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https://rspb-my.sharepoint.com/personal/steffen_oppel_rspb_org_uk/Documents/STEFFEN/RSPB/Marine/Bycatch/GillnetBycatch/Analysis/Lithuania/data/"/>
    </mc:Choice>
  </mc:AlternateContent>
  <xr:revisionPtr revIDLastSave="4" documentId="13_ncr:1_{E21935F9-E3A8-46DD-9D5D-3F3F25163876}" xr6:coauthVersionLast="47" xr6:coauthVersionMax="47" xr10:uidLastSave="{36612F47-6DB1-473F-AB92-2B9F619A9773}"/>
  <bookViews>
    <workbookView xWindow="-108" yWindow="-108" windowWidth="23256" windowHeight="12576" tabRatio="782" activeTab="3" xr2:uid="{00000000-000D-0000-FFFF-FFFF00000000}"/>
  </bookViews>
  <sheets>
    <sheet name="tbl_trip" sheetId="2" r:id="rId1"/>
    <sheet name="tbl_weather" sheetId="6" r:id="rId2"/>
    <sheet name="tbl_gear" sheetId="5" r:id="rId3"/>
    <sheet name="tbl_set" sheetId="3" r:id="rId4"/>
    <sheet name="tbl_fish changed trial type" sheetId="14" r:id="rId5"/>
    <sheet name="tbl_fish" sheetId="7" r:id="rId6"/>
    <sheet name="tbl_bycatch" sheetId="4" r:id="rId7"/>
    <sheet name="pastabos" sheetId="8" r:id="rId8"/>
  </sheets>
  <definedNames>
    <definedName name="_xlnm._FilterDatabase" localSheetId="6" hidden="1">tbl_bycatch!$A$1:$Z$69</definedName>
    <definedName name="_xlnm._FilterDatabase" localSheetId="5" hidden="1">tbl_fish!$A$1:$S$1030</definedName>
    <definedName name="_xlnm._FilterDatabase" localSheetId="4" hidden="1">'tbl_fish changed trial type'!$A$1:$AD$1030</definedName>
    <definedName name="_xlnm._FilterDatabase" localSheetId="2" hidden="1">tbl_gear!$A$1:$J$563</definedName>
    <definedName name="_xlnm._FilterDatabase" localSheetId="3" hidden="1">tbl_set!$A$1:$AC$563</definedName>
    <definedName name="_xlnm._FilterDatabase" localSheetId="0" hidden="1">tbl_trip!$A$1:$J$183</definedName>
    <definedName name="_xlnm._FilterDatabase" localSheetId="1" hidden="1">tbl_weather!$A$1:$K$371</definedName>
    <definedName name="_xlnm.Print_Area" localSheetId="6">tbl_bycatch!$A$1:$AD$2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4" i="3" l="1"/>
  <c r="AE5" i="3"/>
  <c r="AE6" i="3"/>
  <c r="AE7" i="3"/>
  <c r="AE8" i="3"/>
  <c r="AE9" i="3"/>
  <c r="AE10" i="3"/>
  <c r="AE11" i="3"/>
  <c r="AE12" i="3"/>
  <c r="AE13" i="3"/>
  <c r="AE14" i="3"/>
  <c r="AE15" i="3"/>
  <c r="AE16" i="3"/>
  <c r="AE17" i="3"/>
  <c r="AE18" i="3"/>
  <c r="AE19" i="3"/>
  <c r="AE20" i="3"/>
  <c r="AE21" i="3"/>
  <c r="AE22" i="3"/>
  <c r="AE23" i="3"/>
  <c r="AE24" i="3"/>
  <c r="AE25" i="3"/>
  <c r="AE26" i="3"/>
  <c r="AE27" i="3"/>
  <c r="AE28" i="3"/>
  <c r="AE29" i="3"/>
  <c r="AE30" i="3"/>
  <c r="AE31" i="3"/>
  <c r="AE32" i="3"/>
  <c r="AE33" i="3"/>
  <c r="AE34" i="3"/>
  <c r="AE35" i="3"/>
  <c r="AE36" i="3"/>
  <c r="AE37" i="3"/>
  <c r="AE38" i="3"/>
  <c r="AE39" i="3"/>
  <c r="AE40" i="3"/>
  <c r="AE41" i="3"/>
  <c r="AE42" i="3"/>
  <c r="AE43" i="3"/>
  <c r="AE44" i="3"/>
  <c r="AE45" i="3"/>
  <c r="AE46" i="3"/>
  <c r="AE47" i="3"/>
  <c r="AE48" i="3"/>
  <c r="AE49" i="3"/>
  <c r="AE50" i="3"/>
  <c r="AE51" i="3"/>
  <c r="AE52" i="3"/>
  <c r="AE53" i="3"/>
  <c r="AE54" i="3"/>
  <c r="AE55" i="3"/>
  <c r="AE56" i="3"/>
  <c r="AE57" i="3"/>
  <c r="AE58" i="3"/>
  <c r="AE59" i="3"/>
  <c r="AE60" i="3"/>
  <c r="AE61" i="3"/>
  <c r="AE62" i="3"/>
  <c r="AE63" i="3"/>
  <c r="AE64" i="3"/>
  <c r="AE65" i="3"/>
  <c r="AE66" i="3"/>
  <c r="AE67" i="3"/>
  <c r="AE68" i="3"/>
  <c r="AE69" i="3"/>
  <c r="AE70" i="3"/>
  <c r="AE71" i="3"/>
  <c r="AE72" i="3"/>
  <c r="AE73" i="3"/>
  <c r="AE74" i="3"/>
  <c r="AE75" i="3"/>
  <c r="AE76" i="3"/>
  <c r="AE77" i="3"/>
  <c r="AE78" i="3"/>
  <c r="AE79" i="3"/>
  <c r="AE80" i="3"/>
  <c r="AE81" i="3"/>
  <c r="AE82" i="3"/>
  <c r="AE83" i="3"/>
  <c r="AE84" i="3"/>
  <c r="AE85" i="3"/>
  <c r="AE86" i="3"/>
  <c r="AE87" i="3"/>
  <c r="AE88" i="3"/>
  <c r="AE89" i="3"/>
  <c r="AE90" i="3"/>
  <c r="AE91" i="3"/>
  <c r="AE92" i="3"/>
  <c r="AE93" i="3"/>
  <c r="AE94" i="3"/>
  <c r="AE95" i="3"/>
  <c r="AE96" i="3"/>
  <c r="AE97" i="3"/>
  <c r="AE98" i="3"/>
  <c r="AE99" i="3"/>
  <c r="AE100" i="3"/>
  <c r="AE101" i="3"/>
  <c r="AE102" i="3"/>
  <c r="AE103" i="3"/>
  <c r="AE104" i="3"/>
  <c r="AE105" i="3"/>
  <c r="AE106" i="3"/>
  <c r="AE107" i="3"/>
  <c r="AE108" i="3"/>
  <c r="AE109" i="3"/>
  <c r="AE110" i="3"/>
  <c r="AE111" i="3"/>
  <c r="AE112" i="3"/>
  <c r="AE113" i="3"/>
  <c r="AE114" i="3"/>
  <c r="AE115" i="3"/>
  <c r="AE116" i="3"/>
  <c r="AE117" i="3"/>
  <c r="AE118" i="3"/>
  <c r="AE119" i="3"/>
  <c r="AE120" i="3"/>
  <c r="AE121" i="3"/>
  <c r="AE122" i="3"/>
  <c r="AE123" i="3"/>
  <c r="AE124" i="3"/>
  <c r="AE125" i="3"/>
  <c r="AE126" i="3"/>
  <c r="AE127" i="3"/>
  <c r="AE128" i="3"/>
  <c r="AE129" i="3"/>
  <c r="AE130" i="3"/>
  <c r="AE131" i="3"/>
  <c r="AE132" i="3"/>
  <c r="AE133" i="3"/>
  <c r="AE134" i="3"/>
  <c r="AE135" i="3"/>
  <c r="AE136" i="3"/>
  <c r="AE137" i="3"/>
  <c r="AE138" i="3"/>
  <c r="AE139" i="3"/>
  <c r="AE140" i="3"/>
  <c r="AE141" i="3"/>
  <c r="AE142" i="3"/>
  <c r="AE143" i="3"/>
  <c r="AE144" i="3"/>
  <c r="AE145" i="3"/>
  <c r="AE146" i="3"/>
  <c r="AE147" i="3"/>
  <c r="AE148" i="3"/>
  <c r="AE149" i="3"/>
  <c r="AE150" i="3"/>
  <c r="AE151" i="3"/>
  <c r="AE152" i="3"/>
  <c r="AE153" i="3"/>
  <c r="AE154" i="3"/>
  <c r="AE155" i="3"/>
  <c r="AE156" i="3"/>
  <c r="AE157" i="3"/>
  <c r="AE158" i="3"/>
  <c r="AE159" i="3"/>
  <c r="AE160" i="3"/>
  <c r="AE161" i="3"/>
  <c r="AE162" i="3"/>
  <c r="AE163" i="3"/>
  <c r="AE164" i="3"/>
  <c r="AE165" i="3"/>
  <c r="AE166" i="3"/>
  <c r="AE167" i="3"/>
  <c r="AE168" i="3"/>
  <c r="AE169" i="3"/>
  <c r="AE170" i="3"/>
  <c r="AE171" i="3"/>
  <c r="AE172" i="3"/>
  <c r="AE173" i="3"/>
  <c r="AE174" i="3"/>
  <c r="AE175" i="3"/>
  <c r="AE176" i="3"/>
  <c r="AE177" i="3"/>
  <c r="AE178" i="3"/>
  <c r="AE179" i="3"/>
  <c r="AE180" i="3"/>
  <c r="AE181" i="3"/>
  <c r="AE182" i="3"/>
  <c r="AE183" i="3"/>
  <c r="AE184" i="3"/>
  <c r="AE185" i="3"/>
  <c r="AE186" i="3"/>
  <c r="AE187" i="3"/>
  <c r="AE188" i="3"/>
  <c r="AE189" i="3"/>
  <c r="AE190" i="3"/>
  <c r="AE191" i="3"/>
  <c r="AE192" i="3"/>
  <c r="AE193" i="3"/>
  <c r="AE194" i="3"/>
  <c r="AE195" i="3"/>
  <c r="AE196" i="3"/>
  <c r="AE197" i="3"/>
  <c r="AE198" i="3"/>
  <c r="AE199" i="3"/>
  <c r="AE200" i="3"/>
  <c r="AE201" i="3"/>
  <c r="AE202" i="3"/>
  <c r="AE203" i="3"/>
  <c r="AE204" i="3"/>
  <c r="AE205" i="3"/>
  <c r="AE206" i="3"/>
  <c r="AE207" i="3"/>
  <c r="AE208" i="3"/>
  <c r="AE209" i="3"/>
  <c r="AE210" i="3"/>
  <c r="AE211" i="3"/>
  <c r="AE212" i="3"/>
  <c r="AE213" i="3"/>
  <c r="AE214" i="3"/>
  <c r="AE215" i="3"/>
  <c r="AE216" i="3"/>
  <c r="AE217" i="3"/>
  <c r="AE218" i="3"/>
  <c r="AE219" i="3"/>
  <c r="AE220" i="3"/>
  <c r="AE221" i="3"/>
  <c r="AE222" i="3"/>
  <c r="AE223" i="3"/>
  <c r="AE224" i="3"/>
  <c r="AE225" i="3"/>
  <c r="AE226" i="3"/>
  <c r="AE227" i="3"/>
  <c r="AE228" i="3"/>
  <c r="AE229" i="3"/>
  <c r="AE230" i="3"/>
  <c r="AE231" i="3"/>
  <c r="AE232" i="3"/>
  <c r="AE233" i="3"/>
  <c r="AE234" i="3"/>
  <c r="AE235" i="3"/>
  <c r="AE236" i="3"/>
  <c r="AE237" i="3"/>
  <c r="AE238" i="3"/>
  <c r="AE239" i="3"/>
  <c r="AE240" i="3"/>
  <c r="AE241" i="3"/>
  <c r="AE242" i="3"/>
  <c r="AE243" i="3"/>
  <c r="AE244" i="3"/>
  <c r="AE245" i="3"/>
  <c r="AE246" i="3"/>
  <c r="AE247" i="3"/>
  <c r="AE248" i="3"/>
  <c r="AE249" i="3"/>
  <c r="AE250" i="3"/>
  <c r="AE251" i="3"/>
  <c r="AE252" i="3"/>
  <c r="AE253" i="3"/>
  <c r="AE254" i="3"/>
  <c r="AE255" i="3"/>
  <c r="AE256" i="3"/>
  <c r="AE257" i="3"/>
  <c r="AE258" i="3"/>
  <c r="AE259" i="3"/>
  <c r="AE260" i="3"/>
  <c r="AE261" i="3"/>
  <c r="AE262" i="3"/>
  <c r="AE263" i="3"/>
  <c r="AE264" i="3"/>
  <c r="AE265" i="3"/>
  <c r="AE266" i="3"/>
  <c r="AE267" i="3"/>
  <c r="AE268" i="3"/>
  <c r="AE269" i="3"/>
  <c r="AE270" i="3"/>
  <c r="AE271" i="3"/>
  <c r="AE272" i="3"/>
  <c r="AE273" i="3"/>
  <c r="AE274" i="3"/>
  <c r="AE275" i="3"/>
  <c r="AE276" i="3"/>
  <c r="AE277" i="3"/>
  <c r="AE278" i="3"/>
  <c r="AE279" i="3"/>
  <c r="AE280" i="3"/>
  <c r="AE281" i="3"/>
  <c r="AE282" i="3"/>
  <c r="AE283" i="3"/>
  <c r="AE284" i="3"/>
  <c r="AE285" i="3"/>
  <c r="AE286" i="3"/>
  <c r="AE287" i="3"/>
  <c r="AE288" i="3"/>
  <c r="AE289" i="3"/>
  <c r="AE290" i="3"/>
  <c r="AE291" i="3"/>
  <c r="AE292" i="3"/>
  <c r="AE293" i="3"/>
  <c r="AE294" i="3"/>
  <c r="AE295" i="3"/>
  <c r="AE296" i="3"/>
  <c r="AE297" i="3"/>
  <c r="AE298" i="3"/>
  <c r="AE299" i="3"/>
  <c r="AE300" i="3"/>
  <c r="AE301" i="3"/>
  <c r="AE302" i="3"/>
  <c r="AE303" i="3"/>
  <c r="AE304" i="3"/>
  <c r="AE305" i="3"/>
  <c r="AE306" i="3"/>
  <c r="AE307" i="3"/>
  <c r="AE308" i="3"/>
  <c r="AE309" i="3"/>
  <c r="AE310" i="3"/>
  <c r="AE311" i="3"/>
  <c r="AE312" i="3"/>
  <c r="AE313" i="3"/>
  <c r="AE314" i="3"/>
  <c r="AE315" i="3"/>
  <c r="AE316" i="3"/>
  <c r="AE317" i="3"/>
  <c r="AE318" i="3"/>
  <c r="AE319" i="3"/>
  <c r="AE320" i="3"/>
  <c r="AE321" i="3"/>
  <c r="AE322" i="3"/>
  <c r="AE323" i="3"/>
  <c r="AE324" i="3"/>
  <c r="AE325" i="3"/>
  <c r="AE326" i="3"/>
  <c r="AE327" i="3"/>
  <c r="AE328" i="3"/>
  <c r="AE329" i="3"/>
  <c r="AE330" i="3"/>
  <c r="AE331" i="3"/>
  <c r="AE332" i="3"/>
  <c r="AE333" i="3"/>
  <c r="AE334" i="3"/>
  <c r="AE335" i="3"/>
  <c r="AE336" i="3"/>
  <c r="AE337" i="3"/>
  <c r="AE338" i="3"/>
  <c r="AE339" i="3"/>
  <c r="AE340" i="3"/>
  <c r="AE341" i="3"/>
  <c r="AE342" i="3"/>
  <c r="AE343" i="3"/>
  <c r="AE344" i="3"/>
  <c r="AE345" i="3"/>
  <c r="AE346" i="3"/>
  <c r="AE347" i="3"/>
  <c r="AE348" i="3"/>
  <c r="AE349" i="3"/>
  <c r="AE350" i="3"/>
  <c r="AE351" i="3"/>
  <c r="AE352" i="3"/>
  <c r="AE353" i="3"/>
  <c r="AE354" i="3"/>
  <c r="AE355" i="3"/>
  <c r="AE356" i="3"/>
  <c r="AE357" i="3"/>
  <c r="AE358" i="3"/>
  <c r="AE359" i="3"/>
  <c r="AE360" i="3"/>
  <c r="AE361" i="3"/>
  <c r="AE362" i="3"/>
  <c r="AE363" i="3"/>
  <c r="AE364" i="3"/>
  <c r="AE365" i="3"/>
  <c r="AE366" i="3"/>
  <c r="AE367" i="3"/>
  <c r="AE368" i="3"/>
  <c r="AE369" i="3"/>
  <c r="AE370" i="3"/>
  <c r="AE371" i="3"/>
  <c r="AE372" i="3"/>
  <c r="AE373" i="3"/>
  <c r="AE374" i="3"/>
  <c r="AE375" i="3"/>
  <c r="AE376" i="3"/>
  <c r="AE377" i="3"/>
  <c r="AE378" i="3"/>
  <c r="AE379" i="3"/>
  <c r="AE380" i="3"/>
  <c r="AE381" i="3"/>
  <c r="AE382" i="3"/>
  <c r="AE383" i="3"/>
  <c r="AE384" i="3"/>
  <c r="AE385" i="3"/>
  <c r="AE386" i="3"/>
  <c r="AE387" i="3"/>
  <c r="AE388" i="3"/>
  <c r="AE389" i="3"/>
  <c r="AE390" i="3"/>
  <c r="AE391" i="3"/>
  <c r="AE392" i="3"/>
  <c r="AE393" i="3"/>
  <c r="AE394" i="3"/>
  <c r="AE395" i="3"/>
  <c r="AE396" i="3"/>
  <c r="AE397" i="3"/>
  <c r="AE398" i="3"/>
  <c r="AE399" i="3"/>
  <c r="AE400" i="3"/>
  <c r="AE401" i="3"/>
  <c r="AE402" i="3"/>
  <c r="AE403" i="3"/>
  <c r="AE404" i="3"/>
  <c r="AE405" i="3"/>
  <c r="AE406" i="3"/>
  <c r="AE407" i="3"/>
  <c r="AE408" i="3"/>
  <c r="AE409" i="3"/>
  <c r="AE410" i="3"/>
  <c r="AE411" i="3"/>
  <c r="AE412" i="3"/>
  <c r="AE413" i="3"/>
  <c r="AE414" i="3"/>
  <c r="AE415" i="3"/>
  <c r="AE416" i="3"/>
  <c r="AE417" i="3"/>
  <c r="AE418" i="3"/>
  <c r="AE419" i="3"/>
  <c r="AE420" i="3"/>
  <c r="AE421" i="3"/>
  <c r="AE422" i="3"/>
  <c r="AE423" i="3"/>
  <c r="AE424" i="3"/>
  <c r="AE425" i="3"/>
  <c r="AE426" i="3"/>
  <c r="AE427" i="3"/>
  <c r="AE428" i="3"/>
  <c r="AE429" i="3"/>
  <c r="AE430" i="3"/>
  <c r="AE431" i="3"/>
  <c r="AE432" i="3"/>
  <c r="AE433" i="3"/>
  <c r="AE434" i="3"/>
  <c r="AE435" i="3"/>
  <c r="AE436" i="3"/>
  <c r="AE437" i="3"/>
  <c r="AE438" i="3"/>
  <c r="AE439" i="3"/>
  <c r="AE440" i="3"/>
  <c r="AE441" i="3"/>
  <c r="AE442" i="3"/>
  <c r="AE443" i="3"/>
  <c r="AE444" i="3"/>
  <c r="AE445" i="3"/>
  <c r="AE446" i="3"/>
  <c r="AE447" i="3"/>
  <c r="AE448" i="3"/>
  <c r="AE449" i="3"/>
  <c r="AE450" i="3"/>
  <c r="AE451" i="3"/>
  <c r="AE452" i="3"/>
  <c r="AE453" i="3"/>
  <c r="AE454" i="3"/>
  <c r="AE455" i="3"/>
  <c r="AE456" i="3"/>
  <c r="AE457" i="3"/>
  <c r="AE458" i="3"/>
  <c r="AE459" i="3"/>
  <c r="AE460" i="3"/>
  <c r="AE461" i="3"/>
  <c r="AE462" i="3"/>
  <c r="AE463" i="3"/>
  <c r="AE464" i="3"/>
  <c r="AE465" i="3"/>
  <c r="AE466" i="3"/>
  <c r="AE467" i="3"/>
  <c r="AE468" i="3"/>
  <c r="AE469" i="3"/>
  <c r="AE470" i="3"/>
  <c r="AE471" i="3"/>
  <c r="AE472" i="3"/>
  <c r="AE473" i="3"/>
  <c r="AE474" i="3"/>
  <c r="AE475" i="3"/>
  <c r="AE476" i="3"/>
  <c r="AE477" i="3"/>
  <c r="AE478" i="3"/>
  <c r="AE479" i="3"/>
  <c r="AE480" i="3"/>
  <c r="AE481" i="3"/>
  <c r="AE482" i="3"/>
  <c r="AE483" i="3"/>
  <c r="AE484" i="3"/>
  <c r="AE485" i="3"/>
  <c r="AE486" i="3"/>
  <c r="AE487" i="3"/>
  <c r="AE488" i="3"/>
  <c r="AE489" i="3"/>
  <c r="AE490" i="3"/>
  <c r="AE491" i="3"/>
  <c r="AE492" i="3"/>
  <c r="AE493" i="3"/>
  <c r="AE494" i="3"/>
  <c r="AE495" i="3"/>
  <c r="AE496" i="3"/>
  <c r="AE497" i="3"/>
  <c r="AE498" i="3"/>
  <c r="AE499" i="3"/>
  <c r="AE500" i="3"/>
  <c r="AE501" i="3"/>
  <c r="AE502" i="3"/>
  <c r="AE503" i="3"/>
  <c r="AE504" i="3"/>
  <c r="AE505" i="3"/>
  <c r="AE506" i="3"/>
  <c r="AE507" i="3"/>
  <c r="AE508" i="3"/>
  <c r="AE509" i="3"/>
  <c r="AE510" i="3"/>
  <c r="AE511" i="3"/>
  <c r="AE512" i="3"/>
  <c r="AE513" i="3"/>
  <c r="AE514" i="3"/>
  <c r="AE515" i="3"/>
  <c r="AE516" i="3"/>
  <c r="AE517" i="3"/>
  <c r="AE518" i="3"/>
  <c r="AE519" i="3"/>
  <c r="AE520" i="3"/>
  <c r="AE521" i="3"/>
  <c r="AE522" i="3"/>
  <c r="AE523" i="3"/>
  <c r="AE524" i="3"/>
  <c r="AE525" i="3"/>
  <c r="AE526" i="3"/>
  <c r="AE527" i="3"/>
  <c r="AE528" i="3"/>
  <c r="AE529" i="3"/>
  <c r="AE530" i="3"/>
  <c r="AE531" i="3"/>
  <c r="AE532" i="3"/>
  <c r="AE533" i="3"/>
  <c r="AE534" i="3"/>
  <c r="AE535" i="3"/>
  <c r="AE536" i="3"/>
  <c r="AE537" i="3"/>
  <c r="AE538" i="3"/>
  <c r="AE539" i="3"/>
  <c r="AE540" i="3"/>
  <c r="AE541" i="3"/>
  <c r="AE542" i="3"/>
  <c r="AE543" i="3"/>
  <c r="AE544" i="3"/>
  <c r="AE545" i="3"/>
  <c r="AE546" i="3"/>
  <c r="AE547" i="3"/>
  <c r="AE548" i="3"/>
  <c r="AE549" i="3"/>
  <c r="AE550" i="3"/>
  <c r="AE551" i="3"/>
  <c r="AE552" i="3"/>
  <c r="AE553" i="3"/>
  <c r="AE554" i="3"/>
  <c r="AE555" i="3"/>
  <c r="AE556" i="3"/>
  <c r="AE557" i="3"/>
  <c r="AE558" i="3"/>
  <c r="AE559" i="3"/>
  <c r="AE560" i="3"/>
  <c r="AE561" i="3"/>
  <c r="AE562" i="3"/>
  <c r="AE563" i="3"/>
  <c r="I444" i="7" l="1"/>
  <c r="I442" i="7"/>
  <c r="I439" i="7"/>
  <c r="I435" i="7"/>
  <c r="I433" i="7"/>
  <c r="I443" i="7"/>
  <c r="I441" i="7"/>
  <c r="I438" i="7"/>
  <c r="I434" i="7"/>
  <c r="I432" i="7"/>
  <c r="I431" i="7"/>
  <c r="I440" i="7"/>
  <c r="Q3" i="7"/>
  <c r="Q4" i="7"/>
  <c r="Q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Q35" i="7"/>
  <c r="Q36" i="7"/>
  <c r="Q37" i="7"/>
  <c r="Q38" i="7"/>
  <c r="Q39" i="7"/>
  <c r="Q40" i="7"/>
  <c r="Q41" i="7"/>
  <c r="Q42" i="7"/>
  <c r="Q43" i="7"/>
  <c r="Q44" i="7"/>
  <c r="Q45" i="7"/>
  <c r="Q46" i="7"/>
  <c r="Q47" i="7"/>
  <c r="Q48" i="7"/>
  <c r="Q49" i="7"/>
  <c r="Q50" i="7"/>
  <c r="Q51" i="7"/>
  <c r="Q52" i="7"/>
  <c r="Q53" i="7"/>
  <c r="Q54" i="7"/>
  <c r="Q55" i="7"/>
  <c r="Q56" i="7"/>
  <c r="Q57" i="7"/>
  <c r="Q58" i="7"/>
  <c r="Q59" i="7"/>
  <c r="Q60" i="7"/>
  <c r="Q61" i="7"/>
  <c r="Q62" i="7"/>
  <c r="Q63" i="7"/>
  <c r="Q64" i="7"/>
  <c r="Q65" i="7"/>
  <c r="Q66" i="7"/>
  <c r="Q67" i="7"/>
  <c r="Q68" i="7"/>
  <c r="Q69" i="7"/>
  <c r="Q70" i="7"/>
  <c r="Q71" i="7"/>
  <c r="Q72" i="7"/>
  <c r="Q73" i="7"/>
  <c r="Q74" i="7"/>
  <c r="Q75" i="7"/>
  <c r="Q76" i="7"/>
  <c r="Q77" i="7"/>
  <c r="Q78" i="7"/>
  <c r="Q79" i="7"/>
  <c r="Q80" i="7"/>
  <c r="Q81" i="7"/>
  <c r="Q82" i="7"/>
  <c r="Q83" i="7"/>
  <c r="Q84" i="7"/>
  <c r="Q85" i="7"/>
  <c r="Q86" i="7"/>
  <c r="Q87" i="7"/>
  <c r="Q88" i="7"/>
  <c r="Q89" i="7"/>
  <c r="Q90" i="7"/>
  <c r="Q91" i="7"/>
  <c r="Q92" i="7"/>
  <c r="Q93" i="7"/>
  <c r="Q94" i="7"/>
  <c r="Q95" i="7"/>
  <c r="Q96" i="7"/>
  <c r="Q97" i="7"/>
  <c r="Q98" i="7"/>
  <c r="Q99" i="7"/>
  <c r="Q100" i="7"/>
  <c r="Q101" i="7"/>
  <c r="Q102" i="7"/>
  <c r="Q103" i="7"/>
  <c r="Q104" i="7"/>
  <c r="Q105" i="7"/>
  <c r="Q106" i="7"/>
  <c r="Q107" i="7"/>
  <c r="Q108" i="7"/>
  <c r="Q109" i="7"/>
  <c r="Q110" i="7"/>
  <c r="Q111" i="7"/>
  <c r="Q112" i="7"/>
  <c r="Q113" i="7"/>
  <c r="Q114" i="7"/>
  <c r="Q115" i="7"/>
  <c r="Q116" i="7"/>
  <c r="Q117" i="7"/>
  <c r="Q118" i="7"/>
  <c r="Q119" i="7"/>
  <c r="Q120" i="7"/>
  <c r="Q121" i="7"/>
  <c r="Q122" i="7"/>
  <c r="Q123" i="7"/>
  <c r="Q124" i="7"/>
  <c r="Q125" i="7"/>
  <c r="Q126" i="7"/>
  <c r="Q127" i="7"/>
  <c r="Q128" i="7"/>
  <c r="Q129" i="7"/>
  <c r="Q130" i="7"/>
  <c r="Q131" i="7"/>
  <c r="Q132" i="7"/>
  <c r="Q133" i="7"/>
  <c r="Q134" i="7"/>
  <c r="Q135" i="7"/>
  <c r="Q136" i="7"/>
  <c r="Q137" i="7"/>
  <c r="Q138" i="7"/>
  <c r="Q139" i="7"/>
  <c r="Q140" i="7"/>
  <c r="Q141" i="7"/>
  <c r="Q142" i="7"/>
  <c r="Q143" i="7"/>
  <c r="Q144" i="7"/>
  <c r="Q145" i="7"/>
  <c r="Q146" i="7"/>
  <c r="Q147" i="7"/>
  <c r="Q148" i="7"/>
  <c r="Q149" i="7"/>
  <c r="Q150" i="7"/>
  <c r="Q151" i="7"/>
  <c r="Q152" i="7"/>
  <c r="Q153" i="7"/>
  <c r="Q154" i="7"/>
  <c r="Q155" i="7"/>
  <c r="Q156" i="7"/>
  <c r="Q157" i="7"/>
  <c r="Q158" i="7"/>
  <c r="Q159" i="7"/>
  <c r="Q160" i="7"/>
  <c r="Q161" i="7"/>
  <c r="Q162" i="7"/>
  <c r="Q163" i="7"/>
  <c r="Q164" i="7"/>
  <c r="Q165" i="7"/>
  <c r="Q166" i="7"/>
  <c r="Q167" i="7"/>
  <c r="Q168" i="7"/>
  <c r="Q169" i="7"/>
  <c r="Q170" i="7"/>
  <c r="Q171" i="7"/>
  <c r="Q172" i="7"/>
  <c r="Q173" i="7"/>
  <c r="Q174" i="7"/>
  <c r="Q175" i="7"/>
  <c r="Q176" i="7"/>
  <c r="Q177" i="7"/>
  <c r="Q178" i="7"/>
  <c r="Q179" i="7"/>
  <c r="Q180" i="7"/>
  <c r="Q181" i="7"/>
  <c r="Q182" i="7"/>
  <c r="Q183" i="7"/>
  <c r="Q184" i="7"/>
  <c r="Q185" i="7"/>
  <c r="Q186" i="7"/>
  <c r="Q187" i="7"/>
  <c r="Q188" i="7"/>
  <c r="Q189" i="7"/>
  <c r="Q190" i="7"/>
  <c r="Q191" i="7"/>
  <c r="Q192" i="7"/>
  <c r="Q193" i="7"/>
  <c r="Q194" i="7"/>
  <c r="Q195" i="7"/>
  <c r="Q196" i="7"/>
  <c r="Q197" i="7"/>
  <c r="Q198" i="7"/>
  <c r="Q199" i="7"/>
  <c r="Q200" i="7"/>
  <c r="Q201" i="7"/>
  <c r="Q202" i="7"/>
  <c r="Q203" i="7"/>
  <c r="Q204" i="7"/>
  <c r="Q205" i="7"/>
  <c r="Q206" i="7"/>
  <c r="Q207" i="7"/>
  <c r="Q208" i="7"/>
  <c r="Q209" i="7"/>
  <c r="Q210" i="7"/>
  <c r="Q211" i="7"/>
  <c r="Q212" i="7"/>
  <c r="Q213" i="7"/>
  <c r="Q214" i="7"/>
  <c r="Q215" i="7"/>
  <c r="Q216" i="7"/>
  <c r="Q217" i="7"/>
  <c r="Q218" i="7"/>
  <c r="Q219" i="7"/>
  <c r="Q220" i="7"/>
  <c r="Q221" i="7"/>
  <c r="Q222" i="7"/>
  <c r="Q223" i="7"/>
  <c r="Q224" i="7"/>
  <c r="Q225" i="7"/>
  <c r="Q226" i="7"/>
  <c r="Q227" i="7"/>
  <c r="Q228" i="7"/>
  <c r="Q229" i="7"/>
  <c r="Q230" i="7"/>
  <c r="Q231" i="7"/>
  <c r="Q232" i="7"/>
  <c r="Q233" i="7"/>
  <c r="Q234" i="7"/>
  <c r="Q235" i="7"/>
  <c r="Q236" i="7"/>
  <c r="Q237" i="7"/>
  <c r="Q238" i="7"/>
  <c r="Q239" i="7"/>
  <c r="Q240" i="7"/>
  <c r="Q241" i="7"/>
  <c r="Q242" i="7"/>
  <c r="Q243" i="7"/>
  <c r="Q244" i="7"/>
  <c r="Q245" i="7"/>
  <c r="Q246" i="7"/>
  <c r="Q247" i="7"/>
  <c r="Q248" i="7"/>
  <c r="Q249" i="7"/>
  <c r="Q250" i="7"/>
  <c r="Q251" i="7"/>
  <c r="Q252" i="7"/>
  <c r="Q253" i="7"/>
  <c r="Q254" i="7"/>
  <c r="Q255" i="7"/>
  <c r="Q256" i="7"/>
  <c r="Q257" i="7"/>
  <c r="Q258" i="7"/>
  <c r="Q259" i="7"/>
  <c r="Q260" i="7"/>
  <c r="Q261" i="7"/>
  <c r="Q262" i="7"/>
  <c r="Q263" i="7"/>
  <c r="Q264" i="7"/>
  <c r="Q265" i="7"/>
  <c r="Q266" i="7"/>
  <c r="Q267" i="7"/>
  <c r="Q268" i="7"/>
  <c r="Q269" i="7"/>
  <c r="Q270" i="7"/>
  <c r="Q271" i="7"/>
  <c r="Q272" i="7"/>
  <c r="Q273" i="7"/>
  <c r="Q274" i="7"/>
  <c r="Q275" i="7"/>
  <c r="Q276" i="7"/>
  <c r="Q277" i="7"/>
  <c r="Q278" i="7"/>
  <c r="Q279" i="7"/>
  <c r="Q280" i="7"/>
  <c r="Q281" i="7"/>
  <c r="Q282" i="7"/>
  <c r="Q283" i="7"/>
  <c r="Q284" i="7"/>
  <c r="Q285" i="7"/>
  <c r="Q286" i="7"/>
  <c r="Q287" i="7"/>
  <c r="Q288" i="7"/>
  <c r="Q289" i="7"/>
  <c r="Q290" i="7"/>
  <c r="Q291" i="7"/>
  <c r="Q292" i="7"/>
  <c r="Q293" i="7"/>
  <c r="Q294" i="7"/>
  <c r="Q295" i="7"/>
  <c r="Q296" i="7"/>
  <c r="Q2" i="7"/>
  <c r="E194" i="5" l="1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F506" i="5" l="1"/>
  <c r="E506" i="5"/>
  <c r="K70" i="4" l="1"/>
  <c r="B848" i="7"/>
  <c r="B849" i="7"/>
  <c r="B850" i="7"/>
  <c r="B851" i="7"/>
  <c r="B852" i="7"/>
  <c r="B853" i="7"/>
  <c r="B854" i="7"/>
  <c r="B855" i="7"/>
  <c r="B856" i="7"/>
  <c r="B857" i="7"/>
  <c r="B858" i="7"/>
  <c r="B859" i="7"/>
  <c r="B860" i="7"/>
  <c r="B861" i="7"/>
  <c r="B862" i="7"/>
  <c r="B863" i="7"/>
  <c r="B864" i="7"/>
  <c r="B865" i="7"/>
  <c r="B866" i="7"/>
  <c r="B867" i="7"/>
  <c r="B868" i="7"/>
  <c r="B869" i="7"/>
  <c r="B870" i="7"/>
  <c r="B871" i="7"/>
  <c r="B872" i="7"/>
  <c r="B873" i="7"/>
  <c r="B874" i="7"/>
  <c r="B875" i="7"/>
  <c r="B876" i="7"/>
  <c r="B877" i="7"/>
  <c r="B878" i="7"/>
  <c r="B879" i="7"/>
  <c r="B880" i="7"/>
  <c r="B881" i="7"/>
  <c r="B882" i="7"/>
  <c r="B883" i="7"/>
  <c r="B884" i="7"/>
  <c r="B885" i="7"/>
  <c r="B886" i="7"/>
  <c r="B887" i="7"/>
  <c r="B888" i="7"/>
  <c r="B889" i="7"/>
  <c r="B890" i="7"/>
  <c r="B891" i="7"/>
  <c r="B892" i="7"/>
  <c r="B893" i="7"/>
  <c r="B894" i="7"/>
  <c r="B895" i="7"/>
  <c r="B896" i="7"/>
  <c r="B897" i="7"/>
  <c r="B898" i="7"/>
  <c r="B899" i="7"/>
  <c r="B900" i="7"/>
  <c r="B901" i="7"/>
  <c r="B902" i="7"/>
  <c r="B903" i="7"/>
  <c r="B904" i="7"/>
  <c r="B905" i="7"/>
  <c r="B906" i="7"/>
  <c r="B907" i="7"/>
  <c r="B908" i="7"/>
  <c r="B909" i="7"/>
  <c r="B910" i="7"/>
  <c r="B911" i="7"/>
  <c r="B912" i="7"/>
  <c r="B913" i="7"/>
  <c r="B914" i="7"/>
  <c r="B915" i="7"/>
  <c r="B916" i="7"/>
  <c r="B917" i="7"/>
  <c r="B918" i="7"/>
  <c r="B919" i="7"/>
  <c r="B920" i="7"/>
  <c r="B921" i="7"/>
  <c r="B922" i="7"/>
  <c r="B923" i="7"/>
  <c r="B924" i="7"/>
  <c r="B925" i="7"/>
  <c r="B926" i="7"/>
  <c r="B927" i="7"/>
  <c r="B928" i="7"/>
  <c r="B929" i="7"/>
  <c r="B930" i="7"/>
  <c r="B931" i="7"/>
  <c r="B932" i="7"/>
  <c r="B933" i="7"/>
  <c r="B934" i="7"/>
  <c r="B935" i="7"/>
  <c r="B936" i="7"/>
  <c r="B937" i="7"/>
  <c r="B938" i="7"/>
  <c r="B939" i="7"/>
  <c r="B940" i="7"/>
  <c r="B941" i="7"/>
  <c r="B942" i="7"/>
  <c r="B943" i="7"/>
  <c r="B944" i="7"/>
  <c r="B945" i="7"/>
  <c r="B946" i="7"/>
  <c r="B947" i="7"/>
  <c r="B948" i="7"/>
  <c r="B949" i="7"/>
  <c r="B950" i="7"/>
  <c r="B951" i="7"/>
  <c r="B952" i="7"/>
  <c r="B953" i="7"/>
  <c r="B954" i="7"/>
  <c r="B955" i="7"/>
  <c r="B956" i="7"/>
  <c r="B957" i="7"/>
  <c r="B958" i="7"/>
  <c r="B959" i="7"/>
  <c r="B960" i="7"/>
  <c r="B961" i="7"/>
  <c r="B962" i="7"/>
  <c r="B963" i="7"/>
  <c r="B964" i="7"/>
  <c r="B965" i="7"/>
  <c r="B966" i="7"/>
  <c r="B967" i="7"/>
  <c r="B968" i="7"/>
  <c r="B969" i="7"/>
  <c r="B970" i="7"/>
  <c r="B971" i="7"/>
  <c r="B972" i="7"/>
  <c r="B973" i="7"/>
  <c r="B974" i="7"/>
  <c r="B975" i="7"/>
  <c r="B976" i="7"/>
  <c r="B977" i="7"/>
  <c r="B978" i="7"/>
  <c r="B979" i="7"/>
  <c r="B980" i="7"/>
  <c r="B981" i="7"/>
  <c r="B982" i="7"/>
  <c r="B983" i="7"/>
  <c r="B984" i="7"/>
  <c r="B985" i="7"/>
  <c r="B986" i="7"/>
  <c r="B987" i="7"/>
  <c r="B988" i="7"/>
  <c r="B989" i="7"/>
  <c r="B990" i="7"/>
  <c r="B991" i="7"/>
  <c r="B992" i="7"/>
  <c r="B993" i="7"/>
  <c r="B994" i="7"/>
  <c r="B995" i="7"/>
  <c r="B996" i="7"/>
  <c r="B997" i="7"/>
  <c r="B998" i="7"/>
  <c r="B999" i="7"/>
  <c r="B1000" i="7"/>
  <c r="B1001" i="7"/>
  <c r="B1002" i="7"/>
  <c r="B1003" i="7"/>
  <c r="B1004" i="7"/>
  <c r="B1005" i="7"/>
  <c r="B1006" i="7"/>
  <c r="B1007" i="7"/>
  <c r="B1008" i="7"/>
  <c r="B1009" i="7"/>
  <c r="B1010" i="7"/>
  <c r="B1011" i="7"/>
  <c r="B1012" i="7"/>
  <c r="B1013" i="7"/>
  <c r="B1014" i="7"/>
  <c r="B1015" i="7"/>
  <c r="B1016" i="7"/>
  <c r="B1017" i="7"/>
  <c r="B1018" i="7"/>
  <c r="B1019" i="7"/>
  <c r="B1020" i="7"/>
  <c r="B1021" i="7"/>
  <c r="B1022" i="7"/>
  <c r="B1023" i="7"/>
  <c r="B1024" i="7"/>
  <c r="B1025" i="7"/>
  <c r="B1026" i="7"/>
  <c r="B1027" i="7"/>
  <c r="B1028" i="7"/>
  <c r="B1029" i="7"/>
  <c r="B1030" i="7"/>
  <c r="C537" i="3" l="1"/>
  <c r="H537" i="3"/>
  <c r="I537" i="3" s="1"/>
  <c r="C538" i="3"/>
  <c r="H538" i="3"/>
  <c r="C539" i="3"/>
  <c r="H539" i="3"/>
  <c r="I539" i="3" s="1"/>
  <c r="K538" i="3" l="1"/>
  <c r="I538" i="3"/>
  <c r="K539" i="3"/>
  <c r="J1010" i="7"/>
  <c r="K1010" i="7" s="1"/>
  <c r="Q1010" i="7" s="1"/>
  <c r="J1009" i="7"/>
  <c r="K1009" i="7" s="1"/>
  <c r="Q1009" i="7" s="1"/>
  <c r="J1008" i="7"/>
  <c r="K1008" i="7" s="1"/>
  <c r="Q1008" i="7" s="1"/>
  <c r="J1007" i="7"/>
  <c r="K1007" i="7" s="1"/>
  <c r="Q1007" i="7" s="1"/>
  <c r="K537" i="3"/>
  <c r="J1005" i="7"/>
  <c r="K1005" i="7" s="1"/>
  <c r="Q1005" i="7" s="1"/>
  <c r="J1006" i="7"/>
  <c r="K1006" i="7" s="1"/>
  <c r="Q1006" i="7" s="1"/>
  <c r="H540" i="3"/>
  <c r="H541" i="3"/>
  <c r="H542" i="3"/>
  <c r="H543" i="3"/>
  <c r="H544" i="3"/>
  <c r="K544" i="3" s="1"/>
  <c r="H545" i="3"/>
  <c r="H546" i="3"/>
  <c r="I546" i="3" s="1"/>
  <c r="H547" i="3"/>
  <c r="K547" i="3" s="1"/>
  <c r="H548" i="3"/>
  <c r="H549" i="3"/>
  <c r="H550" i="3"/>
  <c r="I550" i="3" s="1"/>
  <c r="H551" i="3"/>
  <c r="I551" i="3" s="1"/>
  <c r="H552" i="3"/>
  <c r="H553" i="3"/>
  <c r="H554" i="3"/>
  <c r="H555" i="3"/>
  <c r="H556" i="3"/>
  <c r="H557" i="3"/>
  <c r="H558" i="3"/>
  <c r="H559" i="3"/>
  <c r="H560" i="3"/>
  <c r="H561" i="3"/>
  <c r="H562" i="3"/>
  <c r="H563" i="3"/>
  <c r="I563" i="3" s="1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F541" i="5"/>
  <c r="F542" i="5"/>
  <c r="F543" i="5"/>
  <c r="F544" i="5"/>
  <c r="F545" i="5"/>
  <c r="F546" i="5"/>
  <c r="F547" i="5"/>
  <c r="F548" i="5"/>
  <c r="F549" i="5"/>
  <c r="F550" i="5"/>
  <c r="F551" i="5"/>
  <c r="F552" i="5"/>
  <c r="F553" i="5"/>
  <c r="F554" i="5"/>
  <c r="F555" i="5"/>
  <c r="F556" i="5"/>
  <c r="F557" i="5"/>
  <c r="F558" i="5"/>
  <c r="F559" i="5"/>
  <c r="F560" i="5"/>
  <c r="F561" i="5"/>
  <c r="F562" i="5"/>
  <c r="F563" i="5"/>
  <c r="E541" i="5"/>
  <c r="E542" i="5"/>
  <c r="E543" i="5"/>
  <c r="E544" i="5"/>
  <c r="E545" i="5"/>
  <c r="E546" i="5"/>
  <c r="E547" i="5"/>
  <c r="E548" i="5"/>
  <c r="E549" i="5"/>
  <c r="E550" i="5"/>
  <c r="E551" i="5"/>
  <c r="E552" i="5"/>
  <c r="E553" i="5"/>
  <c r="E554" i="5"/>
  <c r="E555" i="5"/>
  <c r="E556" i="5"/>
  <c r="E557" i="5"/>
  <c r="E558" i="5"/>
  <c r="E559" i="5"/>
  <c r="E560" i="5"/>
  <c r="E561" i="5"/>
  <c r="E562" i="5"/>
  <c r="E563" i="5"/>
  <c r="E540" i="5"/>
  <c r="F540" i="5"/>
  <c r="K60" i="4"/>
  <c r="K61" i="4"/>
  <c r="K62" i="4"/>
  <c r="K63" i="4"/>
  <c r="K64" i="4"/>
  <c r="K65" i="4"/>
  <c r="K66" i="4"/>
  <c r="K67" i="4"/>
  <c r="K68" i="4"/>
  <c r="K69" i="4"/>
  <c r="H479" i="3"/>
  <c r="I479" i="3" s="1"/>
  <c r="H480" i="3"/>
  <c r="I480" i="3" s="1"/>
  <c r="H481" i="3"/>
  <c r="I481" i="3" s="1"/>
  <c r="H482" i="3"/>
  <c r="I482" i="3" s="1"/>
  <c r="H483" i="3"/>
  <c r="I483" i="3" s="1"/>
  <c r="H484" i="3"/>
  <c r="I484" i="3" s="1"/>
  <c r="H485" i="3"/>
  <c r="I485" i="3" s="1"/>
  <c r="H486" i="3"/>
  <c r="I486" i="3" s="1"/>
  <c r="H487" i="3"/>
  <c r="I487" i="3" s="1"/>
  <c r="H488" i="3"/>
  <c r="I488" i="3" s="1"/>
  <c r="H489" i="3"/>
  <c r="I489" i="3" s="1"/>
  <c r="H490" i="3"/>
  <c r="I490" i="3" s="1"/>
  <c r="H491" i="3"/>
  <c r="I491" i="3" s="1"/>
  <c r="H492" i="3"/>
  <c r="I492" i="3" s="1"/>
  <c r="H493" i="3"/>
  <c r="I493" i="3" s="1"/>
  <c r="H494" i="3"/>
  <c r="I494" i="3" s="1"/>
  <c r="H495" i="3"/>
  <c r="I495" i="3" s="1"/>
  <c r="H496" i="3"/>
  <c r="I496" i="3" s="1"/>
  <c r="H497" i="3"/>
  <c r="I497" i="3" s="1"/>
  <c r="H498" i="3"/>
  <c r="I498" i="3" s="1"/>
  <c r="H499" i="3"/>
  <c r="I499" i="3" s="1"/>
  <c r="H500" i="3"/>
  <c r="I500" i="3" s="1"/>
  <c r="H501" i="3"/>
  <c r="I501" i="3" s="1"/>
  <c r="H502" i="3"/>
  <c r="I502" i="3" s="1"/>
  <c r="H503" i="3"/>
  <c r="I503" i="3" s="1"/>
  <c r="H504" i="3"/>
  <c r="I504" i="3" s="1"/>
  <c r="H505" i="3"/>
  <c r="I505" i="3" s="1"/>
  <c r="H506" i="3"/>
  <c r="I506" i="3" s="1"/>
  <c r="H507" i="3"/>
  <c r="I507" i="3" s="1"/>
  <c r="H508" i="3"/>
  <c r="I508" i="3" s="1"/>
  <c r="H509" i="3"/>
  <c r="I509" i="3" s="1"/>
  <c r="H510" i="3"/>
  <c r="I510" i="3" s="1"/>
  <c r="H511" i="3"/>
  <c r="I511" i="3" s="1"/>
  <c r="H512" i="3"/>
  <c r="I512" i="3" s="1"/>
  <c r="H513" i="3"/>
  <c r="I513" i="3" s="1"/>
  <c r="H514" i="3"/>
  <c r="I514" i="3" s="1"/>
  <c r="H515" i="3"/>
  <c r="I515" i="3" s="1"/>
  <c r="H516" i="3"/>
  <c r="I516" i="3" s="1"/>
  <c r="H517" i="3"/>
  <c r="I517" i="3" s="1"/>
  <c r="H518" i="3"/>
  <c r="I518" i="3" s="1"/>
  <c r="H519" i="3"/>
  <c r="I519" i="3" s="1"/>
  <c r="H520" i="3"/>
  <c r="I520" i="3" s="1"/>
  <c r="H521" i="3"/>
  <c r="I521" i="3" s="1"/>
  <c r="H522" i="3"/>
  <c r="I522" i="3" s="1"/>
  <c r="H523" i="3"/>
  <c r="I523" i="3" s="1"/>
  <c r="H524" i="3"/>
  <c r="I524" i="3" s="1"/>
  <c r="H525" i="3"/>
  <c r="I525" i="3" s="1"/>
  <c r="H526" i="3"/>
  <c r="I526" i="3" s="1"/>
  <c r="H527" i="3"/>
  <c r="I527" i="3" s="1"/>
  <c r="H528" i="3"/>
  <c r="I528" i="3" s="1"/>
  <c r="H529" i="3"/>
  <c r="I529" i="3" s="1"/>
  <c r="H530" i="3"/>
  <c r="I530" i="3" s="1"/>
  <c r="H531" i="3"/>
  <c r="I531" i="3" s="1"/>
  <c r="H532" i="3"/>
  <c r="I532" i="3" s="1"/>
  <c r="H533" i="3"/>
  <c r="I533" i="3" s="1"/>
  <c r="H534" i="3"/>
  <c r="I534" i="3" s="1"/>
  <c r="H535" i="3"/>
  <c r="I535" i="3" s="1"/>
  <c r="H536" i="3"/>
  <c r="I536" i="3" s="1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481" i="3"/>
  <c r="C482" i="3"/>
  <c r="C483" i="3"/>
  <c r="C484" i="3"/>
  <c r="C485" i="3"/>
  <c r="C480" i="3"/>
  <c r="C479" i="3"/>
  <c r="J1024" i="7" l="1"/>
  <c r="K1024" i="7" s="1"/>
  <c r="I557" i="3"/>
  <c r="J1020" i="7"/>
  <c r="K1020" i="7" s="1"/>
  <c r="I549" i="3"/>
  <c r="J1023" i="7"/>
  <c r="K1023" i="7" s="1"/>
  <c r="I556" i="3"/>
  <c r="J1019" i="7"/>
  <c r="K1019" i="7" s="1"/>
  <c r="I548" i="3"/>
  <c r="J1011" i="7"/>
  <c r="K1011" i="7" s="1"/>
  <c r="I540" i="3"/>
  <c r="J1013" i="7"/>
  <c r="K1013" i="7" s="1"/>
  <c r="I542" i="3"/>
  <c r="J1012" i="7"/>
  <c r="K1012" i="7" s="1"/>
  <c r="I541" i="3"/>
  <c r="K555" i="3"/>
  <c r="I555" i="3"/>
  <c r="J1018" i="7"/>
  <c r="K1018" i="7" s="1"/>
  <c r="I547" i="3"/>
  <c r="K557" i="3"/>
  <c r="J1029" i="7"/>
  <c r="K1029" i="7" s="1"/>
  <c r="O1029" i="7" s="1"/>
  <c r="I562" i="3"/>
  <c r="K554" i="3"/>
  <c r="I554" i="3"/>
  <c r="J1025" i="7"/>
  <c r="K1025" i="7" s="1"/>
  <c r="I558" i="3"/>
  <c r="J1028" i="7"/>
  <c r="K1028" i="7" s="1"/>
  <c r="I561" i="3"/>
  <c r="K553" i="3"/>
  <c r="I553" i="3"/>
  <c r="J1016" i="7"/>
  <c r="K1016" i="7" s="1"/>
  <c r="I545" i="3"/>
  <c r="J1027" i="7"/>
  <c r="K1027" i="7" s="1"/>
  <c r="I560" i="3"/>
  <c r="K552" i="3"/>
  <c r="I552" i="3"/>
  <c r="J1015" i="7"/>
  <c r="K1015" i="7" s="1"/>
  <c r="M1015" i="7" s="1"/>
  <c r="I544" i="3"/>
  <c r="J1026" i="7"/>
  <c r="K1026" i="7" s="1"/>
  <c r="M1026" i="7" s="1"/>
  <c r="I559" i="3"/>
  <c r="J1014" i="7"/>
  <c r="K1014" i="7" s="1"/>
  <c r="I543" i="3"/>
  <c r="K536" i="3"/>
  <c r="J1004" i="7"/>
  <c r="K1004" i="7" s="1"/>
  <c r="Q1004" i="7" s="1"/>
  <c r="J1003" i="7"/>
  <c r="K1003" i="7" s="1"/>
  <c r="Q1003" i="7" s="1"/>
  <c r="K528" i="3"/>
  <c r="J981" i="7"/>
  <c r="K981" i="7" s="1"/>
  <c r="Q981" i="7" s="1"/>
  <c r="J982" i="7"/>
  <c r="K982" i="7" s="1"/>
  <c r="Q982" i="7" s="1"/>
  <c r="J983" i="7"/>
  <c r="K983" i="7" s="1"/>
  <c r="Q983" i="7" s="1"/>
  <c r="K520" i="3"/>
  <c r="J964" i="7"/>
  <c r="K964" i="7" s="1"/>
  <c r="Q964" i="7" s="1"/>
  <c r="J963" i="7"/>
  <c r="K963" i="7" s="1"/>
  <c r="Q963" i="7" s="1"/>
  <c r="J962" i="7"/>
  <c r="K962" i="7" s="1"/>
  <c r="Q962" i="7" s="1"/>
  <c r="K512" i="3"/>
  <c r="J941" i="7"/>
  <c r="K941" i="7" s="1"/>
  <c r="Q941" i="7" s="1"/>
  <c r="J940" i="7"/>
  <c r="K940" i="7" s="1"/>
  <c r="Q940" i="7" s="1"/>
  <c r="J939" i="7"/>
  <c r="K939" i="7" s="1"/>
  <c r="Q939" i="7" s="1"/>
  <c r="K504" i="3"/>
  <c r="J922" i="7"/>
  <c r="K922" i="7" s="1"/>
  <c r="Q922" i="7" s="1"/>
  <c r="J920" i="7"/>
  <c r="K920" i="7" s="1"/>
  <c r="Q920" i="7" s="1"/>
  <c r="J921" i="7"/>
  <c r="K921" i="7" s="1"/>
  <c r="Q921" i="7" s="1"/>
  <c r="K496" i="3"/>
  <c r="J906" i="7"/>
  <c r="K906" i="7" s="1"/>
  <c r="Q906" i="7" s="1"/>
  <c r="J904" i="7"/>
  <c r="K904" i="7" s="1"/>
  <c r="Q904" i="7" s="1"/>
  <c r="J905" i="7"/>
  <c r="K905" i="7" s="1"/>
  <c r="Q905" i="7" s="1"/>
  <c r="K488" i="3"/>
  <c r="J892" i="7"/>
  <c r="K892" i="7" s="1"/>
  <c r="Q892" i="7" s="1"/>
  <c r="J890" i="7"/>
  <c r="K890" i="7" s="1"/>
  <c r="Q890" i="7" s="1"/>
  <c r="J891" i="7"/>
  <c r="K891" i="7" s="1"/>
  <c r="Q891" i="7" s="1"/>
  <c r="K480" i="3"/>
  <c r="J867" i="7"/>
  <c r="K867" i="7" s="1"/>
  <c r="Q867" i="7" s="1"/>
  <c r="K551" i="3"/>
  <c r="J1022" i="7"/>
  <c r="K1022" i="7" s="1"/>
  <c r="Q1022" i="7" s="1"/>
  <c r="K558" i="3"/>
  <c r="K548" i="3"/>
  <c r="M1006" i="7"/>
  <c r="O1006" i="7"/>
  <c r="K519" i="3"/>
  <c r="J960" i="7"/>
  <c r="K960" i="7" s="1"/>
  <c r="Q960" i="7" s="1"/>
  <c r="J961" i="7"/>
  <c r="K961" i="7" s="1"/>
  <c r="Q961" i="7" s="1"/>
  <c r="K534" i="3"/>
  <c r="J997" i="7"/>
  <c r="K997" i="7" s="1"/>
  <c r="Q997" i="7" s="1"/>
  <c r="J996" i="7"/>
  <c r="K996" i="7" s="1"/>
  <c r="Q996" i="7" s="1"/>
  <c r="J998" i="7"/>
  <c r="K998" i="7" s="1"/>
  <c r="Q998" i="7" s="1"/>
  <c r="J999" i="7"/>
  <c r="K999" i="7" s="1"/>
  <c r="Q999" i="7" s="1"/>
  <c r="K526" i="3"/>
  <c r="J976" i="7"/>
  <c r="K976" i="7" s="1"/>
  <c r="Q976" i="7" s="1"/>
  <c r="J977" i="7"/>
  <c r="K977" i="7" s="1"/>
  <c r="Q977" i="7" s="1"/>
  <c r="K518" i="3"/>
  <c r="J958" i="7"/>
  <c r="K958" i="7" s="1"/>
  <c r="Q958" i="7" s="1"/>
  <c r="J959" i="7"/>
  <c r="K959" i="7" s="1"/>
  <c r="Q959" i="7" s="1"/>
  <c r="K510" i="3"/>
  <c r="J934" i="7"/>
  <c r="K934" i="7" s="1"/>
  <c r="Q934" i="7" s="1"/>
  <c r="J935" i="7"/>
  <c r="K935" i="7" s="1"/>
  <c r="Q935" i="7" s="1"/>
  <c r="K502" i="3"/>
  <c r="J917" i="7"/>
  <c r="K917" i="7" s="1"/>
  <c r="Q917" i="7" s="1"/>
  <c r="J916" i="7"/>
  <c r="K916" i="7" s="1"/>
  <c r="Q916" i="7" s="1"/>
  <c r="J915" i="7"/>
  <c r="K915" i="7" s="1"/>
  <c r="Q915" i="7" s="1"/>
  <c r="K494" i="3"/>
  <c r="J901" i="7"/>
  <c r="K901" i="7" s="1"/>
  <c r="Q901" i="7" s="1"/>
  <c r="K486" i="3"/>
  <c r="J885" i="7"/>
  <c r="K885" i="7" s="1"/>
  <c r="Q885" i="7" s="1"/>
  <c r="J884" i="7"/>
  <c r="K884" i="7" s="1"/>
  <c r="Q884" i="7" s="1"/>
  <c r="J883" i="7"/>
  <c r="K883" i="7" s="1"/>
  <c r="Q883" i="7" s="1"/>
  <c r="J886" i="7"/>
  <c r="K886" i="7" s="1"/>
  <c r="Q886" i="7" s="1"/>
  <c r="K556" i="3"/>
  <c r="K545" i="3"/>
  <c r="K535" i="3"/>
  <c r="J1002" i="7"/>
  <c r="K1002" i="7" s="1"/>
  <c r="Q1002" i="7" s="1"/>
  <c r="J1000" i="7"/>
  <c r="K1000" i="7" s="1"/>
  <c r="Q1000" i="7" s="1"/>
  <c r="J1001" i="7"/>
  <c r="K1001" i="7" s="1"/>
  <c r="Q1001" i="7" s="1"/>
  <c r="K487" i="3"/>
  <c r="J888" i="7"/>
  <c r="K888" i="7" s="1"/>
  <c r="Q888" i="7" s="1"/>
  <c r="J889" i="7"/>
  <c r="K889" i="7" s="1"/>
  <c r="Q889" i="7" s="1"/>
  <c r="J887" i="7"/>
  <c r="K887" i="7" s="1"/>
  <c r="Q887" i="7" s="1"/>
  <c r="K550" i="3"/>
  <c r="J1021" i="7"/>
  <c r="K1021" i="7" s="1"/>
  <c r="Q1021" i="7" s="1"/>
  <c r="K533" i="3"/>
  <c r="J995" i="7"/>
  <c r="K995" i="7" s="1"/>
  <c r="Q995" i="7" s="1"/>
  <c r="J994" i="7"/>
  <c r="K994" i="7" s="1"/>
  <c r="Q994" i="7" s="1"/>
  <c r="J993" i="7"/>
  <c r="K993" i="7" s="1"/>
  <c r="Q993" i="7" s="1"/>
  <c r="K525" i="3"/>
  <c r="J973" i="7"/>
  <c r="K973" i="7" s="1"/>
  <c r="Q973" i="7" s="1"/>
  <c r="J974" i="7"/>
  <c r="K974" i="7" s="1"/>
  <c r="Q974" i="7" s="1"/>
  <c r="J975" i="7"/>
  <c r="K975" i="7" s="1"/>
  <c r="Q975" i="7" s="1"/>
  <c r="K517" i="3"/>
  <c r="J957" i="7"/>
  <c r="K957" i="7" s="1"/>
  <c r="Q957" i="7" s="1"/>
  <c r="J956" i="7"/>
  <c r="K956" i="7" s="1"/>
  <c r="Q956" i="7" s="1"/>
  <c r="J955" i="7"/>
  <c r="K955" i="7" s="1"/>
  <c r="Q955" i="7" s="1"/>
  <c r="K509" i="3"/>
  <c r="J933" i="7"/>
  <c r="K933" i="7" s="1"/>
  <c r="Q933" i="7" s="1"/>
  <c r="J932" i="7"/>
  <c r="K932" i="7" s="1"/>
  <c r="Q932" i="7" s="1"/>
  <c r="K501" i="3"/>
  <c r="J912" i="7"/>
  <c r="K912" i="7" s="1"/>
  <c r="Q912" i="7" s="1"/>
  <c r="J914" i="7"/>
  <c r="K914" i="7" s="1"/>
  <c r="Q914" i="7" s="1"/>
  <c r="J913" i="7"/>
  <c r="K913" i="7" s="1"/>
  <c r="Q913" i="7" s="1"/>
  <c r="K493" i="3"/>
  <c r="J900" i="7"/>
  <c r="K900" i="7" s="1"/>
  <c r="Q900" i="7" s="1"/>
  <c r="K485" i="3"/>
  <c r="J882" i="7"/>
  <c r="K882" i="7" s="1"/>
  <c r="Q882" i="7" s="1"/>
  <c r="J880" i="7"/>
  <c r="K880" i="7" s="1"/>
  <c r="Q880" i="7" s="1"/>
  <c r="J881" i="7"/>
  <c r="K881" i="7" s="1"/>
  <c r="Q881" i="7" s="1"/>
  <c r="O1007" i="7"/>
  <c r="M1007" i="7"/>
  <c r="K527" i="3"/>
  <c r="J980" i="7"/>
  <c r="K980" i="7" s="1"/>
  <c r="Q980" i="7" s="1"/>
  <c r="J979" i="7"/>
  <c r="K979" i="7" s="1"/>
  <c r="Q979" i="7" s="1"/>
  <c r="J978" i="7"/>
  <c r="K978" i="7" s="1"/>
  <c r="Q978" i="7" s="1"/>
  <c r="K479" i="3"/>
  <c r="J866" i="7"/>
  <c r="K866" i="7" s="1"/>
  <c r="Q866" i="7" s="1"/>
  <c r="O1005" i="7"/>
  <c r="M1005" i="7"/>
  <c r="K532" i="3"/>
  <c r="J992" i="7"/>
  <c r="K992" i="7" s="1"/>
  <c r="Q992" i="7" s="1"/>
  <c r="J991" i="7"/>
  <c r="K991" i="7" s="1"/>
  <c r="Q991" i="7" s="1"/>
  <c r="K524" i="3"/>
  <c r="J972" i="7"/>
  <c r="K972" i="7" s="1"/>
  <c r="Q972" i="7" s="1"/>
  <c r="J971" i="7"/>
  <c r="K971" i="7" s="1"/>
  <c r="Q971" i="7" s="1"/>
  <c r="K516" i="3"/>
  <c r="J954" i="7"/>
  <c r="K954" i="7" s="1"/>
  <c r="Q954" i="7" s="1"/>
  <c r="J952" i="7"/>
  <c r="K952" i="7" s="1"/>
  <c r="Q952" i="7" s="1"/>
  <c r="J953" i="7"/>
  <c r="K953" i="7" s="1"/>
  <c r="Q953" i="7" s="1"/>
  <c r="J951" i="7"/>
  <c r="K951" i="7" s="1"/>
  <c r="Q951" i="7" s="1"/>
  <c r="K508" i="3"/>
  <c r="J931" i="7"/>
  <c r="K931" i="7" s="1"/>
  <c r="Q931" i="7" s="1"/>
  <c r="J930" i="7"/>
  <c r="K930" i="7" s="1"/>
  <c r="Q930" i="7" s="1"/>
  <c r="K500" i="3"/>
  <c r="J910" i="7"/>
  <c r="K910" i="7" s="1"/>
  <c r="Q910" i="7" s="1"/>
  <c r="J911" i="7"/>
  <c r="K911" i="7" s="1"/>
  <c r="Q911" i="7" s="1"/>
  <c r="K492" i="3"/>
  <c r="J899" i="7"/>
  <c r="K899" i="7" s="1"/>
  <c r="Q899" i="7" s="1"/>
  <c r="J898" i="7"/>
  <c r="K898" i="7" s="1"/>
  <c r="Q898" i="7" s="1"/>
  <c r="J897" i="7"/>
  <c r="K897" i="7" s="1"/>
  <c r="Q897" i="7" s="1"/>
  <c r="K484" i="3"/>
  <c r="J877" i="7"/>
  <c r="K877" i="7" s="1"/>
  <c r="Q877" i="7" s="1"/>
  <c r="J876" i="7"/>
  <c r="K876" i="7" s="1"/>
  <c r="Q876" i="7" s="1"/>
  <c r="J875" i="7"/>
  <c r="K875" i="7" s="1"/>
  <c r="Q875" i="7" s="1"/>
  <c r="J878" i="7"/>
  <c r="K878" i="7" s="1"/>
  <c r="Q878" i="7" s="1"/>
  <c r="J879" i="7"/>
  <c r="K879" i="7" s="1"/>
  <c r="Q879" i="7" s="1"/>
  <c r="K563" i="3"/>
  <c r="J1030" i="7"/>
  <c r="K1030" i="7" s="1"/>
  <c r="Q1030" i="7" s="1"/>
  <c r="K562" i="3"/>
  <c r="K543" i="3"/>
  <c r="M1008" i="7"/>
  <c r="O1008" i="7"/>
  <c r="K511" i="3"/>
  <c r="J938" i="7"/>
  <c r="K938" i="7" s="1"/>
  <c r="Q938" i="7" s="1"/>
  <c r="J936" i="7"/>
  <c r="K936" i="7" s="1"/>
  <c r="Q936" i="7" s="1"/>
  <c r="J937" i="7"/>
  <c r="K937" i="7" s="1"/>
  <c r="Q937" i="7" s="1"/>
  <c r="K531" i="3"/>
  <c r="J989" i="7"/>
  <c r="K989" i="7" s="1"/>
  <c r="Q989" i="7" s="1"/>
  <c r="J990" i="7"/>
  <c r="K990" i="7" s="1"/>
  <c r="Q990" i="7" s="1"/>
  <c r="K523" i="3"/>
  <c r="J970" i="7"/>
  <c r="K970" i="7" s="1"/>
  <c r="Q970" i="7" s="1"/>
  <c r="J969" i="7"/>
  <c r="K969" i="7" s="1"/>
  <c r="Q969" i="7" s="1"/>
  <c r="K515" i="3"/>
  <c r="J949" i="7"/>
  <c r="K949" i="7" s="1"/>
  <c r="Q949" i="7" s="1"/>
  <c r="J948" i="7"/>
  <c r="K948" i="7" s="1"/>
  <c r="Q948" i="7" s="1"/>
  <c r="J950" i="7"/>
  <c r="K950" i="7" s="1"/>
  <c r="Q950" i="7" s="1"/>
  <c r="K507" i="3"/>
  <c r="J928" i="7"/>
  <c r="K928" i="7" s="1"/>
  <c r="Q928" i="7" s="1"/>
  <c r="J929" i="7"/>
  <c r="K929" i="7" s="1"/>
  <c r="Q929" i="7" s="1"/>
  <c r="K499" i="3"/>
  <c r="J909" i="7"/>
  <c r="K909" i="7" s="1"/>
  <c r="Q909" i="7" s="1"/>
  <c r="K491" i="3"/>
  <c r="J896" i="7"/>
  <c r="K896" i="7" s="1"/>
  <c r="Q896" i="7" s="1"/>
  <c r="J895" i="7"/>
  <c r="K895" i="7" s="1"/>
  <c r="Q895" i="7" s="1"/>
  <c r="K483" i="3"/>
  <c r="J872" i="7"/>
  <c r="K872" i="7" s="1"/>
  <c r="Q872" i="7" s="1"/>
  <c r="J873" i="7"/>
  <c r="K873" i="7" s="1"/>
  <c r="Q873" i="7" s="1"/>
  <c r="J874" i="7"/>
  <c r="K874" i="7" s="1"/>
  <c r="Q874" i="7" s="1"/>
  <c r="K546" i="3"/>
  <c r="J1017" i="7"/>
  <c r="K1017" i="7" s="1"/>
  <c r="Q1017" i="7" s="1"/>
  <c r="K561" i="3"/>
  <c r="K542" i="3"/>
  <c r="M1009" i="7"/>
  <c r="O1009" i="7"/>
  <c r="K503" i="3"/>
  <c r="J918" i="7"/>
  <c r="K918" i="7" s="1"/>
  <c r="Q918" i="7" s="1"/>
  <c r="J919" i="7"/>
  <c r="K919" i="7" s="1"/>
  <c r="Q919" i="7" s="1"/>
  <c r="K530" i="3"/>
  <c r="J988" i="7"/>
  <c r="K988" i="7" s="1"/>
  <c r="Q988" i="7" s="1"/>
  <c r="J987" i="7"/>
  <c r="K987" i="7" s="1"/>
  <c r="Q987" i="7" s="1"/>
  <c r="K522" i="3"/>
  <c r="J968" i="7"/>
  <c r="K968" i="7" s="1"/>
  <c r="Q968" i="7" s="1"/>
  <c r="J967" i="7"/>
  <c r="K967" i="7" s="1"/>
  <c r="Q967" i="7" s="1"/>
  <c r="K514" i="3"/>
  <c r="J947" i="7"/>
  <c r="K947" i="7" s="1"/>
  <c r="Q947" i="7" s="1"/>
  <c r="J946" i="7"/>
  <c r="K946" i="7" s="1"/>
  <c r="Q946" i="7" s="1"/>
  <c r="J945" i="7"/>
  <c r="K945" i="7" s="1"/>
  <c r="Q945" i="7" s="1"/>
  <c r="K506" i="3"/>
  <c r="J926" i="7"/>
  <c r="K926" i="7" s="1"/>
  <c r="Q926" i="7" s="1"/>
  <c r="J927" i="7"/>
  <c r="K927" i="7" s="1"/>
  <c r="Q927" i="7" s="1"/>
  <c r="K498" i="3"/>
  <c r="J908" i="7"/>
  <c r="K908" i="7" s="1"/>
  <c r="Q908" i="7" s="1"/>
  <c r="K490" i="3"/>
  <c r="J894" i="7"/>
  <c r="K894" i="7" s="1"/>
  <c r="Q894" i="7" s="1"/>
  <c r="K482" i="3"/>
  <c r="J870" i="7"/>
  <c r="K870" i="7" s="1"/>
  <c r="Q870" i="7" s="1"/>
  <c r="J871" i="7"/>
  <c r="K871" i="7" s="1"/>
  <c r="Q871" i="7" s="1"/>
  <c r="K560" i="3"/>
  <c r="K541" i="3"/>
  <c r="O1010" i="7"/>
  <c r="M1010" i="7"/>
  <c r="K495" i="3"/>
  <c r="J902" i="7"/>
  <c r="K902" i="7" s="1"/>
  <c r="Q902" i="7" s="1"/>
  <c r="J903" i="7"/>
  <c r="K903" i="7" s="1"/>
  <c r="Q903" i="7" s="1"/>
  <c r="K529" i="3"/>
  <c r="J986" i="7"/>
  <c r="K986" i="7" s="1"/>
  <c r="Q986" i="7" s="1"/>
  <c r="J984" i="7"/>
  <c r="K984" i="7" s="1"/>
  <c r="Q984" i="7" s="1"/>
  <c r="J985" i="7"/>
  <c r="K985" i="7" s="1"/>
  <c r="Q985" i="7" s="1"/>
  <c r="K521" i="3"/>
  <c r="J965" i="7"/>
  <c r="K965" i="7" s="1"/>
  <c r="Q965" i="7" s="1"/>
  <c r="J966" i="7"/>
  <c r="K966" i="7" s="1"/>
  <c r="Q966" i="7" s="1"/>
  <c r="K513" i="3"/>
  <c r="J944" i="7"/>
  <c r="K944" i="7" s="1"/>
  <c r="Q944" i="7" s="1"/>
  <c r="J942" i="7"/>
  <c r="K942" i="7" s="1"/>
  <c r="Q942" i="7" s="1"/>
  <c r="J943" i="7"/>
  <c r="K943" i="7" s="1"/>
  <c r="Q943" i="7" s="1"/>
  <c r="K505" i="3"/>
  <c r="J925" i="7"/>
  <c r="K925" i="7" s="1"/>
  <c r="Q925" i="7" s="1"/>
  <c r="J924" i="7"/>
  <c r="K924" i="7" s="1"/>
  <c r="Q924" i="7" s="1"/>
  <c r="J923" i="7"/>
  <c r="K923" i="7" s="1"/>
  <c r="Q923" i="7" s="1"/>
  <c r="K497" i="3"/>
  <c r="J907" i="7"/>
  <c r="K907" i="7" s="1"/>
  <c r="Q907" i="7" s="1"/>
  <c r="K489" i="3"/>
  <c r="J893" i="7"/>
  <c r="K893" i="7" s="1"/>
  <c r="Q893" i="7" s="1"/>
  <c r="K481" i="3"/>
  <c r="J869" i="7"/>
  <c r="K869" i="7" s="1"/>
  <c r="Q869" i="7" s="1"/>
  <c r="J868" i="7"/>
  <c r="K868" i="7" s="1"/>
  <c r="Q868" i="7" s="1"/>
  <c r="K559" i="3"/>
  <c r="K549" i="3"/>
  <c r="K540" i="3"/>
  <c r="F480" i="5"/>
  <c r="F481" i="5"/>
  <c r="F482" i="5"/>
  <c r="F483" i="5"/>
  <c r="F484" i="5"/>
  <c r="F485" i="5"/>
  <c r="F486" i="5"/>
  <c r="F487" i="5"/>
  <c r="F488" i="5"/>
  <c r="F489" i="5"/>
  <c r="F490" i="5"/>
  <c r="F491" i="5"/>
  <c r="F492" i="5"/>
  <c r="F493" i="5"/>
  <c r="F494" i="5"/>
  <c r="F495" i="5"/>
  <c r="F496" i="5"/>
  <c r="F497" i="5"/>
  <c r="F498" i="5"/>
  <c r="F499" i="5"/>
  <c r="F500" i="5"/>
  <c r="F501" i="5"/>
  <c r="F502" i="5"/>
  <c r="F503" i="5"/>
  <c r="F504" i="5"/>
  <c r="F505" i="5"/>
  <c r="F507" i="5"/>
  <c r="F508" i="5"/>
  <c r="F509" i="5"/>
  <c r="F510" i="5"/>
  <c r="F511" i="5"/>
  <c r="F512" i="5"/>
  <c r="F513" i="5"/>
  <c r="F514" i="5"/>
  <c r="F515" i="5"/>
  <c r="F516" i="5"/>
  <c r="F517" i="5"/>
  <c r="F518" i="5"/>
  <c r="F519" i="5"/>
  <c r="F520" i="5"/>
  <c r="F521" i="5"/>
  <c r="F522" i="5"/>
  <c r="F523" i="5"/>
  <c r="F524" i="5"/>
  <c r="F525" i="5"/>
  <c r="F526" i="5"/>
  <c r="F527" i="5"/>
  <c r="F528" i="5"/>
  <c r="F529" i="5"/>
  <c r="F530" i="5"/>
  <c r="F531" i="5"/>
  <c r="F532" i="5"/>
  <c r="F533" i="5"/>
  <c r="F534" i="5"/>
  <c r="F535" i="5"/>
  <c r="F536" i="5"/>
  <c r="F537" i="5"/>
  <c r="F538" i="5"/>
  <c r="F539" i="5"/>
  <c r="E480" i="5"/>
  <c r="E481" i="5"/>
  <c r="E482" i="5"/>
  <c r="E483" i="5"/>
  <c r="E484" i="5"/>
  <c r="E485" i="5"/>
  <c r="E486" i="5"/>
  <c r="E487" i="5"/>
  <c r="E488" i="5"/>
  <c r="E489" i="5"/>
  <c r="E490" i="5"/>
  <c r="E491" i="5"/>
  <c r="E492" i="5"/>
  <c r="E493" i="5"/>
  <c r="E494" i="5"/>
  <c r="E495" i="5"/>
  <c r="E496" i="5"/>
  <c r="E497" i="5"/>
  <c r="E498" i="5"/>
  <c r="E499" i="5"/>
  <c r="E500" i="5"/>
  <c r="E501" i="5"/>
  <c r="E502" i="5"/>
  <c r="E503" i="5"/>
  <c r="E504" i="5"/>
  <c r="E505" i="5"/>
  <c r="E507" i="5"/>
  <c r="E508" i="5"/>
  <c r="E509" i="5"/>
  <c r="E510" i="5"/>
  <c r="E511" i="5"/>
  <c r="E512" i="5"/>
  <c r="E513" i="5"/>
  <c r="E514" i="5"/>
  <c r="E515" i="5"/>
  <c r="E516" i="5"/>
  <c r="E517" i="5"/>
  <c r="E518" i="5"/>
  <c r="E519" i="5"/>
  <c r="E520" i="5"/>
  <c r="E521" i="5"/>
  <c r="E522" i="5"/>
  <c r="E523" i="5"/>
  <c r="E524" i="5"/>
  <c r="E525" i="5"/>
  <c r="E526" i="5"/>
  <c r="E527" i="5"/>
  <c r="E528" i="5"/>
  <c r="E529" i="5"/>
  <c r="E530" i="5"/>
  <c r="E531" i="5"/>
  <c r="E532" i="5"/>
  <c r="E533" i="5"/>
  <c r="E534" i="5"/>
  <c r="E535" i="5"/>
  <c r="E536" i="5"/>
  <c r="E537" i="5"/>
  <c r="E538" i="5"/>
  <c r="E539" i="5"/>
  <c r="E479" i="5"/>
  <c r="F479" i="5"/>
  <c r="M1027" i="7" l="1"/>
  <c r="Q1027" i="7"/>
  <c r="M1025" i="7"/>
  <c r="Q1025" i="7"/>
  <c r="O1019" i="7"/>
  <c r="Q1019" i="7"/>
  <c r="O1026" i="7"/>
  <c r="Q1026" i="7"/>
  <c r="M1016" i="7"/>
  <c r="Q1016" i="7"/>
  <c r="M1014" i="7"/>
  <c r="Q1014" i="7"/>
  <c r="M1012" i="7"/>
  <c r="Q1012" i="7"/>
  <c r="O1015" i="7"/>
  <c r="Q1015" i="7"/>
  <c r="M1029" i="7"/>
  <c r="Q1029" i="7"/>
  <c r="M1023" i="7"/>
  <c r="Q1023" i="7"/>
  <c r="O1013" i="7"/>
  <c r="Q1013" i="7"/>
  <c r="O1020" i="7"/>
  <c r="Q1020" i="7"/>
  <c r="O1028" i="7"/>
  <c r="Q1028" i="7"/>
  <c r="O1018" i="7"/>
  <c r="Q1018" i="7"/>
  <c r="O1011" i="7"/>
  <c r="Q1011" i="7"/>
  <c r="M1024" i="7"/>
  <c r="Q1024" i="7"/>
  <c r="M1020" i="7"/>
  <c r="O1012" i="7"/>
  <c r="O1023" i="7"/>
  <c r="M1018" i="7"/>
  <c r="M1011" i="7"/>
  <c r="M1028" i="7"/>
  <c r="O1024" i="7"/>
  <c r="O1016" i="7"/>
  <c r="O1027" i="7"/>
  <c r="M1013" i="7"/>
  <c r="O1025" i="7"/>
  <c r="M1019" i="7"/>
  <c r="O1014" i="7"/>
  <c r="O903" i="7"/>
  <c r="M903" i="7"/>
  <c r="O908" i="7"/>
  <c r="M908" i="7"/>
  <c r="M918" i="7"/>
  <c r="O918" i="7"/>
  <c r="M937" i="7"/>
  <c r="O937" i="7"/>
  <c r="O923" i="7"/>
  <c r="M923" i="7"/>
  <c r="M966" i="7"/>
  <c r="O966" i="7"/>
  <c r="M902" i="7"/>
  <c r="O902" i="7"/>
  <c r="O967" i="7"/>
  <c r="M967" i="7"/>
  <c r="O909" i="7"/>
  <c r="M909" i="7"/>
  <c r="M936" i="7"/>
  <c r="O936" i="7"/>
  <c r="O930" i="7"/>
  <c r="M930" i="7"/>
  <c r="O971" i="7"/>
  <c r="M971" i="7"/>
  <c r="M881" i="7"/>
  <c r="O881" i="7"/>
  <c r="M912" i="7"/>
  <c r="O912" i="7"/>
  <c r="M1000" i="7"/>
  <c r="O1000" i="7"/>
  <c r="O901" i="7"/>
  <c r="M901" i="7"/>
  <c r="M998" i="7"/>
  <c r="O998" i="7"/>
  <c r="O965" i="7"/>
  <c r="M965" i="7"/>
  <c r="M969" i="7"/>
  <c r="O969" i="7"/>
  <c r="M1030" i="7"/>
  <c r="O1030" i="7"/>
  <c r="M880" i="7"/>
  <c r="O880" i="7"/>
  <c r="O975" i="7"/>
  <c r="M975" i="7"/>
  <c r="O1002" i="7"/>
  <c r="M1002" i="7"/>
  <c r="O959" i="7"/>
  <c r="M959" i="7"/>
  <c r="M905" i="7"/>
  <c r="O905" i="7"/>
  <c r="O983" i="7"/>
  <c r="M983" i="7"/>
  <c r="O869" i="7"/>
  <c r="M869" i="7"/>
  <c r="O925" i="7"/>
  <c r="M925" i="7"/>
  <c r="O871" i="7"/>
  <c r="M871" i="7"/>
  <c r="M926" i="7"/>
  <c r="O926" i="7"/>
  <c r="M873" i="7"/>
  <c r="O873" i="7"/>
  <c r="M929" i="7"/>
  <c r="O929" i="7"/>
  <c r="O970" i="7"/>
  <c r="M970" i="7"/>
  <c r="O898" i="7"/>
  <c r="M898" i="7"/>
  <c r="O866" i="7"/>
  <c r="M866" i="7"/>
  <c r="O882" i="7"/>
  <c r="M882" i="7"/>
  <c r="O932" i="7"/>
  <c r="M932" i="7"/>
  <c r="M974" i="7"/>
  <c r="O974" i="7"/>
  <c r="O915" i="7"/>
  <c r="M915" i="7"/>
  <c r="M958" i="7"/>
  <c r="O958" i="7"/>
  <c r="O997" i="7"/>
  <c r="M997" i="7"/>
  <c r="M904" i="7"/>
  <c r="O904" i="7"/>
  <c r="O940" i="7"/>
  <c r="M940" i="7"/>
  <c r="M982" i="7"/>
  <c r="O982" i="7"/>
  <c r="O924" i="7"/>
  <c r="M924" i="7"/>
  <c r="M968" i="7"/>
  <c r="O968" i="7"/>
  <c r="O874" i="7"/>
  <c r="M874" i="7"/>
  <c r="O938" i="7"/>
  <c r="M938" i="7"/>
  <c r="O972" i="7"/>
  <c r="M972" i="7"/>
  <c r="O1021" i="7"/>
  <c r="M1021" i="7"/>
  <c r="O996" i="7"/>
  <c r="M996" i="7"/>
  <c r="O939" i="7"/>
  <c r="M939" i="7"/>
  <c r="M985" i="7"/>
  <c r="O985" i="7"/>
  <c r="M870" i="7"/>
  <c r="O870" i="7"/>
  <c r="O987" i="7"/>
  <c r="M987" i="7"/>
  <c r="M872" i="7"/>
  <c r="O872" i="7"/>
  <c r="M928" i="7"/>
  <c r="O928" i="7"/>
  <c r="O879" i="7"/>
  <c r="M879" i="7"/>
  <c r="O899" i="7"/>
  <c r="M899" i="7"/>
  <c r="O951" i="7"/>
  <c r="M951" i="7"/>
  <c r="O991" i="7"/>
  <c r="M991" i="7"/>
  <c r="O933" i="7"/>
  <c r="M933" i="7"/>
  <c r="O973" i="7"/>
  <c r="M973" i="7"/>
  <c r="O887" i="7"/>
  <c r="M887" i="7"/>
  <c r="M886" i="7"/>
  <c r="O886" i="7"/>
  <c r="O916" i="7"/>
  <c r="M916" i="7"/>
  <c r="O867" i="7"/>
  <c r="M867" i="7"/>
  <c r="O906" i="7"/>
  <c r="M906" i="7"/>
  <c r="O941" i="7"/>
  <c r="M941" i="7"/>
  <c r="O981" i="7"/>
  <c r="M981" i="7"/>
  <c r="M878" i="7"/>
  <c r="O878" i="7"/>
  <c r="M953" i="7"/>
  <c r="O953" i="7"/>
  <c r="M992" i="7"/>
  <c r="O992" i="7"/>
  <c r="O978" i="7"/>
  <c r="M978" i="7"/>
  <c r="O900" i="7"/>
  <c r="M900" i="7"/>
  <c r="M889" i="7"/>
  <c r="O889" i="7"/>
  <c r="O883" i="7"/>
  <c r="M883" i="7"/>
  <c r="O917" i="7"/>
  <c r="M917" i="7"/>
  <c r="M977" i="7"/>
  <c r="O977" i="7"/>
  <c r="O931" i="7"/>
  <c r="M931" i="7"/>
  <c r="O943" i="7"/>
  <c r="M943" i="7"/>
  <c r="M945" i="7"/>
  <c r="O945" i="7"/>
  <c r="M990" i="7"/>
  <c r="O990" i="7"/>
  <c r="M942" i="7"/>
  <c r="O942" i="7"/>
  <c r="O986" i="7"/>
  <c r="M986" i="7"/>
  <c r="M894" i="7"/>
  <c r="O894" i="7"/>
  <c r="O946" i="7"/>
  <c r="M946" i="7"/>
  <c r="M1017" i="7"/>
  <c r="O1017" i="7"/>
  <c r="O895" i="7"/>
  <c r="M895" i="7"/>
  <c r="M950" i="7"/>
  <c r="O950" i="7"/>
  <c r="O989" i="7"/>
  <c r="M989" i="7"/>
  <c r="O875" i="7"/>
  <c r="M875" i="7"/>
  <c r="O911" i="7"/>
  <c r="M911" i="7"/>
  <c r="M952" i="7"/>
  <c r="O952" i="7"/>
  <c r="O979" i="7"/>
  <c r="M979" i="7"/>
  <c r="O955" i="7"/>
  <c r="M955" i="7"/>
  <c r="M993" i="7"/>
  <c r="O993" i="7"/>
  <c r="M888" i="7"/>
  <c r="O888" i="7"/>
  <c r="O884" i="7"/>
  <c r="M884" i="7"/>
  <c r="M976" i="7"/>
  <c r="O976" i="7"/>
  <c r="O891" i="7"/>
  <c r="M891" i="7"/>
  <c r="M921" i="7"/>
  <c r="O921" i="7"/>
  <c r="O962" i="7"/>
  <c r="M962" i="7"/>
  <c r="O1003" i="7"/>
  <c r="M1003" i="7"/>
  <c r="O868" i="7"/>
  <c r="M868" i="7"/>
  <c r="O927" i="7"/>
  <c r="M927" i="7"/>
  <c r="M897" i="7"/>
  <c r="O897" i="7"/>
  <c r="O893" i="7"/>
  <c r="M893" i="7"/>
  <c r="M984" i="7"/>
  <c r="O984" i="7"/>
  <c r="O988" i="7"/>
  <c r="M988" i="7"/>
  <c r="O907" i="7"/>
  <c r="M907" i="7"/>
  <c r="M944" i="7"/>
  <c r="O944" i="7"/>
  <c r="O947" i="7"/>
  <c r="M947" i="7"/>
  <c r="O919" i="7"/>
  <c r="M919" i="7"/>
  <c r="M896" i="7"/>
  <c r="O896" i="7"/>
  <c r="O948" i="7"/>
  <c r="M948" i="7"/>
  <c r="O876" i="7"/>
  <c r="M876" i="7"/>
  <c r="M910" i="7"/>
  <c r="O910" i="7"/>
  <c r="O954" i="7"/>
  <c r="M954" i="7"/>
  <c r="O980" i="7"/>
  <c r="M980" i="7"/>
  <c r="M913" i="7"/>
  <c r="O913" i="7"/>
  <c r="O956" i="7"/>
  <c r="M956" i="7"/>
  <c r="O994" i="7"/>
  <c r="M994" i="7"/>
  <c r="O885" i="7"/>
  <c r="M885" i="7"/>
  <c r="O935" i="7"/>
  <c r="M935" i="7"/>
  <c r="M961" i="7"/>
  <c r="O961" i="7"/>
  <c r="O890" i="7"/>
  <c r="M890" i="7"/>
  <c r="M920" i="7"/>
  <c r="O920" i="7"/>
  <c r="O963" i="7"/>
  <c r="M963" i="7"/>
  <c r="O1004" i="7"/>
  <c r="M1004" i="7"/>
  <c r="O949" i="7"/>
  <c r="M949" i="7"/>
  <c r="O877" i="7"/>
  <c r="M877" i="7"/>
  <c r="O914" i="7"/>
  <c r="M914" i="7"/>
  <c r="O957" i="7"/>
  <c r="M957" i="7"/>
  <c r="O995" i="7"/>
  <c r="M995" i="7"/>
  <c r="M1001" i="7"/>
  <c r="O1001" i="7"/>
  <c r="M934" i="7"/>
  <c r="O934" i="7"/>
  <c r="O999" i="7"/>
  <c r="M999" i="7"/>
  <c r="M960" i="7"/>
  <c r="O960" i="7"/>
  <c r="M1022" i="7"/>
  <c r="O1022" i="7"/>
  <c r="O892" i="7"/>
  <c r="M892" i="7"/>
  <c r="O922" i="7"/>
  <c r="M922" i="7"/>
  <c r="O964" i="7"/>
  <c r="M964" i="7"/>
  <c r="H477" i="3"/>
  <c r="H478" i="3"/>
  <c r="E478" i="5"/>
  <c r="F478" i="5"/>
  <c r="E477" i="5"/>
  <c r="F477" i="5"/>
  <c r="H475" i="3"/>
  <c r="H476" i="3"/>
  <c r="E476" i="5"/>
  <c r="F476" i="5"/>
  <c r="E475" i="5"/>
  <c r="F475" i="5"/>
  <c r="K59" i="4"/>
  <c r="B832" i="7"/>
  <c r="B833" i="7"/>
  <c r="B834" i="7"/>
  <c r="B835" i="7"/>
  <c r="B836" i="7"/>
  <c r="B837" i="7"/>
  <c r="B838" i="7"/>
  <c r="B839" i="7"/>
  <c r="B840" i="7"/>
  <c r="B841" i="7"/>
  <c r="B842" i="7"/>
  <c r="B843" i="7"/>
  <c r="B844" i="7"/>
  <c r="B845" i="7"/>
  <c r="B846" i="7"/>
  <c r="B847" i="7"/>
  <c r="B831" i="7"/>
  <c r="B830" i="7"/>
  <c r="B829" i="7"/>
  <c r="B828" i="7"/>
  <c r="B827" i="7"/>
  <c r="B826" i="7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E461" i="5"/>
  <c r="F461" i="5"/>
  <c r="E462" i="5"/>
  <c r="F462" i="5"/>
  <c r="E463" i="5"/>
  <c r="F463" i="5"/>
  <c r="E464" i="5"/>
  <c r="F464" i="5"/>
  <c r="E465" i="5"/>
  <c r="F465" i="5"/>
  <c r="E466" i="5"/>
  <c r="F466" i="5"/>
  <c r="E467" i="5"/>
  <c r="F467" i="5"/>
  <c r="E468" i="5"/>
  <c r="F468" i="5"/>
  <c r="E469" i="5"/>
  <c r="F469" i="5"/>
  <c r="E470" i="5"/>
  <c r="F470" i="5"/>
  <c r="E471" i="5"/>
  <c r="F471" i="5"/>
  <c r="E472" i="5"/>
  <c r="F472" i="5"/>
  <c r="E473" i="5"/>
  <c r="F473" i="5"/>
  <c r="E474" i="5"/>
  <c r="F474" i="5"/>
  <c r="F460" i="5"/>
  <c r="E460" i="5"/>
  <c r="K56" i="4"/>
  <c r="K57" i="4"/>
  <c r="K58" i="4"/>
  <c r="B825" i="7"/>
  <c r="B824" i="7"/>
  <c r="B823" i="7"/>
  <c r="B822" i="7"/>
  <c r="B821" i="7"/>
  <c r="B820" i="7"/>
  <c r="B819" i="7"/>
  <c r="B818" i="7"/>
  <c r="B817" i="7"/>
  <c r="H454" i="3"/>
  <c r="H455" i="3"/>
  <c r="H456" i="3"/>
  <c r="H457" i="3"/>
  <c r="H458" i="3"/>
  <c r="H459" i="3"/>
  <c r="E456" i="5"/>
  <c r="F456" i="5"/>
  <c r="E457" i="5"/>
  <c r="F457" i="5"/>
  <c r="E458" i="5"/>
  <c r="F458" i="5"/>
  <c r="E459" i="5"/>
  <c r="F459" i="5"/>
  <c r="E455" i="5"/>
  <c r="F455" i="5"/>
  <c r="F454" i="5"/>
  <c r="E454" i="5"/>
  <c r="B794" i="7"/>
  <c r="B795" i="7"/>
  <c r="B796" i="7"/>
  <c r="B797" i="7"/>
  <c r="B798" i="7"/>
  <c r="B799" i="7"/>
  <c r="B800" i="7"/>
  <c r="B801" i="7"/>
  <c r="B802" i="7"/>
  <c r="B803" i="7"/>
  <c r="B804" i="7"/>
  <c r="B805" i="7"/>
  <c r="B806" i="7"/>
  <c r="B807" i="7"/>
  <c r="B808" i="7"/>
  <c r="B809" i="7"/>
  <c r="B810" i="7"/>
  <c r="B811" i="7"/>
  <c r="B812" i="7"/>
  <c r="B813" i="7"/>
  <c r="B814" i="7"/>
  <c r="B815" i="7"/>
  <c r="B816" i="7"/>
  <c r="B793" i="7"/>
  <c r="H444" i="3"/>
  <c r="H445" i="3"/>
  <c r="H446" i="3"/>
  <c r="H447" i="3"/>
  <c r="H448" i="3"/>
  <c r="H449" i="3"/>
  <c r="H450" i="3"/>
  <c r="H451" i="3"/>
  <c r="H452" i="3"/>
  <c r="H453" i="3"/>
  <c r="F445" i="5"/>
  <c r="F446" i="5"/>
  <c r="F447" i="5"/>
  <c r="F448" i="5"/>
  <c r="F449" i="5"/>
  <c r="F450" i="5"/>
  <c r="F451" i="5"/>
  <c r="F452" i="5"/>
  <c r="F453" i="5"/>
  <c r="E445" i="5"/>
  <c r="E446" i="5"/>
  <c r="E447" i="5"/>
  <c r="E448" i="5"/>
  <c r="E449" i="5"/>
  <c r="E450" i="5"/>
  <c r="E451" i="5"/>
  <c r="E452" i="5"/>
  <c r="E453" i="5"/>
  <c r="E444" i="5"/>
  <c r="F444" i="5"/>
  <c r="B786" i="7"/>
  <c r="B787" i="7"/>
  <c r="B788" i="7"/>
  <c r="B789" i="7"/>
  <c r="B790" i="7"/>
  <c r="B791" i="7"/>
  <c r="B792" i="7"/>
  <c r="B785" i="7"/>
  <c r="B784" i="7"/>
  <c r="B783" i="7"/>
  <c r="B782" i="7"/>
  <c r="B781" i="7"/>
  <c r="B780" i="7"/>
  <c r="B779" i="7"/>
  <c r="B778" i="7"/>
  <c r="B777" i="7"/>
  <c r="B776" i="7"/>
  <c r="B775" i="7"/>
  <c r="B774" i="7"/>
  <c r="B773" i="7"/>
  <c r="B772" i="7"/>
  <c r="B771" i="7"/>
  <c r="B770" i="7"/>
  <c r="B769" i="7"/>
  <c r="B768" i="7"/>
  <c r="B767" i="7"/>
  <c r="B766" i="7"/>
  <c r="B765" i="7"/>
  <c r="B764" i="7"/>
  <c r="B763" i="7"/>
  <c r="B762" i="7"/>
  <c r="B761" i="7"/>
  <c r="B760" i="7"/>
  <c r="B759" i="7"/>
  <c r="B758" i="7"/>
  <c r="B757" i="7"/>
  <c r="B756" i="7"/>
  <c r="B755" i="7"/>
  <c r="B752" i="7"/>
  <c r="B753" i="7"/>
  <c r="B754" i="7"/>
  <c r="B751" i="7"/>
  <c r="B750" i="7"/>
  <c r="B749" i="7"/>
  <c r="B748" i="7"/>
  <c r="B747" i="7"/>
  <c r="B746" i="7"/>
  <c r="B745" i="7"/>
  <c r="B744" i="7"/>
  <c r="B743" i="7"/>
  <c r="B742" i="7"/>
  <c r="B741" i="7"/>
  <c r="B740" i="7"/>
  <c r="B739" i="7"/>
  <c r="B738" i="7"/>
  <c r="B737" i="7"/>
  <c r="B736" i="7"/>
  <c r="B735" i="7"/>
  <c r="B734" i="7"/>
  <c r="B731" i="7"/>
  <c r="B732" i="7"/>
  <c r="B733" i="7"/>
  <c r="B730" i="7"/>
  <c r="B729" i="7"/>
  <c r="B728" i="7"/>
  <c r="B727" i="7"/>
  <c r="B726" i="7"/>
  <c r="B725" i="7"/>
  <c r="B724" i="7"/>
  <c r="B723" i="7"/>
  <c r="B722" i="7"/>
  <c r="B721" i="7"/>
  <c r="B720" i="7"/>
  <c r="B719" i="7"/>
  <c r="B718" i="7"/>
  <c r="B717" i="7"/>
  <c r="B716" i="7"/>
  <c r="B715" i="7"/>
  <c r="B714" i="7"/>
  <c r="B709" i="7"/>
  <c r="B710" i="7"/>
  <c r="B711" i="7"/>
  <c r="B712" i="7"/>
  <c r="B713" i="7"/>
  <c r="B708" i="7"/>
  <c r="B707" i="7"/>
  <c r="B706" i="7"/>
  <c r="B705" i="7"/>
  <c r="B704" i="7"/>
  <c r="B703" i="7"/>
  <c r="B702" i="7"/>
  <c r="B701" i="7"/>
  <c r="B700" i="7"/>
  <c r="B699" i="7"/>
  <c r="B698" i="7"/>
  <c r="B697" i="7"/>
  <c r="B696" i="7"/>
  <c r="B695" i="7"/>
  <c r="B694" i="7"/>
  <c r="B693" i="7"/>
  <c r="B692" i="7"/>
  <c r="B691" i="7"/>
  <c r="B690" i="7"/>
  <c r="B689" i="7"/>
  <c r="B688" i="7"/>
  <c r="B687" i="7"/>
  <c r="B686" i="7"/>
  <c r="B685" i="7"/>
  <c r="B684" i="7"/>
  <c r="B683" i="7"/>
  <c r="B682" i="7"/>
  <c r="B681" i="7"/>
  <c r="B680" i="7"/>
  <c r="B679" i="7"/>
  <c r="B678" i="7"/>
  <c r="B677" i="7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402" i="5"/>
  <c r="F403" i="5"/>
  <c r="F404" i="5"/>
  <c r="F405" i="5"/>
  <c r="F406" i="5"/>
  <c r="F407" i="5"/>
  <c r="F408" i="5"/>
  <c r="F409" i="5"/>
  <c r="F410" i="5"/>
  <c r="F411" i="5"/>
  <c r="F412" i="5"/>
  <c r="F413" i="5"/>
  <c r="F414" i="5"/>
  <c r="F415" i="5"/>
  <c r="F416" i="5"/>
  <c r="F417" i="5"/>
  <c r="F418" i="5"/>
  <c r="F419" i="5"/>
  <c r="F420" i="5"/>
  <c r="F421" i="5"/>
  <c r="F422" i="5"/>
  <c r="F423" i="5"/>
  <c r="F424" i="5"/>
  <c r="F425" i="5"/>
  <c r="F426" i="5"/>
  <c r="F427" i="5"/>
  <c r="F428" i="5"/>
  <c r="F429" i="5"/>
  <c r="F430" i="5"/>
  <c r="F431" i="5"/>
  <c r="F432" i="5"/>
  <c r="F433" i="5"/>
  <c r="F434" i="5"/>
  <c r="F435" i="5"/>
  <c r="F436" i="5"/>
  <c r="F437" i="5"/>
  <c r="F438" i="5"/>
  <c r="F439" i="5"/>
  <c r="F440" i="5"/>
  <c r="F441" i="5"/>
  <c r="F442" i="5"/>
  <c r="F443" i="5"/>
  <c r="E384" i="5"/>
  <c r="E385" i="5"/>
  <c r="E386" i="5"/>
  <c r="E387" i="5"/>
  <c r="E388" i="5"/>
  <c r="E389" i="5"/>
  <c r="E390" i="5"/>
  <c r="E391" i="5"/>
  <c r="E392" i="5"/>
  <c r="E393" i="5"/>
  <c r="E394" i="5"/>
  <c r="E395" i="5"/>
  <c r="E396" i="5"/>
  <c r="E397" i="5"/>
  <c r="E398" i="5"/>
  <c r="E399" i="5"/>
  <c r="E400" i="5"/>
  <c r="E401" i="5"/>
  <c r="E402" i="5"/>
  <c r="E403" i="5"/>
  <c r="E404" i="5"/>
  <c r="E405" i="5"/>
  <c r="E406" i="5"/>
  <c r="E407" i="5"/>
  <c r="E408" i="5"/>
  <c r="E409" i="5"/>
  <c r="E410" i="5"/>
  <c r="E411" i="5"/>
  <c r="E412" i="5"/>
  <c r="E413" i="5"/>
  <c r="E414" i="5"/>
  <c r="E415" i="5"/>
  <c r="E416" i="5"/>
  <c r="E417" i="5"/>
  <c r="E418" i="5"/>
  <c r="E419" i="5"/>
  <c r="E420" i="5"/>
  <c r="E421" i="5"/>
  <c r="E422" i="5"/>
  <c r="E423" i="5"/>
  <c r="E424" i="5"/>
  <c r="E425" i="5"/>
  <c r="E426" i="5"/>
  <c r="E427" i="5"/>
  <c r="E428" i="5"/>
  <c r="E429" i="5"/>
  <c r="E430" i="5"/>
  <c r="E431" i="5"/>
  <c r="E432" i="5"/>
  <c r="E433" i="5"/>
  <c r="E434" i="5"/>
  <c r="E435" i="5"/>
  <c r="E436" i="5"/>
  <c r="E437" i="5"/>
  <c r="E438" i="5"/>
  <c r="E439" i="5"/>
  <c r="E440" i="5"/>
  <c r="E441" i="5"/>
  <c r="E442" i="5"/>
  <c r="E443" i="5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K55" i="4"/>
  <c r="K429" i="3" l="1"/>
  <c r="I429" i="3"/>
  <c r="K389" i="3"/>
  <c r="I389" i="3"/>
  <c r="K412" i="3"/>
  <c r="I412" i="3"/>
  <c r="J829" i="7"/>
  <c r="K829" i="7" s="1"/>
  <c r="I461" i="3"/>
  <c r="J786" i="7"/>
  <c r="K786" i="7" s="1"/>
  <c r="I438" i="3"/>
  <c r="J769" i="7"/>
  <c r="K769" i="7" s="1"/>
  <c r="I430" i="3"/>
  <c r="J753" i="7"/>
  <c r="K753" i="7" s="1"/>
  <c r="I422" i="3"/>
  <c r="J737" i="7"/>
  <c r="K737" i="7" s="1"/>
  <c r="I414" i="3"/>
  <c r="K406" i="3"/>
  <c r="I406" i="3"/>
  <c r="J708" i="7"/>
  <c r="K708" i="7" s="1"/>
  <c r="I398" i="3"/>
  <c r="J691" i="7"/>
  <c r="K691" i="7" s="1"/>
  <c r="I390" i="3"/>
  <c r="K452" i="3"/>
  <c r="I452" i="3"/>
  <c r="K444" i="3"/>
  <c r="I444" i="3"/>
  <c r="J822" i="7"/>
  <c r="K822" i="7" s="1"/>
  <c r="I456" i="3"/>
  <c r="J849" i="7"/>
  <c r="K849" i="7" s="1"/>
  <c r="O849" i="7" s="1"/>
  <c r="I471" i="3"/>
  <c r="J833" i="7"/>
  <c r="K833" i="7" s="1"/>
  <c r="I463" i="3"/>
  <c r="K475" i="3"/>
  <c r="I475" i="3"/>
  <c r="K421" i="3"/>
  <c r="I421" i="3"/>
  <c r="K470" i="3"/>
  <c r="I470" i="3"/>
  <c r="K404" i="3"/>
  <c r="I404" i="3"/>
  <c r="K450" i="3"/>
  <c r="I450" i="3"/>
  <c r="K443" i="3"/>
  <c r="I443" i="3"/>
  <c r="K435" i="3"/>
  <c r="I435" i="3"/>
  <c r="K427" i="3"/>
  <c r="I427" i="3"/>
  <c r="K419" i="3"/>
  <c r="I419" i="3"/>
  <c r="K411" i="3"/>
  <c r="I411" i="3"/>
  <c r="K403" i="3"/>
  <c r="I403" i="3"/>
  <c r="K395" i="3"/>
  <c r="I395" i="3"/>
  <c r="J683" i="7"/>
  <c r="K683" i="7" s="1"/>
  <c r="I387" i="3"/>
  <c r="K449" i="3"/>
  <c r="I449" i="3"/>
  <c r="K468" i="3"/>
  <c r="I468" i="3"/>
  <c r="J827" i="7"/>
  <c r="K827" i="7" s="1"/>
  <c r="I460" i="3"/>
  <c r="K437" i="3"/>
  <c r="I437" i="3"/>
  <c r="K405" i="3"/>
  <c r="I405" i="3"/>
  <c r="K451" i="3"/>
  <c r="I451" i="3"/>
  <c r="K420" i="3"/>
  <c r="I420" i="3"/>
  <c r="J818" i="7"/>
  <c r="K818" i="7" s="1"/>
  <c r="I454" i="3"/>
  <c r="K442" i="3"/>
  <c r="I442" i="3"/>
  <c r="K434" i="3"/>
  <c r="I434" i="3"/>
  <c r="K426" i="3"/>
  <c r="I426" i="3"/>
  <c r="K418" i="3"/>
  <c r="I418" i="3"/>
  <c r="K410" i="3"/>
  <c r="I410" i="3"/>
  <c r="K402" i="3"/>
  <c r="I402" i="3"/>
  <c r="K394" i="3"/>
  <c r="I394" i="3"/>
  <c r="J682" i="7"/>
  <c r="K682" i="7" s="1"/>
  <c r="I386" i="3"/>
  <c r="K448" i="3"/>
  <c r="I448" i="3"/>
  <c r="K467" i="3"/>
  <c r="I467" i="3"/>
  <c r="K413" i="3"/>
  <c r="I413" i="3"/>
  <c r="J831" i="7"/>
  <c r="K831" i="7" s="1"/>
  <c r="I462" i="3"/>
  <c r="J704" i="7"/>
  <c r="K704" i="7" s="1"/>
  <c r="I396" i="3"/>
  <c r="K441" i="3"/>
  <c r="I441" i="3"/>
  <c r="J775" i="7"/>
  <c r="K775" i="7" s="1"/>
  <c r="I433" i="3"/>
  <c r="J759" i="7"/>
  <c r="K759" i="7" s="1"/>
  <c r="I425" i="3"/>
  <c r="J743" i="7"/>
  <c r="K743" i="7" s="1"/>
  <c r="I417" i="3"/>
  <c r="J726" i="7"/>
  <c r="K726" i="7" s="1"/>
  <c r="O726" i="7" s="1"/>
  <c r="I409" i="3"/>
  <c r="K401" i="3"/>
  <c r="I401" i="3"/>
  <c r="J697" i="7"/>
  <c r="K697" i="7" s="1"/>
  <c r="I393" i="3"/>
  <c r="J680" i="7"/>
  <c r="K680" i="7" s="1"/>
  <c r="O680" i="7" s="1"/>
  <c r="I385" i="3"/>
  <c r="K447" i="3"/>
  <c r="I447" i="3"/>
  <c r="K459" i="3"/>
  <c r="I459" i="3"/>
  <c r="J854" i="7"/>
  <c r="K854" i="7" s="1"/>
  <c r="I474" i="3"/>
  <c r="J838" i="7"/>
  <c r="K838" i="7" s="1"/>
  <c r="I466" i="3"/>
  <c r="K478" i="3"/>
  <c r="I478" i="3"/>
  <c r="K436" i="3"/>
  <c r="I436" i="3"/>
  <c r="J686" i="7"/>
  <c r="K686" i="7" s="1"/>
  <c r="I388" i="3"/>
  <c r="K440" i="3"/>
  <c r="I440" i="3"/>
  <c r="K432" i="3"/>
  <c r="I432" i="3"/>
  <c r="K424" i="3"/>
  <c r="I424" i="3"/>
  <c r="K416" i="3"/>
  <c r="I416" i="3"/>
  <c r="K408" i="3"/>
  <c r="I408" i="3"/>
  <c r="K400" i="3"/>
  <c r="I400" i="3"/>
  <c r="K392" i="3"/>
  <c r="I392" i="3"/>
  <c r="K384" i="3"/>
  <c r="I384" i="3"/>
  <c r="K446" i="3"/>
  <c r="I446" i="3"/>
  <c r="K458" i="3"/>
  <c r="I458" i="3"/>
  <c r="J853" i="7"/>
  <c r="K853" i="7" s="1"/>
  <c r="I473" i="3"/>
  <c r="K465" i="3"/>
  <c r="I465" i="3"/>
  <c r="J863" i="7"/>
  <c r="K863" i="7" s="1"/>
  <c r="I477" i="3"/>
  <c r="K397" i="3"/>
  <c r="I397" i="3"/>
  <c r="K455" i="3"/>
  <c r="I455" i="3"/>
  <c r="K428" i="3"/>
  <c r="I428" i="3"/>
  <c r="K469" i="3"/>
  <c r="I469" i="3"/>
  <c r="K439" i="3"/>
  <c r="I439" i="3"/>
  <c r="J771" i="7"/>
  <c r="K771" i="7" s="1"/>
  <c r="I431" i="3"/>
  <c r="J755" i="7"/>
  <c r="K755" i="7" s="1"/>
  <c r="M755" i="7" s="1"/>
  <c r="I423" i="3"/>
  <c r="J739" i="7"/>
  <c r="K739" i="7" s="1"/>
  <c r="I415" i="3"/>
  <c r="K407" i="3"/>
  <c r="I407" i="3"/>
  <c r="K399" i="3"/>
  <c r="I399" i="3"/>
  <c r="J693" i="7"/>
  <c r="K693" i="7" s="1"/>
  <c r="I391" i="3"/>
  <c r="K453" i="3"/>
  <c r="I453" i="3"/>
  <c r="K445" i="3"/>
  <c r="I445" i="3"/>
  <c r="K457" i="3"/>
  <c r="I457" i="3"/>
  <c r="J851" i="7"/>
  <c r="K851" i="7" s="1"/>
  <c r="I472" i="3"/>
  <c r="J835" i="7"/>
  <c r="K835" i="7" s="1"/>
  <c r="I464" i="3"/>
  <c r="K476" i="3"/>
  <c r="I476" i="3"/>
  <c r="J825" i="7"/>
  <c r="K825" i="7" s="1"/>
  <c r="J808" i="7"/>
  <c r="K808" i="7" s="1"/>
  <c r="K472" i="3"/>
  <c r="J746" i="7"/>
  <c r="K746" i="7" s="1"/>
  <c r="K466" i="3"/>
  <c r="J830" i="7"/>
  <c r="K830" i="7" s="1"/>
  <c r="J800" i="7"/>
  <c r="K800" i="7" s="1"/>
  <c r="K462" i="3"/>
  <c r="J778" i="7"/>
  <c r="K778" i="7" s="1"/>
  <c r="K464" i="3"/>
  <c r="J858" i="7"/>
  <c r="K858" i="7" s="1"/>
  <c r="J810" i="7"/>
  <c r="K810" i="7" s="1"/>
  <c r="J859" i="7"/>
  <c r="K859" i="7" s="1"/>
  <c r="J847" i="7"/>
  <c r="K847" i="7" s="1"/>
  <c r="J698" i="7"/>
  <c r="K698" i="7" s="1"/>
  <c r="J714" i="7"/>
  <c r="K714" i="7" s="1"/>
  <c r="J794" i="7"/>
  <c r="K794" i="7" s="1"/>
  <c r="J799" i="7"/>
  <c r="K799" i="7" s="1"/>
  <c r="K431" i="3"/>
  <c r="K398" i="3"/>
  <c r="J839" i="7"/>
  <c r="K839" i="7" s="1"/>
  <c r="J856" i="7"/>
  <c r="K856" i="7" s="1"/>
  <c r="K477" i="3"/>
  <c r="J815" i="7"/>
  <c r="K815" i="7" s="1"/>
  <c r="K417" i="3"/>
  <c r="J816" i="7"/>
  <c r="K816" i="7" s="1"/>
  <c r="K415" i="3"/>
  <c r="K393" i="3"/>
  <c r="K454" i="3"/>
  <c r="J846" i="7"/>
  <c r="K846" i="7" s="1"/>
  <c r="J857" i="7"/>
  <c r="K857" i="7" s="1"/>
  <c r="J865" i="7"/>
  <c r="K865" i="7" s="1"/>
  <c r="K438" i="3"/>
  <c r="J696" i="7"/>
  <c r="K696" i="7" s="1"/>
  <c r="J712" i="7"/>
  <c r="K712" i="7" s="1"/>
  <c r="J728" i="7"/>
  <c r="K728" i="7" s="1"/>
  <c r="J744" i="7"/>
  <c r="K744" i="7" s="1"/>
  <c r="J760" i="7"/>
  <c r="K760" i="7" s="1"/>
  <c r="J776" i="7"/>
  <c r="K776" i="7" s="1"/>
  <c r="J792" i="7"/>
  <c r="K792" i="7" s="1"/>
  <c r="J823" i="7"/>
  <c r="K823" i="7" s="1"/>
  <c r="J855" i="7"/>
  <c r="K855" i="7" s="1"/>
  <c r="K433" i="3"/>
  <c r="K396" i="3"/>
  <c r="J713" i="7"/>
  <c r="K713" i="7" s="1"/>
  <c r="J729" i="7"/>
  <c r="K729" i="7" s="1"/>
  <c r="J745" i="7"/>
  <c r="K745" i="7" s="1"/>
  <c r="J761" i="7"/>
  <c r="K761" i="7" s="1"/>
  <c r="J777" i="7"/>
  <c r="K777" i="7" s="1"/>
  <c r="J793" i="7"/>
  <c r="K793" i="7" s="1"/>
  <c r="J809" i="7"/>
  <c r="K809" i="7" s="1"/>
  <c r="J824" i="7"/>
  <c r="K824" i="7" s="1"/>
  <c r="K463" i="3"/>
  <c r="J840" i="7"/>
  <c r="K840" i="7" s="1"/>
  <c r="J860" i="7"/>
  <c r="K860" i="7" s="1"/>
  <c r="Q860" i="7" s="1"/>
  <c r="J841" i="7"/>
  <c r="K841" i="7" s="1"/>
  <c r="Q841" i="7" s="1"/>
  <c r="J861" i="7"/>
  <c r="K861" i="7" s="1"/>
  <c r="Q861" i="7" s="1"/>
  <c r="K430" i="3"/>
  <c r="K391" i="3"/>
  <c r="J678" i="7"/>
  <c r="K678" i="7" s="1"/>
  <c r="J699" i="7"/>
  <c r="K699" i="7" s="1"/>
  <c r="J715" i="7"/>
  <c r="K715" i="7" s="1"/>
  <c r="J731" i="7"/>
  <c r="K731" i="7" s="1"/>
  <c r="J747" i="7"/>
  <c r="K747" i="7" s="1"/>
  <c r="Q747" i="7" s="1"/>
  <c r="J763" i="7"/>
  <c r="K763" i="7" s="1"/>
  <c r="J779" i="7"/>
  <c r="K779" i="7" s="1"/>
  <c r="J795" i="7"/>
  <c r="K795" i="7" s="1"/>
  <c r="J811" i="7"/>
  <c r="K811" i="7" s="1"/>
  <c r="K461" i="3"/>
  <c r="J826" i="7"/>
  <c r="K826" i="7" s="1"/>
  <c r="Q826" i="7" s="1"/>
  <c r="J842" i="7"/>
  <c r="K842" i="7" s="1"/>
  <c r="Q842" i="7" s="1"/>
  <c r="K425" i="3"/>
  <c r="K390" i="3"/>
  <c r="J685" i="7"/>
  <c r="K685" i="7" s="1"/>
  <c r="Q685" i="7" s="1"/>
  <c r="J700" i="7"/>
  <c r="K700" i="7" s="1"/>
  <c r="J716" i="7"/>
  <c r="K716" i="7" s="1"/>
  <c r="J732" i="7"/>
  <c r="K732" i="7" s="1"/>
  <c r="J748" i="7"/>
  <c r="K748" i="7" s="1"/>
  <c r="J764" i="7"/>
  <c r="K764" i="7" s="1"/>
  <c r="J780" i="7"/>
  <c r="K780" i="7" s="1"/>
  <c r="J796" i="7"/>
  <c r="K796" i="7" s="1"/>
  <c r="J812" i="7"/>
  <c r="K812" i="7" s="1"/>
  <c r="K460" i="3"/>
  <c r="J843" i="7"/>
  <c r="K843" i="7" s="1"/>
  <c r="J862" i="7"/>
  <c r="K862" i="7" s="1"/>
  <c r="Q862" i="7" s="1"/>
  <c r="J730" i="7"/>
  <c r="K730" i="7" s="1"/>
  <c r="Q730" i="7" s="1"/>
  <c r="K423" i="3"/>
  <c r="K388" i="3"/>
  <c r="J689" i="7"/>
  <c r="K689" i="7" s="1"/>
  <c r="J701" i="7"/>
  <c r="K701" i="7" s="1"/>
  <c r="J717" i="7"/>
  <c r="K717" i="7" s="1"/>
  <c r="J733" i="7"/>
  <c r="K733" i="7" s="1"/>
  <c r="J749" i="7"/>
  <c r="K749" i="7" s="1"/>
  <c r="J765" i="7"/>
  <c r="K765" i="7" s="1"/>
  <c r="J781" i="7"/>
  <c r="K781" i="7" s="1"/>
  <c r="Q781" i="7" s="1"/>
  <c r="J797" i="7"/>
  <c r="K797" i="7" s="1"/>
  <c r="J813" i="7"/>
  <c r="K813" i="7" s="1"/>
  <c r="J828" i="7"/>
  <c r="K828" i="7" s="1"/>
  <c r="Q828" i="7" s="1"/>
  <c r="J844" i="7"/>
  <c r="K844" i="7" s="1"/>
  <c r="K422" i="3"/>
  <c r="K385" i="3"/>
  <c r="J702" i="7"/>
  <c r="K702" i="7" s="1"/>
  <c r="J718" i="7"/>
  <c r="K718" i="7" s="1"/>
  <c r="Q718" i="7" s="1"/>
  <c r="J734" i="7"/>
  <c r="K734" i="7" s="1"/>
  <c r="J750" i="7"/>
  <c r="K750" i="7" s="1"/>
  <c r="Q750" i="7" s="1"/>
  <c r="J766" i="7"/>
  <c r="K766" i="7" s="1"/>
  <c r="J782" i="7"/>
  <c r="K782" i="7" s="1"/>
  <c r="Q782" i="7" s="1"/>
  <c r="J798" i="7"/>
  <c r="K798" i="7" s="1"/>
  <c r="Q798" i="7" s="1"/>
  <c r="J814" i="7"/>
  <c r="K814" i="7" s="1"/>
  <c r="Q814" i="7" s="1"/>
  <c r="K474" i="3"/>
  <c r="J845" i="7"/>
  <c r="K845" i="7" s="1"/>
  <c r="J864" i="7"/>
  <c r="K864" i="7" s="1"/>
  <c r="Q864" i="7" s="1"/>
  <c r="J703" i="7"/>
  <c r="K703" i="7" s="1"/>
  <c r="J719" i="7"/>
  <c r="K719" i="7" s="1"/>
  <c r="Q719" i="7" s="1"/>
  <c r="J735" i="7"/>
  <c r="K735" i="7" s="1"/>
  <c r="Q735" i="7" s="1"/>
  <c r="J751" i="7"/>
  <c r="K751" i="7" s="1"/>
  <c r="Q751" i="7" s="1"/>
  <c r="J767" i="7"/>
  <c r="K767" i="7" s="1"/>
  <c r="Q767" i="7" s="1"/>
  <c r="J783" i="7"/>
  <c r="K783" i="7" s="1"/>
  <c r="K473" i="3"/>
  <c r="J762" i="7"/>
  <c r="K762" i="7" s="1"/>
  <c r="J720" i="7"/>
  <c r="K720" i="7" s="1"/>
  <c r="J736" i="7"/>
  <c r="K736" i="7" s="1"/>
  <c r="J752" i="7"/>
  <c r="K752" i="7" s="1"/>
  <c r="J768" i="7"/>
  <c r="K768" i="7" s="1"/>
  <c r="J784" i="7"/>
  <c r="K784" i="7" s="1"/>
  <c r="K414" i="3"/>
  <c r="J705" i="7"/>
  <c r="K705" i="7" s="1"/>
  <c r="J721" i="7"/>
  <c r="K721" i="7" s="1"/>
  <c r="J785" i="7"/>
  <c r="K785" i="7" s="1"/>
  <c r="J801" i="7"/>
  <c r="K801" i="7" s="1"/>
  <c r="K471" i="3"/>
  <c r="J832" i="7"/>
  <c r="K832" i="7" s="1"/>
  <c r="J848" i="7"/>
  <c r="K848" i="7" s="1"/>
  <c r="K409" i="3"/>
  <c r="J706" i="7"/>
  <c r="K706" i="7" s="1"/>
  <c r="J722" i="7"/>
  <c r="K722" i="7" s="1"/>
  <c r="J738" i="7"/>
  <c r="K738" i="7" s="1"/>
  <c r="J754" i="7"/>
  <c r="K754" i="7" s="1"/>
  <c r="J770" i="7"/>
  <c r="K770" i="7" s="1"/>
  <c r="J802" i="7"/>
  <c r="K802" i="7" s="1"/>
  <c r="J817" i="7"/>
  <c r="K817" i="7" s="1"/>
  <c r="J707" i="7"/>
  <c r="K707" i="7" s="1"/>
  <c r="J723" i="7"/>
  <c r="K723" i="7" s="1"/>
  <c r="J787" i="7"/>
  <c r="K787" i="7" s="1"/>
  <c r="J803" i="7"/>
  <c r="K803" i="7" s="1"/>
  <c r="J834" i="7"/>
  <c r="K834" i="7" s="1"/>
  <c r="J850" i="7"/>
  <c r="K850" i="7" s="1"/>
  <c r="Q850" i="7" s="1"/>
  <c r="J692" i="7"/>
  <c r="K692" i="7" s="1"/>
  <c r="J724" i="7"/>
  <c r="K724" i="7" s="1"/>
  <c r="J740" i="7"/>
  <c r="K740" i="7" s="1"/>
  <c r="J756" i="7"/>
  <c r="K756" i="7" s="1"/>
  <c r="J772" i="7"/>
  <c r="K772" i="7" s="1"/>
  <c r="J788" i="7"/>
  <c r="K788" i="7" s="1"/>
  <c r="J804" i="7"/>
  <c r="K804" i="7" s="1"/>
  <c r="J819" i="7"/>
  <c r="K819" i="7" s="1"/>
  <c r="J709" i="7"/>
  <c r="K709" i="7" s="1"/>
  <c r="J725" i="7"/>
  <c r="K725" i="7" s="1"/>
  <c r="J741" i="7"/>
  <c r="K741" i="7" s="1"/>
  <c r="J757" i="7"/>
  <c r="K757" i="7" s="1"/>
  <c r="Q757" i="7" s="1"/>
  <c r="J773" i="7"/>
  <c r="K773" i="7" s="1"/>
  <c r="J789" i="7"/>
  <c r="K789" i="7" s="1"/>
  <c r="J805" i="7"/>
  <c r="K805" i="7" s="1"/>
  <c r="J820" i="7"/>
  <c r="K820" i="7" s="1"/>
  <c r="J836" i="7"/>
  <c r="K836" i="7" s="1"/>
  <c r="Q836" i="7" s="1"/>
  <c r="J852" i="7"/>
  <c r="K852" i="7" s="1"/>
  <c r="Q852" i="7" s="1"/>
  <c r="J694" i="7"/>
  <c r="K694" i="7" s="1"/>
  <c r="J710" i="7"/>
  <c r="K710" i="7" s="1"/>
  <c r="J742" i="7"/>
  <c r="K742" i="7" s="1"/>
  <c r="Q742" i="7" s="1"/>
  <c r="J758" i="7"/>
  <c r="K758" i="7" s="1"/>
  <c r="J774" i="7"/>
  <c r="K774" i="7" s="1"/>
  <c r="J790" i="7"/>
  <c r="K790" i="7" s="1"/>
  <c r="J806" i="7"/>
  <c r="K806" i="7" s="1"/>
  <c r="Q806" i="7" s="1"/>
  <c r="K456" i="3"/>
  <c r="J821" i="7"/>
  <c r="K821" i="7" s="1"/>
  <c r="J837" i="7"/>
  <c r="K837" i="7" s="1"/>
  <c r="Q837" i="7" s="1"/>
  <c r="J695" i="7"/>
  <c r="K695" i="7" s="1"/>
  <c r="Q695" i="7" s="1"/>
  <c r="J711" i="7"/>
  <c r="K711" i="7" s="1"/>
  <c r="Q711" i="7" s="1"/>
  <c r="J727" i="7"/>
  <c r="K727" i="7" s="1"/>
  <c r="Q727" i="7" s="1"/>
  <c r="J791" i="7"/>
  <c r="K791" i="7" s="1"/>
  <c r="Q791" i="7" s="1"/>
  <c r="J807" i="7"/>
  <c r="K807" i="7" s="1"/>
  <c r="Q807" i="7" s="1"/>
  <c r="K387" i="3"/>
  <c r="J684" i="7"/>
  <c r="K684" i="7" s="1"/>
  <c r="Q684" i="7" s="1"/>
  <c r="K386" i="3"/>
  <c r="J677" i="7"/>
  <c r="K677" i="7" s="1"/>
  <c r="Q677" i="7" s="1"/>
  <c r="J679" i="7"/>
  <c r="K679" i="7" s="1"/>
  <c r="Q679" i="7" s="1"/>
  <c r="J687" i="7"/>
  <c r="K687" i="7" s="1"/>
  <c r="Q687" i="7" s="1"/>
  <c r="J688" i="7"/>
  <c r="K688" i="7" s="1"/>
  <c r="Q688" i="7" s="1"/>
  <c r="J681" i="7"/>
  <c r="K681" i="7" s="1"/>
  <c r="Q681" i="7" s="1"/>
  <c r="J690" i="7"/>
  <c r="K690" i="7" s="1"/>
  <c r="Q690" i="7" s="1"/>
  <c r="K53" i="4"/>
  <c r="K54" i="4"/>
  <c r="B676" i="7"/>
  <c r="B675" i="7"/>
  <c r="B674" i="7"/>
  <c r="B673" i="7"/>
  <c r="B672" i="7"/>
  <c r="B671" i="7"/>
  <c r="B670" i="7"/>
  <c r="B669" i="7"/>
  <c r="B668" i="7"/>
  <c r="B667" i="7"/>
  <c r="B666" i="7"/>
  <c r="B665" i="7"/>
  <c r="B664" i="7"/>
  <c r="B663" i="7"/>
  <c r="B662" i="7"/>
  <c r="B661" i="7"/>
  <c r="B660" i="7"/>
  <c r="B659" i="7"/>
  <c r="B658" i="7"/>
  <c r="B657" i="7"/>
  <c r="B656" i="7"/>
  <c r="B655" i="7"/>
  <c r="B654" i="7"/>
  <c r="B653" i="7"/>
  <c r="B652" i="7"/>
  <c r="B651" i="7"/>
  <c r="B650" i="7"/>
  <c r="B649" i="7"/>
  <c r="B648" i="7"/>
  <c r="B647" i="7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H381" i="3"/>
  <c r="H382" i="3"/>
  <c r="H383" i="3"/>
  <c r="H378" i="3"/>
  <c r="H379" i="3"/>
  <c r="H380" i="3"/>
  <c r="H369" i="3"/>
  <c r="H370" i="3"/>
  <c r="H371" i="3"/>
  <c r="H372" i="3"/>
  <c r="H373" i="3"/>
  <c r="H374" i="3"/>
  <c r="H375" i="3"/>
  <c r="H376" i="3"/>
  <c r="H377" i="3"/>
  <c r="B646" i="7"/>
  <c r="B645" i="7"/>
  <c r="B644" i="7"/>
  <c r="B643" i="7"/>
  <c r="B642" i="7"/>
  <c r="B641" i="7"/>
  <c r="B640" i="7"/>
  <c r="B639" i="7"/>
  <c r="B638" i="7"/>
  <c r="B637" i="7"/>
  <c r="B636" i="7"/>
  <c r="B635" i="7"/>
  <c r="B634" i="7"/>
  <c r="B633" i="7"/>
  <c r="B632" i="7"/>
  <c r="B631" i="7"/>
  <c r="B630" i="7"/>
  <c r="B629" i="7"/>
  <c r="F361" i="5"/>
  <c r="F362" i="5"/>
  <c r="F363" i="5"/>
  <c r="F364" i="5"/>
  <c r="F365" i="5"/>
  <c r="F366" i="5"/>
  <c r="F367" i="5"/>
  <c r="F368" i="5"/>
  <c r="E361" i="5"/>
  <c r="E362" i="5"/>
  <c r="E363" i="5"/>
  <c r="E364" i="5"/>
  <c r="E365" i="5"/>
  <c r="E366" i="5"/>
  <c r="E367" i="5"/>
  <c r="E368" i="5"/>
  <c r="E360" i="5"/>
  <c r="F360" i="5"/>
  <c r="H360" i="3"/>
  <c r="H361" i="3"/>
  <c r="H362" i="3"/>
  <c r="H363" i="3"/>
  <c r="H364" i="3"/>
  <c r="H365" i="3"/>
  <c r="H366" i="3"/>
  <c r="H367" i="3"/>
  <c r="H368" i="3"/>
  <c r="K52" i="4"/>
  <c r="B628" i="7"/>
  <c r="B627" i="7"/>
  <c r="B626" i="7"/>
  <c r="B625" i="7"/>
  <c r="B624" i="7"/>
  <c r="B623" i="7"/>
  <c r="B622" i="7"/>
  <c r="F355" i="5"/>
  <c r="F356" i="5"/>
  <c r="F357" i="5"/>
  <c r="F358" i="5"/>
  <c r="F359" i="5"/>
  <c r="E355" i="5"/>
  <c r="E356" i="5"/>
  <c r="E357" i="5"/>
  <c r="E358" i="5"/>
  <c r="E359" i="5"/>
  <c r="E354" i="5"/>
  <c r="F354" i="5"/>
  <c r="H354" i="3"/>
  <c r="H355" i="3"/>
  <c r="H356" i="3"/>
  <c r="H357" i="3"/>
  <c r="H358" i="3"/>
  <c r="H359" i="3"/>
  <c r="K50" i="4"/>
  <c r="K49" i="4"/>
  <c r="K51" i="4"/>
  <c r="B621" i="7"/>
  <c r="B620" i="7"/>
  <c r="B619" i="7"/>
  <c r="B618" i="7"/>
  <c r="B617" i="7"/>
  <c r="B616" i="7"/>
  <c r="B615" i="7"/>
  <c r="B613" i="7"/>
  <c r="B614" i="7"/>
  <c r="B612" i="7"/>
  <c r="B611" i="7"/>
  <c r="B610" i="7"/>
  <c r="B609" i="7"/>
  <c r="B608" i="7"/>
  <c r="B607" i="7"/>
  <c r="F343" i="5"/>
  <c r="F344" i="5"/>
  <c r="F345" i="5"/>
  <c r="F346" i="5"/>
  <c r="F347" i="5"/>
  <c r="F348" i="5"/>
  <c r="F349" i="5"/>
  <c r="F350" i="5"/>
  <c r="F351" i="5"/>
  <c r="F352" i="5"/>
  <c r="F353" i="5"/>
  <c r="E343" i="5"/>
  <c r="E344" i="5"/>
  <c r="E345" i="5"/>
  <c r="E346" i="5"/>
  <c r="E347" i="5"/>
  <c r="E348" i="5"/>
  <c r="E349" i="5"/>
  <c r="E350" i="5"/>
  <c r="E351" i="5"/>
  <c r="E352" i="5"/>
  <c r="E353" i="5"/>
  <c r="E342" i="5"/>
  <c r="F342" i="5"/>
  <c r="H342" i="3"/>
  <c r="H343" i="3"/>
  <c r="H344" i="3"/>
  <c r="H345" i="3"/>
  <c r="H346" i="3"/>
  <c r="H347" i="3"/>
  <c r="H348" i="3"/>
  <c r="H349" i="3"/>
  <c r="H350" i="3"/>
  <c r="H351" i="3"/>
  <c r="H352" i="3"/>
  <c r="H353" i="3"/>
  <c r="B606" i="7"/>
  <c r="B605" i="7"/>
  <c r="B604" i="7"/>
  <c r="B603" i="7"/>
  <c r="B602" i="7"/>
  <c r="B601" i="7"/>
  <c r="B600" i="7"/>
  <c r="B599" i="7"/>
  <c r="E341" i="5"/>
  <c r="F341" i="5"/>
  <c r="E340" i="5"/>
  <c r="F340" i="5"/>
  <c r="E339" i="5"/>
  <c r="F339" i="5"/>
  <c r="E338" i="5"/>
  <c r="F338" i="5"/>
  <c r="H338" i="3"/>
  <c r="H339" i="3"/>
  <c r="H340" i="3"/>
  <c r="H341" i="3"/>
  <c r="K47" i="4"/>
  <c r="K48" i="4"/>
  <c r="B592" i="7"/>
  <c r="B593" i="7"/>
  <c r="B594" i="7"/>
  <c r="B595" i="7"/>
  <c r="B596" i="7"/>
  <c r="B597" i="7"/>
  <c r="B598" i="7"/>
  <c r="F333" i="5"/>
  <c r="F334" i="5"/>
  <c r="F335" i="5"/>
  <c r="F336" i="5"/>
  <c r="F337" i="5"/>
  <c r="E333" i="5"/>
  <c r="E334" i="5"/>
  <c r="E335" i="5"/>
  <c r="E336" i="5"/>
  <c r="E337" i="5"/>
  <c r="E332" i="5"/>
  <c r="F332" i="5"/>
  <c r="H334" i="3"/>
  <c r="H335" i="3"/>
  <c r="H336" i="3"/>
  <c r="H337" i="3"/>
  <c r="H332" i="3"/>
  <c r="H333" i="3"/>
  <c r="B591" i="7"/>
  <c r="B590" i="7"/>
  <c r="B589" i="7"/>
  <c r="B588" i="7"/>
  <c r="B587" i="7"/>
  <c r="B586" i="7"/>
  <c r="B585" i="7"/>
  <c r="B584" i="7"/>
  <c r="B583" i="7"/>
  <c r="B582" i="7"/>
  <c r="B581" i="7"/>
  <c r="B580" i="7"/>
  <c r="B579" i="7"/>
  <c r="B578" i="7"/>
  <c r="B577" i="7"/>
  <c r="B576" i="7"/>
  <c r="B575" i="7"/>
  <c r="B574" i="7"/>
  <c r="B573" i="7"/>
  <c r="B572" i="7"/>
  <c r="B571" i="7"/>
  <c r="B570" i="7"/>
  <c r="B569" i="7"/>
  <c r="B568" i="7"/>
  <c r="B567" i="7"/>
  <c r="B566" i="7"/>
  <c r="B565" i="7"/>
  <c r="B564" i="7"/>
  <c r="B563" i="7"/>
  <c r="B562" i="7"/>
  <c r="B561" i="7"/>
  <c r="B560" i="7"/>
  <c r="B559" i="7"/>
  <c r="B558" i="7"/>
  <c r="B557" i="7"/>
  <c r="B556" i="7"/>
  <c r="B554" i="7"/>
  <c r="B555" i="7"/>
  <c r="B553" i="7"/>
  <c r="B552" i="7"/>
  <c r="B551" i="7"/>
  <c r="B550" i="7"/>
  <c r="B549" i="7"/>
  <c r="B548" i="7"/>
  <c r="B547" i="7"/>
  <c r="B546" i="7"/>
  <c r="B545" i="7"/>
  <c r="B544" i="7"/>
  <c r="B543" i="7"/>
  <c r="B542" i="7"/>
  <c r="B541" i="7"/>
  <c r="B540" i="7"/>
  <c r="B535" i="7"/>
  <c r="B536" i="7"/>
  <c r="B537" i="7"/>
  <c r="B538" i="7"/>
  <c r="B539" i="7"/>
  <c r="B534" i="7"/>
  <c r="B533" i="7"/>
  <c r="B532" i="7"/>
  <c r="B531" i="7"/>
  <c r="B530" i="7"/>
  <c r="B529" i="7"/>
  <c r="B528" i="7"/>
  <c r="B527" i="7"/>
  <c r="B517" i="7"/>
  <c r="B518" i="7"/>
  <c r="B519" i="7"/>
  <c r="B520" i="7"/>
  <c r="B521" i="7"/>
  <c r="B522" i="7"/>
  <c r="B523" i="7"/>
  <c r="B524" i="7"/>
  <c r="B525" i="7"/>
  <c r="B526" i="7"/>
  <c r="B516" i="7"/>
  <c r="B515" i="7"/>
  <c r="B514" i="7"/>
  <c r="B513" i="7"/>
  <c r="B512" i="7"/>
  <c r="B511" i="7"/>
  <c r="B510" i="7"/>
  <c r="B509" i="7"/>
  <c r="B508" i="7"/>
  <c r="B507" i="7"/>
  <c r="B506" i="7"/>
  <c r="B503" i="7"/>
  <c r="B504" i="7"/>
  <c r="B505" i="7"/>
  <c r="B502" i="7"/>
  <c r="B501" i="7"/>
  <c r="B500" i="7"/>
  <c r="B499" i="7"/>
  <c r="B498" i="7"/>
  <c r="B497" i="7"/>
  <c r="B496" i="7"/>
  <c r="B495" i="7"/>
  <c r="B494" i="7"/>
  <c r="B493" i="7"/>
  <c r="B492" i="7"/>
  <c r="B491" i="7"/>
  <c r="B490" i="7"/>
  <c r="B489" i="7"/>
  <c r="B481" i="7"/>
  <c r="B482" i="7"/>
  <c r="B483" i="7"/>
  <c r="B484" i="7"/>
  <c r="B485" i="7"/>
  <c r="B486" i="7"/>
  <c r="B487" i="7"/>
  <c r="B488" i="7"/>
  <c r="B480" i="7"/>
  <c r="B479" i="7"/>
  <c r="B478" i="7"/>
  <c r="B477" i="7"/>
  <c r="B476" i="7"/>
  <c r="B475" i="7"/>
  <c r="B474" i="7"/>
  <c r="B473" i="7"/>
  <c r="B472" i="7"/>
  <c r="B471" i="7"/>
  <c r="B470" i="7"/>
  <c r="B469" i="7"/>
  <c r="B468" i="7"/>
  <c r="B467" i="7"/>
  <c r="B466" i="7"/>
  <c r="B465" i="7"/>
  <c r="B464" i="7"/>
  <c r="B463" i="7"/>
  <c r="B462" i="7"/>
  <c r="B461" i="7"/>
  <c r="B460" i="7"/>
  <c r="B459" i="7"/>
  <c r="B458" i="7"/>
  <c r="B457" i="7"/>
  <c r="B456" i="7"/>
  <c r="B455" i="7"/>
  <c r="B454" i="7"/>
  <c r="B453" i="7"/>
  <c r="B452" i="7"/>
  <c r="B451" i="7"/>
  <c r="B450" i="7"/>
  <c r="B449" i="7"/>
  <c r="B448" i="7"/>
  <c r="B447" i="7"/>
  <c r="B446" i="7"/>
  <c r="B445" i="7"/>
  <c r="B444" i="7"/>
  <c r="B443" i="7"/>
  <c r="B442" i="7"/>
  <c r="B441" i="7"/>
  <c r="B440" i="7"/>
  <c r="B439" i="7"/>
  <c r="B438" i="7"/>
  <c r="B437" i="7"/>
  <c r="B436" i="7"/>
  <c r="B435" i="7"/>
  <c r="B434" i="7"/>
  <c r="B433" i="7"/>
  <c r="B432" i="7"/>
  <c r="B431" i="7"/>
  <c r="B430" i="7"/>
  <c r="B429" i="7"/>
  <c r="B428" i="7"/>
  <c r="B427" i="7"/>
  <c r="B426" i="7"/>
  <c r="B425" i="7"/>
  <c r="B424" i="7"/>
  <c r="B423" i="7"/>
  <c r="B422" i="7"/>
  <c r="B421" i="7"/>
  <c r="B420" i="7"/>
  <c r="B419" i="7"/>
  <c r="B418" i="7"/>
  <c r="B417" i="7"/>
  <c r="B416" i="7"/>
  <c r="B415" i="7"/>
  <c r="B414" i="7"/>
  <c r="B413" i="7"/>
  <c r="B412" i="7"/>
  <c r="B411" i="7"/>
  <c r="B410" i="7"/>
  <c r="B409" i="7"/>
  <c r="B408" i="7"/>
  <c r="B407" i="7"/>
  <c r="B406" i="7"/>
  <c r="B405" i="7"/>
  <c r="B404" i="7"/>
  <c r="B403" i="7"/>
  <c r="B402" i="7"/>
  <c r="B401" i="7"/>
  <c r="B400" i="7"/>
  <c r="B399" i="7"/>
  <c r="B398" i="7"/>
  <c r="B397" i="7"/>
  <c r="B396" i="7"/>
  <c r="B395" i="7"/>
  <c r="B394" i="7"/>
  <c r="B393" i="7"/>
  <c r="B392" i="7"/>
  <c r="B391" i="7"/>
  <c r="B390" i="7"/>
  <c r="B389" i="7"/>
  <c r="B384" i="7"/>
  <c r="B385" i="7"/>
  <c r="B386" i="7"/>
  <c r="B387" i="7"/>
  <c r="B388" i="7"/>
  <c r="B383" i="7"/>
  <c r="B382" i="7"/>
  <c r="B381" i="7"/>
  <c r="B380" i="7"/>
  <c r="B379" i="7"/>
  <c r="B378" i="7"/>
  <c r="B377" i="7"/>
  <c r="B376" i="7"/>
  <c r="B375" i="7"/>
  <c r="B366" i="7"/>
  <c r="B367" i="7"/>
  <c r="B368" i="7"/>
  <c r="B369" i="7"/>
  <c r="B370" i="7"/>
  <c r="B371" i="7"/>
  <c r="B372" i="7"/>
  <c r="B373" i="7"/>
  <c r="B374" i="7"/>
  <c r="B365" i="7"/>
  <c r="B364" i="7"/>
  <c r="B363" i="7"/>
  <c r="B362" i="7"/>
  <c r="B361" i="7"/>
  <c r="B360" i="7"/>
  <c r="B359" i="7"/>
  <c r="B358" i="7"/>
  <c r="B357" i="7"/>
  <c r="B356" i="7"/>
  <c r="B355" i="7"/>
  <c r="B354" i="7"/>
  <c r="B343" i="7"/>
  <c r="B344" i="7"/>
  <c r="B345" i="7"/>
  <c r="B346" i="7"/>
  <c r="B347" i="7"/>
  <c r="B348" i="7"/>
  <c r="B349" i="7"/>
  <c r="B350" i="7"/>
  <c r="B351" i="7"/>
  <c r="B352" i="7"/>
  <c r="B353" i="7"/>
  <c r="B329" i="7"/>
  <c r="B330" i="7"/>
  <c r="B331" i="7"/>
  <c r="B332" i="7"/>
  <c r="B333" i="7"/>
  <c r="B334" i="7"/>
  <c r="B335" i="7"/>
  <c r="B336" i="7"/>
  <c r="B337" i="7"/>
  <c r="B338" i="7"/>
  <c r="B339" i="7"/>
  <c r="B340" i="7"/>
  <c r="B341" i="7"/>
  <c r="B342" i="7"/>
  <c r="B328" i="7"/>
  <c r="B327" i="7"/>
  <c r="B326" i="7"/>
  <c r="B325" i="7"/>
  <c r="B324" i="7"/>
  <c r="B323" i="7"/>
  <c r="B322" i="7"/>
  <c r="B321" i="7"/>
  <c r="B320" i="7"/>
  <c r="B319" i="7"/>
  <c r="B318" i="7"/>
  <c r="B317" i="7"/>
  <c r="B313" i="7"/>
  <c r="B314" i="7"/>
  <c r="B315" i="7"/>
  <c r="B316" i="7"/>
  <c r="B312" i="7"/>
  <c r="O296" i="7"/>
  <c r="M296" i="7"/>
  <c r="K43" i="4"/>
  <c r="K44" i="4"/>
  <c r="K35" i="4"/>
  <c r="K36" i="4"/>
  <c r="K37" i="4"/>
  <c r="K38" i="4"/>
  <c r="K39" i="4"/>
  <c r="K40" i="4"/>
  <c r="K41" i="4"/>
  <c r="K42" i="4"/>
  <c r="K46" i="4"/>
  <c r="K45" i="4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275" i="5"/>
  <c r="F275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H326" i="3"/>
  <c r="I326" i="3" s="1"/>
  <c r="H327" i="3"/>
  <c r="H301" i="3"/>
  <c r="H302" i="3"/>
  <c r="I302" i="3" s="1"/>
  <c r="H303" i="3"/>
  <c r="I303" i="3" s="1"/>
  <c r="H304" i="3"/>
  <c r="I304" i="3" s="1"/>
  <c r="H281" i="3"/>
  <c r="H275" i="3"/>
  <c r="H276" i="3"/>
  <c r="H277" i="3"/>
  <c r="I277" i="3" s="1"/>
  <c r="H278" i="3"/>
  <c r="I278" i="3" s="1"/>
  <c r="H279" i="3"/>
  <c r="I279" i="3" s="1"/>
  <c r="H280" i="3"/>
  <c r="I280" i="3" s="1"/>
  <c r="H282" i="3"/>
  <c r="I282" i="3" s="1"/>
  <c r="H283" i="3"/>
  <c r="I283" i="3" s="1"/>
  <c r="H284" i="3"/>
  <c r="H285" i="3"/>
  <c r="I285" i="3" s="1"/>
  <c r="H286" i="3"/>
  <c r="I286" i="3" s="1"/>
  <c r="H287" i="3"/>
  <c r="H288" i="3"/>
  <c r="H289" i="3"/>
  <c r="I289" i="3" s="1"/>
  <c r="H290" i="3"/>
  <c r="I290" i="3" s="1"/>
  <c r="H291" i="3"/>
  <c r="I291" i="3" s="1"/>
  <c r="H292" i="3"/>
  <c r="I292" i="3" s="1"/>
  <c r="H293" i="3"/>
  <c r="I293" i="3" s="1"/>
  <c r="H294" i="3"/>
  <c r="I294" i="3" s="1"/>
  <c r="H295" i="3"/>
  <c r="I295" i="3" s="1"/>
  <c r="H296" i="3"/>
  <c r="I296" i="3" s="1"/>
  <c r="H297" i="3"/>
  <c r="H298" i="3"/>
  <c r="I298" i="3" s="1"/>
  <c r="H299" i="3"/>
  <c r="I299" i="3" s="1"/>
  <c r="H300" i="3"/>
  <c r="I300" i="3" s="1"/>
  <c r="H305" i="3"/>
  <c r="H306" i="3"/>
  <c r="I306" i="3" s="1"/>
  <c r="H307" i="3"/>
  <c r="I307" i="3" s="1"/>
  <c r="H308" i="3"/>
  <c r="I308" i="3" s="1"/>
  <c r="H309" i="3"/>
  <c r="I309" i="3" s="1"/>
  <c r="H310" i="3"/>
  <c r="I310" i="3" s="1"/>
  <c r="H311" i="3"/>
  <c r="H312" i="3"/>
  <c r="I312" i="3" s="1"/>
  <c r="H313" i="3"/>
  <c r="I313" i="3" s="1"/>
  <c r="H314" i="3"/>
  <c r="I314" i="3" s="1"/>
  <c r="H315" i="3"/>
  <c r="I315" i="3" s="1"/>
  <c r="H316" i="3"/>
  <c r="I316" i="3" s="1"/>
  <c r="H317" i="3"/>
  <c r="I317" i="3" s="1"/>
  <c r="H318" i="3"/>
  <c r="I318" i="3" s="1"/>
  <c r="H319" i="3"/>
  <c r="I319" i="3" s="1"/>
  <c r="H320" i="3"/>
  <c r="I320" i="3" s="1"/>
  <c r="H321" i="3"/>
  <c r="I321" i="3" s="1"/>
  <c r="H322" i="3"/>
  <c r="H323" i="3"/>
  <c r="I323" i="3" s="1"/>
  <c r="H324" i="3"/>
  <c r="H325" i="3"/>
  <c r="H328" i="3"/>
  <c r="I328" i="3" s="1"/>
  <c r="H329" i="3"/>
  <c r="I329" i="3" s="1"/>
  <c r="H330" i="3"/>
  <c r="I330" i="3" s="1"/>
  <c r="H331" i="3"/>
  <c r="I331" i="3" s="1"/>
  <c r="H215" i="3"/>
  <c r="I215" i="3" s="1"/>
  <c r="H216" i="3"/>
  <c r="I216" i="3" s="1"/>
  <c r="H217" i="3"/>
  <c r="I217" i="3" s="1"/>
  <c r="H218" i="3"/>
  <c r="I218" i="3" s="1"/>
  <c r="H219" i="3"/>
  <c r="H220" i="3"/>
  <c r="I220" i="3" s="1"/>
  <c r="H221" i="3"/>
  <c r="I221" i="3" s="1"/>
  <c r="H222" i="3"/>
  <c r="I222" i="3" s="1"/>
  <c r="H223" i="3"/>
  <c r="H224" i="3"/>
  <c r="I224" i="3" s="1"/>
  <c r="H225" i="3"/>
  <c r="I225" i="3" s="1"/>
  <c r="H226" i="3"/>
  <c r="I226" i="3" s="1"/>
  <c r="H227" i="3"/>
  <c r="H228" i="3"/>
  <c r="I228" i="3" s="1"/>
  <c r="H229" i="3"/>
  <c r="I229" i="3" s="1"/>
  <c r="H230" i="3"/>
  <c r="I230" i="3" s="1"/>
  <c r="H231" i="3"/>
  <c r="H232" i="3"/>
  <c r="I232" i="3" s="1"/>
  <c r="H233" i="3"/>
  <c r="I233" i="3" s="1"/>
  <c r="H234" i="3"/>
  <c r="I234" i="3" s="1"/>
  <c r="H235" i="3"/>
  <c r="H236" i="3"/>
  <c r="I236" i="3" s="1"/>
  <c r="H237" i="3"/>
  <c r="I237" i="3" s="1"/>
  <c r="H238" i="3"/>
  <c r="I238" i="3" s="1"/>
  <c r="H239" i="3"/>
  <c r="H240" i="3"/>
  <c r="H241" i="3"/>
  <c r="I241" i="3" s="1"/>
  <c r="H242" i="3"/>
  <c r="I242" i="3" s="1"/>
  <c r="H243" i="3"/>
  <c r="I243" i="3" s="1"/>
  <c r="H244" i="3"/>
  <c r="I244" i="3" s="1"/>
  <c r="H245" i="3"/>
  <c r="I245" i="3" s="1"/>
  <c r="H246" i="3"/>
  <c r="I246" i="3" s="1"/>
  <c r="H247" i="3"/>
  <c r="H248" i="3"/>
  <c r="H249" i="3"/>
  <c r="I249" i="3" s="1"/>
  <c r="H250" i="3"/>
  <c r="I250" i="3" s="1"/>
  <c r="H251" i="3"/>
  <c r="I251" i="3" s="1"/>
  <c r="H252" i="3"/>
  <c r="I252" i="3" s="1"/>
  <c r="H253" i="3"/>
  <c r="I253" i="3" s="1"/>
  <c r="H254" i="3"/>
  <c r="H255" i="3"/>
  <c r="H256" i="3"/>
  <c r="H257" i="3"/>
  <c r="I257" i="3" s="1"/>
  <c r="H258" i="3"/>
  <c r="I258" i="3" s="1"/>
  <c r="H259" i="3"/>
  <c r="H260" i="3"/>
  <c r="I260" i="3" s="1"/>
  <c r="H261" i="3"/>
  <c r="I261" i="3" s="1"/>
  <c r="H262" i="3"/>
  <c r="I262" i="3" s="1"/>
  <c r="H263" i="3"/>
  <c r="H264" i="3"/>
  <c r="I264" i="3" s="1"/>
  <c r="H265" i="3"/>
  <c r="I265" i="3" s="1"/>
  <c r="H266" i="3"/>
  <c r="I266" i="3" s="1"/>
  <c r="H267" i="3"/>
  <c r="H268" i="3"/>
  <c r="I268" i="3" s="1"/>
  <c r="H269" i="3"/>
  <c r="I269" i="3" s="1"/>
  <c r="H270" i="3"/>
  <c r="I270" i="3" s="1"/>
  <c r="H271" i="3"/>
  <c r="H272" i="3"/>
  <c r="I272" i="3" s="1"/>
  <c r="H273" i="3"/>
  <c r="I273" i="3" s="1"/>
  <c r="H274" i="3"/>
  <c r="I274" i="3" s="1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210" i="5"/>
  <c r="E211" i="5"/>
  <c r="E212" i="5"/>
  <c r="E213" i="5"/>
  <c r="E214" i="5"/>
  <c r="H170" i="3"/>
  <c r="I170" i="3" s="1"/>
  <c r="H171" i="3"/>
  <c r="H172" i="3"/>
  <c r="I172" i="3" s="1"/>
  <c r="H173" i="3"/>
  <c r="I173" i="3" s="1"/>
  <c r="H174" i="3"/>
  <c r="I174" i="3" s="1"/>
  <c r="H175" i="3"/>
  <c r="I175" i="3" s="1"/>
  <c r="H176" i="3"/>
  <c r="H177" i="3"/>
  <c r="H178" i="3"/>
  <c r="H179" i="3"/>
  <c r="I179" i="3" s="1"/>
  <c r="H180" i="3"/>
  <c r="H181" i="3"/>
  <c r="H182" i="3"/>
  <c r="I182" i="3" s="1"/>
  <c r="H183" i="3"/>
  <c r="I183" i="3" s="1"/>
  <c r="H184" i="3"/>
  <c r="I184" i="3" s="1"/>
  <c r="H185" i="3"/>
  <c r="H186" i="3"/>
  <c r="H187" i="3"/>
  <c r="H188" i="3"/>
  <c r="H189" i="3"/>
  <c r="H190" i="3"/>
  <c r="H191" i="3"/>
  <c r="I191" i="3" s="1"/>
  <c r="H192" i="3"/>
  <c r="I192" i="3" s="1"/>
  <c r="H193" i="3"/>
  <c r="I193" i="3" s="1"/>
  <c r="H194" i="3"/>
  <c r="H195" i="3"/>
  <c r="H196" i="3"/>
  <c r="H197" i="3"/>
  <c r="H198" i="3"/>
  <c r="H199" i="3"/>
  <c r="K199" i="3" s="1"/>
  <c r="H200" i="3"/>
  <c r="H201" i="3"/>
  <c r="H202" i="3"/>
  <c r="I202" i="3" s="1"/>
  <c r="H203" i="3"/>
  <c r="I203" i="3" s="1"/>
  <c r="H204" i="3"/>
  <c r="I204" i="3" s="1"/>
  <c r="H205" i="3"/>
  <c r="I205" i="3" s="1"/>
  <c r="H206" i="3"/>
  <c r="I206" i="3" s="1"/>
  <c r="H207" i="3"/>
  <c r="I207" i="3" s="1"/>
  <c r="H208" i="3"/>
  <c r="I208" i="3" s="1"/>
  <c r="H209" i="3"/>
  <c r="I209" i="3" s="1"/>
  <c r="H210" i="3"/>
  <c r="I210" i="3" s="1"/>
  <c r="H211" i="3"/>
  <c r="I211" i="3" s="1"/>
  <c r="H212" i="3"/>
  <c r="I212" i="3" s="1"/>
  <c r="H213" i="3"/>
  <c r="I213" i="3" s="1"/>
  <c r="H214" i="3"/>
  <c r="I214" i="3" s="1"/>
  <c r="H164" i="3"/>
  <c r="I164" i="3" s="1"/>
  <c r="H165" i="3"/>
  <c r="I165" i="3" s="1"/>
  <c r="H166" i="3"/>
  <c r="H167" i="3"/>
  <c r="I167" i="3" s="1"/>
  <c r="H168" i="3"/>
  <c r="I168" i="3" s="1"/>
  <c r="H169" i="3"/>
  <c r="H161" i="3"/>
  <c r="I161" i="3" s="1"/>
  <c r="H162" i="3"/>
  <c r="I162" i="3" s="1"/>
  <c r="H163" i="3"/>
  <c r="I163" i="3" s="1"/>
  <c r="H158" i="3"/>
  <c r="I158" i="3" s="1"/>
  <c r="H159" i="3"/>
  <c r="I159" i="3" s="1"/>
  <c r="H160" i="3"/>
  <c r="I160" i="3" s="1"/>
  <c r="F157" i="5"/>
  <c r="E157" i="5"/>
  <c r="F156" i="5"/>
  <c r="E156" i="5"/>
  <c r="E155" i="5"/>
  <c r="F155" i="5"/>
  <c r="H157" i="3"/>
  <c r="I157" i="3" s="1"/>
  <c r="H156" i="3"/>
  <c r="I156" i="3" s="1"/>
  <c r="O773" i="7" l="1"/>
  <c r="Q773" i="7"/>
  <c r="M787" i="7"/>
  <c r="Q787" i="7"/>
  <c r="M721" i="7"/>
  <c r="Q721" i="7"/>
  <c r="M734" i="7"/>
  <c r="Q734" i="7"/>
  <c r="O761" i="7"/>
  <c r="Q761" i="7"/>
  <c r="O799" i="7"/>
  <c r="Q799" i="7"/>
  <c r="M710" i="7"/>
  <c r="Q710" i="7"/>
  <c r="M756" i="7"/>
  <c r="Q756" i="7"/>
  <c r="M723" i="7"/>
  <c r="Q723" i="7"/>
  <c r="M706" i="7"/>
  <c r="Q706" i="7"/>
  <c r="M705" i="7"/>
  <c r="Q705" i="7"/>
  <c r="O845" i="7"/>
  <c r="Q845" i="7"/>
  <c r="O764" i="7"/>
  <c r="Q764" i="7"/>
  <c r="M731" i="7"/>
  <c r="Q731" i="7"/>
  <c r="M745" i="7"/>
  <c r="Q745" i="7"/>
  <c r="O776" i="7"/>
  <c r="Q776" i="7"/>
  <c r="M794" i="7"/>
  <c r="Q794" i="7"/>
  <c r="M778" i="7"/>
  <c r="Q778" i="7"/>
  <c r="O825" i="7"/>
  <c r="Q825" i="7"/>
  <c r="M771" i="7"/>
  <c r="Q771" i="7"/>
  <c r="O853" i="7"/>
  <c r="Q853" i="7"/>
  <c r="O775" i="7"/>
  <c r="Q775" i="7"/>
  <c r="M827" i="7"/>
  <c r="Q827" i="7"/>
  <c r="M833" i="7"/>
  <c r="Q833" i="7"/>
  <c r="O737" i="7"/>
  <c r="Q737" i="7"/>
  <c r="O829" i="7"/>
  <c r="Q829" i="7"/>
  <c r="O821" i="7"/>
  <c r="Q821" i="7"/>
  <c r="M694" i="7"/>
  <c r="Q694" i="7"/>
  <c r="O741" i="7"/>
  <c r="Q741" i="7"/>
  <c r="M740" i="7"/>
  <c r="Q740" i="7"/>
  <c r="O707" i="7"/>
  <c r="Q707" i="7"/>
  <c r="M783" i="7"/>
  <c r="Q783" i="7"/>
  <c r="O702" i="7"/>
  <c r="Q702" i="7"/>
  <c r="O765" i="7"/>
  <c r="Q765" i="7"/>
  <c r="O748" i="7"/>
  <c r="Q748" i="7"/>
  <c r="M715" i="7"/>
  <c r="Q715" i="7"/>
  <c r="M840" i="7"/>
  <c r="Q840" i="7"/>
  <c r="M729" i="7"/>
  <c r="Q729" i="7"/>
  <c r="M760" i="7"/>
  <c r="Q760" i="7"/>
  <c r="M865" i="7"/>
  <c r="Q865" i="7"/>
  <c r="O815" i="7"/>
  <c r="Q815" i="7"/>
  <c r="M714" i="7"/>
  <c r="Q714" i="7"/>
  <c r="O725" i="7"/>
  <c r="Q725" i="7"/>
  <c r="M724" i="7"/>
  <c r="Q724" i="7"/>
  <c r="O817" i="7"/>
  <c r="Q817" i="7"/>
  <c r="M848" i="7"/>
  <c r="Q848" i="7"/>
  <c r="M784" i="7"/>
  <c r="Q784" i="7"/>
  <c r="O749" i="7"/>
  <c r="Q749" i="7"/>
  <c r="M732" i="7"/>
  <c r="Q732" i="7"/>
  <c r="O699" i="7"/>
  <c r="Q699" i="7"/>
  <c r="O713" i="7"/>
  <c r="Q713" i="7"/>
  <c r="M744" i="7"/>
  <c r="Q744" i="7"/>
  <c r="M857" i="7"/>
  <c r="Q857" i="7"/>
  <c r="M698" i="7"/>
  <c r="Q698" i="7"/>
  <c r="M800" i="7"/>
  <c r="Q800" i="7"/>
  <c r="M726" i="7"/>
  <c r="Q726" i="7"/>
  <c r="M849" i="7"/>
  <c r="Q849" i="7"/>
  <c r="M691" i="7"/>
  <c r="Q691" i="7"/>
  <c r="M753" i="7"/>
  <c r="Q753" i="7"/>
  <c r="M709" i="7"/>
  <c r="Q709" i="7"/>
  <c r="M692" i="7"/>
  <c r="Q692" i="7"/>
  <c r="O802" i="7"/>
  <c r="Q802" i="7"/>
  <c r="M832" i="7"/>
  <c r="Q832" i="7"/>
  <c r="M768" i="7"/>
  <c r="Q768" i="7"/>
  <c r="O733" i="7"/>
  <c r="Q733" i="7"/>
  <c r="O843" i="7"/>
  <c r="Q843" i="7"/>
  <c r="M716" i="7"/>
  <c r="Q716" i="7"/>
  <c r="M811" i="7"/>
  <c r="Q811" i="7"/>
  <c r="M678" i="7"/>
  <c r="Q678" i="7"/>
  <c r="M824" i="7"/>
  <c r="Q824" i="7"/>
  <c r="O728" i="7"/>
  <c r="Q728" i="7"/>
  <c r="O846" i="7"/>
  <c r="Q846" i="7"/>
  <c r="M856" i="7"/>
  <c r="Q856" i="7"/>
  <c r="M847" i="7"/>
  <c r="Q847" i="7"/>
  <c r="O830" i="7"/>
  <c r="Q830" i="7"/>
  <c r="M772" i="7"/>
  <c r="Q772" i="7"/>
  <c r="M722" i="7"/>
  <c r="Q722" i="7"/>
  <c r="O762" i="7"/>
  <c r="Q762" i="7"/>
  <c r="O797" i="7"/>
  <c r="Q797" i="7"/>
  <c r="M780" i="7"/>
  <c r="Q780" i="7"/>
  <c r="O792" i="7"/>
  <c r="Q792" i="7"/>
  <c r="O816" i="7"/>
  <c r="Q816" i="7"/>
  <c r="O808" i="7"/>
  <c r="Q808" i="7"/>
  <c r="M790" i="7"/>
  <c r="Q790" i="7"/>
  <c r="M820" i="7"/>
  <c r="Q820" i="7"/>
  <c r="M819" i="7"/>
  <c r="Q819" i="7"/>
  <c r="M770" i="7"/>
  <c r="Q770" i="7"/>
  <c r="O752" i="7"/>
  <c r="Q752" i="7"/>
  <c r="M844" i="7"/>
  <c r="Q844" i="7"/>
  <c r="O717" i="7"/>
  <c r="Q717" i="7"/>
  <c r="M700" i="7"/>
  <c r="Q700" i="7"/>
  <c r="M795" i="7"/>
  <c r="Q795" i="7"/>
  <c r="O809" i="7"/>
  <c r="Q809" i="7"/>
  <c r="M712" i="7"/>
  <c r="Q712" i="7"/>
  <c r="M839" i="7"/>
  <c r="Q839" i="7"/>
  <c r="M859" i="7"/>
  <c r="Q859" i="7"/>
  <c r="M835" i="7"/>
  <c r="Q835" i="7"/>
  <c r="O739" i="7"/>
  <c r="Q739" i="7"/>
  <c r="M863" i="7"/>
  <c r="Q863" i="7"/>
  <c r="O838" i="7"/>
  <c r="Q838" i="7"/>
  <c r="M680" i="7"/>
  <c r="Q680" i="7"/>
  <c r="O743" i="7"/>
  <c r="Q743" i="7"/>
  <c r="O704" i="7"/>
  <c r="Q704" i="7"/>
  <c r="M822" i="7"/>
  <c r="Q822" i="7"/>
  <c r="M708" i="7"/>
  <c r="Q708" i="7"/>
  <c r="M769" i="7"/>
  <c r="Q769" i="7"/>
  <c r="M774" i="7"/>
  <c r="Q774" i="7"/>
  <c r="O805" i="7"/>
  <c r="Q805" i="7"/>
  <c r="M804" i="7"/>
  <c r="Q804" i="7"/>
  <c r="O834" i="7"/>
  <c r="Q834" i="7"/>
  <c r="O754" i="7"/>
  <c r="Q754" i="7"/>
  <c r="O801" i="7"/>
  <c r="Q801" i="7"/>
  <c r="M736" i="7"/>
  <c r="Q736" i="7"/>
  <c r="O766" i="7"/>
  <c r="Q766" i="7"/>
  <c r="O701" i="7"/>
  <c r="Q701" i="7"/>
  <c r="M812" i="7"/>
  <c r="Q812" i="7"/>
  <c r="M779" i="7"/>
  <c r="Q779" i="7"/>
  <c r="M793" i="7"/>
  <c r="Q793" i="7"/>
  <c r="M855" i="7"/>
  <c r="Q855" i="7"/>
  <c r="O696" i="7"/>
  <c r="Q696" i="7"/>
  <c r="M810" i="7"/>
  <c r="Q810" i="7"/>
  <c r="M746" i="7"/>
  <c r="Q746" i="7"/>
  <c r="M758" i="7"/>
  <c r="Q758" i="7"/>
  <c r="M789" i="7"/>
  <c r="Q789" i="7"/>
  <c r="M788" i="7"/>
  <c r="Q788" i="7"/>
  <c r="M803" i="7"/>
  <c r="Q803" i="7"/>
  <c r="O738" i="7"/>
  <c r="Q738" i="7"/>
  <c r="M785" i="7"/>
  <c r="Q785" i="7"/>
  <c r="M720" i="7"/>
  <c r="Q720" i="7"/>
  <c r="O703" i="7"/>
  <c r="Q703" i="7"/>
  <c r="M813" i="7"/>
  <c r="Q813" i="7"/>
  <c r="M689" i="7"/>
  <c r="Q689" i="7"/>
  <c r="M796" i="7"/>
  <c r="Q796" i="7"/>
  <c r="M763" i="7"/>
  <c r="Q763" i="7"/>
  <c r="M777" i="7"/>
  <c r="Q777" i="7"/>
  <c r="M823" i="7"/>
  <c r="Q823" i="7"/>
  <c r="M858" i="7"/>
  <c r="Q858" i="7"/>
  <c r="M851" i="7"/>
  <c r="Q851" i="7"/>
  <c r="O693" i="7"/>
  <c r="Q693" i="7"/>
  <c r="O755" i="7"/>
  <c r="Q755" i="7"/>
  <c r="O686" i="7"/>
  <c r="Q686" i="7"/>
  <c r="O854" i="7"/>
  <c r="Q854" i="7"/>
  <c r="O697" i="7"/>
  <c r="Q697" i="7"/>
  <c r="O759" i="7"/>
  <c r="Q759" i="7"/>
  <c r="M831" i="7"/>
  <c r="Q831" i="7"/>
  <c r="M682" i="7"/>
  <c r="Q682" i="7"/>
  <c r="M818" i="7"/>
  <c r="Q818" i="7"/>
  <c r="M683" i="7"/>
  <c r="Q683" i="7"/>
  <c r="M786" i="7"/>
  <c r="Q786" i="7"/>
  <c r="O786" i="7"/>
  <c r="M697" i="7"/>
  <c r="M704" i="7"/>
  <c r="M743" i="7"/>
  <c r="M739" i="7"/>
  <c r="O753" i="7"/>
  <c r="M686" i="7"/>
  <c r="O708" i="7"/>
  <c r="O863" i="7"/>
  <c r="O683" i="7"/>
  <c r="M759" i="7"/>
  <c r="O682" i="7"/>
  <c r="O831" i="7"/>
  <c r="O818" i="7"/>
  <c r="M854" i="7"/>
  <c r="O691" i="7"/>
  <c r="O851" i="7"/>
  <c r="M829" i="7"/>
  <c r="O835" i="7"/>
  <c r="O822" i="7"/>
  <c r="O769" i="7"/>
  <c r="M775" i="7"/>
  <c r="M838" i="7"/>
  <c r="M693" i="7"/>
  <c r="O771" i="7"/>
  <c r="M737" i="7"/>
  <c r="J539" i="7"/>
  <c r="K539" i="7" s="1"/>
  <c r="I301" i="3"/>
  <c r="J601" i="7"/>
  <c r="K601" i="7" s="1"/>
  <c r="I339" i="3"/>
  <c r="J612" i="7"/>
  <c r="K612" i="7" s="1"/>
  <c r="I347" i="3"/>
  <c r="K359" i="3"/>
  <c r="I359" i="3"/>
  <c r="K362" i="3"/>
  <c r="I362" i="3"/>
  <c r="J662" i="7"/>
  <c r="K662" i="7" s="1"/>
  <c r="I376" i="3"/>
  <c r="K380" i="3"/>
  <c r="I380" i="3"/>
  <c r="K169" i="3"/>
  <c r="I169" i="3"/>
  <c r="K196" i="3"/>
  <c r="I196" i="3"/>
  <c r="K188" i="3"/>
  <c r="I188" i="3"/>
  <c r="K180" i="3"/>
  <c r="I180" i="3"/>
  <c r="K271" i="3"/>
  <c r="I271" i="3"/>
  <c r="K263" i="3"/>
  <c r="I263" i="3"/>
  <c r="J436" i="7"/>
  <c r="K436" i="7" s="1"/>
  <c r="M436" i="7" s="1"/>
  <c r="I255" i="3"/>
  <c r="K247" i="3"/>
  <c r="I247" i="3"/>
  <c r="K239" i="3"/>
  <c r="I239" i="3"/>
  <c r="K231" i="3"/>
  <c r="I231" i="3"/>
  <c r="K223" i="3"/>
  <c r="I223" i="3"/>
  <c r="K322" i="3"/>
  <c r="I322" i="3"/>
  <c r="J578" i="7"/>
  <c r="K578" i="7" s="1"/>
  <c r="I327" i="3"/>
  <c r="J599" i="7"/>
  <c r="K599" i="7" s="1"/>
  <c r="I338" i="3"/>
  <c r="K346" i="3"/>
  <c r="I346" i="3"/>
  <c r="K358" i="3"/>
  <c r="I358" i="3"/>
  <c r="J632" i="7"/>
  <c r="K632" i="7" s="1"/>
  <c r="I361" i="3"/>
  <c r="J660" i="7"/>
  <c r="K660" i="7" s="1"/>
  <c r="I375" i="3"/>
  <c r="J668" i="7"/>
  <c r="K668" i="7" s="1"/>
  <c r="I379" i="3"/>
  <c r="K189" i="3"/>
  <c r="I189" i="3"/>
  <c r="J499" i="7"/>
  <c r="K499" i="7" s="1"/>
  <c r="I287" i="3"/>
  <c r="K195" i="3"/>
  <c r="I195" i="3"/>
  <c r="K187" i="3"/>
  <c r="I187" i="3"/>
  <c r="K171" i="3"/>
  <c r="I171" i="3"/>
  <c r="K254" i="3"/>
  <c r="I254" i="3"/>
  <c r="J547" i="7"/>
  <c r="K547" i="7" s="1"/>
  <c r="O547" i="7" s="1"/>
  <c r="I305" i="3"/>
  <c r="K276" i="3"/>
  <c r="I276" i="3"/>
  <c r="J621" i="7"/>
  <c r="K621" i="7" s="1"/>
  <c r="I353" i="3"/>
  <c r="K345" i="3"/>
  <c r="I345" i="3"/>
  <c r="K357" i="3"/>
  <c r="I357" i="3"/>
  <c r="K368" i="3"/>
  <c r="I368" i="3"/>
  <c r="J629" i="7"/>
  <c r="K629" i="7" s="1"/>
  <c r="I360" i="3"/>
  <c r="K374" i="3"/>
  <c r="I374" i="3"/>
  <c r="J666" i="7"/>
  <c r="K666" i="7" s="1"/>
  <c r="I378" i="3"/>
  <c r="K194" i="3"/>
  <c r="I194" i="3"/>
  <c r="K186" i="3"/>
  <c r="I186" i="3"/>
  <c r="K178" i="3"/>
  <c r="I178" i="3"/>
  <c r="J491" i="7"/>
  <c r="K491" i="7" s="1"/>
  <c r="I284" i="3"/>
  <c r="K275" i="3"/>
  <c r="I275" i="3"/>
  <c r="J594" i="7"/>
  <c r="K594" i="7" s="1"/>
  <c r="I333" i="3"/>
  <c r="K352" i="3"/>
  <c r="I352" i="3"/>
  <c r="K344" i="3"/>
  <c r="I344" i="3"/>
  <c r="K356" i="3"/>
  <c r="I356" i="3"/>
  <c r="J644" i="7"/>
  <c r="K644" i="7" s="1"/>
  <c r="I367" i="3"/>
  <c r="J655" i="7"/>
  <c r="K655" i="7" s="1"/>
  <c r="I373" i="3"/>
  <c r="J676" i="7"/>
  <c r="K676" i="7" s="1"/>
  <c r="O676" i="7" s="1"/>
  <c r="I383" i="3"/>
  <c r="K197" i="3"/>
  <c r="I197" i="3"/>
  <c r="K240" i="3"/>
  <c r="I240" i="3"/>
  <c r="J316" i="7"/>
  <c r="K316" i="7" s="1"/>
  <c r="I166" i="3"/>
  <c r="K177" i="3"/>
  <c r="I177" i="3"/>
  <c r="K332" i="3"/>
  <c r="I332" i="3"/>
  <c r="J608" i="7"/>
  <c r="K608" i="7" s="1"/>
  <c r="I343" i="3"/>
  <c r="K366" i="3"/>
  <c r="I366" i="3"/>
  <c r="K382" i="3"/>
  <c r="I382" i="3"/>
  <c r="K200" i="3"/>
  <c r="I200" i="3"/>
  <c r="K176" i="3"/>
  <c r="I176" i="3"/>
  <c r="K267" i="3"/>
  <c r="I267" i="3"/>
  <c r="K259" i="3"/>
  <c r="I259" i="3"/>
  <c r="K235" i="3"/>
  <c r="I235" i="3"/>
  <c r="K227" i="3"/>
  <c r="I227" i="3"/>
  <c r="J379" i="7"/>
  <c r="K379" i="7" s="1"/>
  <c r="I219" i="3"/>
  <c r="J598" i="7"/>
  <c r="K598" i="7" s="1"/>
  <c r="I337" i="3"/>
  <c r="J615" i="7"/>
  <c r="K615" i="7" s="1"/>
  <c r="M615" i="7" s="1"/>
  <c r="I350" i="3"/>
  <c r="J607" i="7"/>
  <c r="K607" i="7" s="1"/>
  <c r="I342" i="3"/>
  <c r="J622" i="7"/>
  <c r="K622" i="7" s="1"/>
  <c r="I354" i="3"/>
  <c r="K365" i="3"/>
  <c r="I365" i="3"/>
  <c r="J652" i="7"/>
  <c r="K652" i="7" s="1"/>
  <c r="I371" i="3"/>
  <c r="J671" i="7"/>
  <c r="K671" i="7" s="1"/>
  <c r="I381" i="3"/>
  <c r="K181" i="3"/>
  <c r="I181" i="3"/>
  <c r="K256" i="3"/>
  <c r="I256" i="3"/>
  <c r="K311" i="3"/>
  <c r="I311" i="3"/>
  <c r="J484" i="7"/>
  <c r="K484" i="7" s="1"/>
  <c r="I281" i="3"/>
  <c r="J616" i="7"/>
  <c r="K616" i="7" s="1"/>
  <c r="I351" i="3"/>
  <c r="K355" i="3"/>
  <c r="I355" i="3"/>
  <c r="K372" i="3"/>
  <c r="I372" i="3"/>
  <c r="K325" i="3"/>
  <c r="I325" i="3"/>
  <c r="K297" i="3"/>
  <c r="I297" i="3"/>
  <c r="K336" i="3"/>
  <c r="I336" i="3"/>
  <c r="K341" i="3"/>
  <c r="I341" i="3"/>
  <c r="K349" i="3"/>
  <c r="I349" i="3"/>
  <c r="J637" i="7"/>
  <c r="K637" i="7" s="1"/>
  <c r="I364" i="3"/>
  <c r="J650" i="7"/>
  <c r="K650" i="7" s="1"/>
  <c r="I370" i="3"/>
  <c r="O833" i="7"/>
  <c r="O827" i="7"/>
  <c r="K248" i="3"/>
  <c r="I248" i="3"/>
  <c r="K334" i="3"/>
  <c r="I334" i="3"/>
  <c r="K201" i="3"/>
  <c r="I201" i="3"/>
  <c r="K185" i="3"/>
  <c r="I185" i="3"/>
  <c r="K198" i="3"/>
  <c r="I198" i="3"/>
  <c r="K190" i="3"/>
  <c r="I190" i="3"/>
  <c r="K324" i="3"/>
  <c r="I324" i="3"/>
  <c r="J500" i="7"/>
  <c r="K500" i="7" s="1"/>
  <c r="M500" i="7" s="1"/>
  <c r="I288" i="3"/>
  <c r="K335" i="3"/>
  <c r="I335" i="3"/>
  <c r="J603" i="7"/>
  <c r="K603" i="7" s="1"/>
  <c r="I340" i="3"/>
  <c r="J613" i="7"/>
  <c r="K613" i="7" s="1"/>
  <c r="I348" i="3"/>
  <c r="J636" i="7"/>
  <c r="K636" i="7" s="1"/>
  <c r="I363" i="3"/>
  <c r="J663" i="7"/>
  <c r="K663" i="7" s="1"/>
  <c r="I377" i="3"/>
  <c r="J647" i="7"/>
  <c r="K647" i="7" s="1"/>
  <c r="I369" i="3"/>
  <c r="M853" i="7"/>
  <c r="M825" i="7"/>
  <c r="O823" i="7"/>
  <c r="O839" i="7"/>
  <c r="M808" i="7"/>
  <c r="O770" i="7"/>
  <c r="O710" i="7"/>
  <c r="O859" i="7"/>
  <c r="O804" i="7"/>
  <c r="M802" i="7"/>
  <c r="O746" i="7"/>
  <c r="M699" i="7"/>
  <c r="O714" i="7"/>
  <c r="O689" i="7"/>
  <c r="O785" i="7"/>
  <c r="O783" i="7"/>
  <c r="O724" i="7"/>
  <c r="O709" i="7"/>
  <c r="M815" i="7"/>
  <c r="O778" i="7"/>
  <c r="O736" i="7"/>
  <c r="O865" i="7"/>
  <c r="O712" i="7"/>
  <c r="M830" i="7"/>
  <c r="O800" i="7"/>
  <c r="M707" i="7"/>
  <c r="M696" i="7"/>
  <c r="O777" i="7"/>
  <c r="O796" i="7"/>
  <c r="M797" i="7"/>
  <c r="O784" i="7"/>
  <c r="O705" i="7"/>
  <c r="J657" i="7"/>
  <c r="K657" i="7" s="1"/>
  <c r="M752" i="7"/>
  <c r="O858" i="7"/>
  <c r="O780" i="7"/>
  <c r="O811" i="7"/>
  <c r="O720" i="7"/>
  <c r="O788" i="7"/>
  <c r="O763" i="7"/>
  <c r="M816" i="7"/>
  <c r="O794" i="7"/>
  <c r="K378" i="3"/>
  <c r="M846" i="7"/>
  <c r="O824" i="7"/>
  <c r="M764" i="7"/>
  <c r="O698" i="7"/>
  <c r="M761" i="7"/>
  <c r="M728" i="7"/>
  <c r="M725" i="7"/>
  <c r="O723" i="7"/>
  <c r="M843" i="7"/>
  <c r="O810" i="7"/>
  <c r="O847" i="7"/>
  <c r="M701" i="7"/>
  <c r="O857" i="7"/>
  <c r="J665" i="7"/>
  <c r="K665" i="7" s="1"/>
  <c r="M717" i="7"/>
  <c r="M762" i="7"/>
  <c r="J673" i="7"/>
  <c r="K673" i="7" s="1"/>
  <c r="M765" i="7"/>
  <c r="K379" i="3"/>
  <c r="M748" i="7"/>
  <c r="O729" i="7"/>
  <c r="M733" i="7"/>
  <c r="J649" i="7"/>
  <c r="K649" i="7" s="1"/>
  <c r="O694" i="7"/>
  <c r="O734" i="7"/>
  <c r="O706" i="7"/>
  <c r="O840" i="7"/>
  <c r="K370" i="3"/>
  <c r="O756" i="7"/>
  <c r="O740" i="7"/>
  <c r="O813" i="7"/>
  <c r="O731" i="7"/>
  <c r="O855" i="7"/>
  <c r="O768" i="7"/>
  <c r="O790" i="7"/>
  <c r="M703" i="7"/>
  <c r="O772" i="7"/>
  <c r="M799" i="7"/>
  <c r="O774" i="7"/>
  <c r="O758" i="7"/>
  <c r="M754" i="7"/>
  <c r="O732" i="7"/>
  <c r="O819" i="7"/>
  <c r="O716" i="7"/>
  <c r="M749" i="7"/>
  <c r="M821" i="7"/>
  <c r="M713" i="7"/>
  <c r="O745" i="7"/>
  <c r="O700" i="7"/>
  <c r="O678" i="7"/>
  <c r="O856" i="7"/>
  <c r="K337" i="3"/>
  <c r="M766" i="7"/>
  <c r="O715" i="7"/>
  <c r="O722" i="7"/>
  <c r="M738" i="7"/>
  <c r="M792" i="7"/>
  <c r="O791" i="7"/>
  <c r="M791" i="7"/>
  <c r="O727" i="7"/>
  <c r="M727" i="7"/>
  <c r="M735" i="7"/>
  <c r="O735" i="7"/>
  <c r="O767" i="7"/>
  <c r="M767" i="7"/>
  <c r="O862" i="7"/>
  <c r="M862" i="7"/>
  <c r="M711" i="7"/>
  <c r="O711" i="7"/>
  <c r="O719" i="7"/>
  <c r="M719" i="7"/>
  <c r="O850" i="7"/>
  <c r="M850" i="7"/>
  <c r="O751" i="7"/>
  <c r="M751" i="7"/>
  <c r="M860" i="7"/>
  <c r="O860" i="7"/>
  <c r="O692" i="7"/>
  <c r="O848" i="7"/>
  <c r="M776" i="7"/>
  <c r="O695" i="7"/>
  <c r="M695" i="7"/>
  <c r="M828" i="7"/>
  <c r="O828" i="7"/>
  <c r="O730" i="7"/>
  <c r="M730" i="7"/>
  <c r="O837" i="7"/>
  <c r="M837" i="7"/>
  <c r="O757" i="7"/>
  <c r="M757" i="7"/>
  <c r="O864" i="7"/>
  <c r="M864" i="7"/>
  <c r="O826" i="7"/>
  <c r="M826" i="7"/>
  <c r="M805" i="7"/>
  <c r="M702" i="7"/>
  <c r="O781" i="7"/>
  <c r="M781" i="7"/>
  <c r="O820" i="7"/>
  <c r="O760" i="7"/>
  <c r="O806" i="7"/>
  <c r="M806" i="7"/>
  <c r="M747" i="7"/>
  <c r="O747" i="7"/>
  <c r="M807" i="7"/>
  <c r="O807" i="7"/>
  <c r="O814" i="7"/>
  <c r="M814" i="7"/>
  <c r="O836" i="7"/>
  <c r="M836" i="7"/>
  <c r="O795" i="7"/>
  <c r="M809" i="7"/>
  <c r="O789" i="7"/>
  <c r="O798" i="7"/>
  <c r="M798" i="7"/>
  <c r="O812" i="7"/>
  <c r="M834" i="7"/>
  <c r="O782" i="7"/>
  <c r="M782" i="7"/>
  <c r="M842" i="7"/>
  <c r="O842" i="7"/>
  <c r="M845" i="7"/>
  <c r="O787" i="7"/>
  <c r="M801" i="7"/>
  <c r="O744" i="7"/>
  <c r="M773" i="7"/>
  <c r="O779" i="7"/>
  <c r="O742" i="7"/>
  <c r="M742" i="7"/>
  <c r="M750" i="7"/>
  <c r="O750" i="7"/>
  <c r="O685" i="7"/>
  <c r="M685" i="7"/>
  <c r="M841" i="7"/>
  <c r="O841" i="7"/>
  <c r="J595" i="7"/>
  <c r="M817" i="7"/>
  <c r="O793" i="7"/>
  <c r="O721" i="7"/>
  <c r="M741" i="7"/>
  <c r="O832" i="7"/>
  <c r="O844" i="7"/>
  <c r="O803" i="7"/>
  <c r="M852" i="7"/>
  <c r="O852" i="7"/>
  <c r="O718" i="7"/>
  <c r="M718" i="7"/>
  <c r="M861" i="7"/>
  <c r="O861" i="7"/>
  <c r="O679" i="7"/>
  <c r="M679" i="7"/>
  <c r="O677" i="7"/>
  <c r="M677" i="7"/>
  <c r="O687" i="7"/>
  <c r="M687" i="7"/>
  <c r="M684" i="7"/>
  <c r="O684" i="7"/>
  <c r="O688" i="7"/>
  <c r="M688" i="7"/>
  <c r="O690" i="7"/>
  <c r="M690" i="7"/>
  <c r="O681" i="7"/>
  <c r="M681" i="7"/>
  <c r="J604" i="7"/>
  <c r="K604" i="7" s="1"/>
  <c r="J611" i="7"/>
  <c r="K611" i="7" s="1"/>
  <c r="K371" i="3"/>
  <c r="J648" i="7"/>
  <c r="K648" i="7" s="1"/>
  <c r="J656" i="7"/>
  <c r="K656" i="7" s="1"/>
  <c r="J664" i="7"/>
  <c r="K664" i="7" s="1"/>
  <c r="J672" i="7"/>
  <c r="K672" i="7" s="1"/>
  <c r="J606" i="7"/>
  <c r="K606" i="7" s="1"/>
  <c r="K333" i="3"/>
  <c r="K377" i="3"/>
  <c r="K369" i="3"/>
  <c r="J658" i="7"/>
  <c r="K658" i="7" s="1"/>
  <c r="J674" i="7"/>
  <c r="K674" i="7" s="1"/>
  <c r="J592" i="7"/>
  <c r="K592" i="7" s="1"/>
  <c r="J630" i="7"/>
  <c r="K630" i="7" s="1"/>
  <c r="K376" i="3"/>
  <c r="J651" i="7"/>
  <c r="K651" i="7" s="1"/>
  <c r="J659" i="7"/>
  <c r="K659" i="7" s="1"/>
  <c r="J667" i="7"/>
  <c r="K667" i="7" s="1"/>
  <c r="J675" i="7"/>
  <c r="K675" i="7" s="1"/>
  <c r="J593" i="7"/>
  <c r="K593" i="7" s="1"/>
  <c r="J639" i="7"/>
  <c r="K639" i="7" s="1"/>
  <c r="K383" i="3"/>
  <c r="K375" i="3"/>
  <c r="K340" i="3"/>
  <c r="J653" i="7"/>
  <c r="K653" i="7" s="1"/>
  <c r="J661" i="7"/>
  <c r="K661" i="7" s="1"/>
  <c r="J669" i="7"/>
  <c r="K669" i="7" s="1"/>
  <c r="J597" i="7"/>
  <c r="K597" i="7" s="1"/>
  <c r="J600" i="7"/>
  <c r="K600" i="7" s="1"/>
  <c r="K347" i="3"/>
  <c r="K381" i="3"/>
  <c r="K373" i="3"/>
  <c r="J654" i="7"/>
  <c r="K654" i="7" s="1"/>
  <c r="J670" i="7"/>
  <c r="K670" i="7" s="1"/>
  <c r="J602" i="7"/>
  <c r="K602" i="7" s="1"/>
  <c r="J610" i="7"/>
  <c r="K610" i="7" s="1"/>
  <c r="J631" i="7"/>
  <c r="K631" i="7" s="1"/>
  <c r="Q631" i="7" s="1"/>
  <c r="J638" i="7"/>
  <c r="K638" i="7" s="1"/>
  <c r="Q638" i="7" s="1"/>
  <c r="K361" i="3"/>
  <c r="J617" i="7"/>
  <c r="K617" i="7" s="1"/>
  <c r="J640" i="7"/>
  <c r="K640" i="7" s="1"/>
  <c r="Q640" i="7" s="1"/>
  <c r="J641" i="7"/>
  <c r="K641" i="7" s="1"/>
  <c r="Q641" i="7" s="1"/>
  <c r="K363" i="3"/>
  <c r="K360" i="3"/>
  <c r="K367" i="3"/>
  <c r="J634" i="7"/>
  <c r="K634" i="7" s="1"/>
  <c r="Q634" i="7" s="1"/>
  <c r="J642" i="7"/>
  <c r="K642" i="7" s="1"/>
  <c r="Q642" i="7" s="1"/>
  <c r="J633" i="7"/>
  <c r="K633" i="7" s="1"/>
  <c r="Q633" i="7" s="1"/>
  <c r="J635" i="7"/>
  <c r="K635" i="7" s="1"/>
  <c r="Q635" i="7" s="1"/>
  <c r="J643" i="7"/>
  <c r="K643" i="7" s="1"/>
  <c r="Q643" i="7" s="1"/>
  <c r="K364" i="3"/>
  <c r="J645" i="7"/>
  <c r="K645" i="7" s="1"/>
  <c r="Q645" i="7" s="1"/>
  <c r="J646" i="7"/>
  <c r="K646" i="7" s="1"/>
  <c r="Q646" i="7" s="1"/>
  <c r="J596" i="7"/>
  <c r="K596" i="7" s="1"/>
  <c r="Q596" i="7" s="1"/>
  <c r="K339" i="3"/>
  <c r="J605" i="7"/>
  <c r="K605" i="7" s="1"/>
  <c r="Q605" i="7" s="1"/>
  <c r="K351" i="3"/>
  <c r="K343" i="3"/>
  <c r="J614" i="7"/>
  <c r="K614" i="7" s="1"/>
  <c r="Q614" i="7" s="1"/>
  <c r="K354" i="3"/>
  <c r="J623" i="7"/>
  <c r="K623" i="7" s="1"/>
  <c r="Q623" i="7" s="1"/>
  <c r="K338" i="3"/>
  <c r="K350" i="3"/>
  <c r="K342" i="3"/>
  <c r="J624" i="7"/>
  <c r="K624" i="7" s="1"/>
  <c r="Q624" i="7" s="1"/>
  <c r="K327" i="3"/>
  <c r="J625" i="7"/>
  <c r="K625" i="7" s="1"/>
  <c r="Q625" i="7" s="1"/>
  <c r="K348" i="3"/>
  <c r="J609" i="7"/>
  <c r="K609" i="7" s="1"/>
  <c r="Q609" i="7" s="1"/>
  <c r="J618" i="7"/>
  <c r="K618" i="7" s="1"/>
  <c r="Q618" i="7" s="1"/>
  <c r="J619" i="7"/>
  <c r="K619" i="7" s="1"/>
  <c r="Q619" i="7" s="1"/>
  <c r="J628" i="7"/>
  <c r="K628" i="7" s="1"/>
  <c r="Q628" i="7" s="1"/>
  <c r="K353" i="3"/>
  <c r="J620" i="7"/>
  <c r="K620" i="7" s="1"/>
  <c r="Q620" i="7" s="1"/>
  <c r="J627" i="7"/>
  <c r="K627" i="7" s="1"/>
  <c r="Q627" i="7" s="1"/>
  <c r="J626" i="7"/>
  <c r="K626" i="7" s="1"/>
  <c r="Q626" i="7" s="1"/>
  <c r="K202" i="3"/>
  <c r="J341" i="7"/>
  <c r="K341" i="7" s="1"/>
  <c r="Q341" i="7" s="1"/>
  <c r="K253" i="3"/>
  <c r="J434" i="7"/>
  <c r="K434" i="7" s="1"/>
  <c r="Q434" i="7" s="1"/>
  <c r="K293" i="3"/>
  <c r="J517" i="7"/>
  <c r="K517" i="7" s="1"/>
  <c r="Q517" i="7" s="1"/>
  <c r="K193" i="3"/>
  <c r="J338" i="7"/>
  <c r="K338" i="7" s="1"/>
  <c r="Q338" i="7" s="1"/>
  <c r="K208" i="3"/>
  <c r="J352" i="7"/>
  <c r="K352" i="7" s="1"/>
  <c r="Q352" i="7" s="1"/>
  <c r="J353" i="7"/>
  <c r="K353" i="7" s="1"/>
  <c r="K191" i="3"/>
  <c r="J336" i="7"/>
  <c r="K336" i="7" s="1"/>
  <c r="Q336" i="7" s="1"/>
  <c r="K274" i="3"/>
  <c r="J473" i="7"/>
  <c r="K473" i="7" s="1"/>
  <c r="Q473" i="7" s="1"/>
  <c r="J474" i="7"/>
  <c r="K474" i="7" s="1"/>
  <c r="Q474" i="7" s="1"/>
  <c r="K266" i="3"/>
  <c r="J458" i="7"/>
  <c r="K458" i="7" s="1"/>
  <c r="Q458" i="7" s="1"/>
  <c r="K258" i="3"/>
  <c r="J441" i="7"/>
  <c r="K441" i="7" s="1"/>
  <c r="Q441" i="7" s="1"/>
  <c r="J442" i="7"/>
  <c r="K442" i="7" s="1"/>
  <c r="Q442" i="7" s="1"/>
  <c r="K250" i="3"/>
  <c r="J430" i="7"/>
  <c r="K430" i="7" s="1"/>
  <c r="Q430" i="7" s="1"/>
  <c r="K242" i="3"/>
  <c r="J422" i="7"/>
  <c r="K422" i="7" s="1"/>
  <c r="Q422" i="7" s="1"/>
  <c r="K234" i="3"/>
  <c r="J409" i="7"/>
  <c r="K409" i="7" s="1"/>
  <c r="Q409" i="7" s="1"/>
  <c r="J410" i="7"/>
  <c r="K410" i="7" s="1"/>
  <c r="Q410" i="7" s="1"/>
  <c r="K226" i="3"/>
  <c r="J393" i="7"/>
  <c r="K393" i="7" s="1"/>
  <c r="J394" i="7"/>
  <c r="K394" i="7" s="1"/>
  <c r="Q394" i="7" s="1"/>
  <c r="K218" i="3"/>
  <c r="J374" i="7"/>
  <c r="K374" i="7" s="1"/>
  <c r="Q374" i="7" s="1"/>
  <c r="J375" i="7"/>
  <c r="K375" i="7" s="1"/>
  <c r="Q375" i="7" s="1"/>
  <c r="J376" i="7"/>
  <c r="K376" i="7" s="1"/>
  <c r="Q376" i="7" s="1"/>
  <c r="K318" i="3"/>
  <c r="J566" i="7"/>
  <c r="K566" i="7" s="1"/>
  <c r="Q566" i="7" s="1"/>
  <c r="K310" i="3"/>
  <c r="J554" i="7"/>
  <c r="K554" i="7" s="1"/>
  <c r="Q554" i="7" s="1"/>
  <c r="K298" i="3"/>
  <c r="J533" i="7"/>
  <c r="K533" i="7" s="1"/>
  <c r="Q533" i="7" s="1"/>
  <c r="J534" i="7"/>
  <c r="K534" i="7" s="1"/>
  <c r="Q534" i="7" s="1"/>
  <c r="K290" i="3"/>
  <c r="J506" i="7"/>
  <c r="K506" i="7" s="1"/>
  <c r="Q506" i="7" s="1"/>
  <c r="K282" i="3"/>
  <c r="J486" i="7"/>
  <c r="K486" i="7" s="1"/>
  <c r="Q486" i="7" s="1"/>
  <c r="J487" i="7"/>
  <c r="K487" i="7" s="1"/>
  <c r="Q487" i="7" s="1"/>
  <c r="K304" i="3"/>
  <c r="J544" i="7"/>
  <c r="K544" i="7" s="1"/>
  <c r="Q544" i="7" s="1"/>
  <c r="J545" i="7"/>
  <c r="K545" i="7" s="1"/>
  <c r="Q545" i="7" s="1"/>
  <c r="J571" i="7"/>
  <c r="K571" i="7" s="1"/>
  <c r="Q571" i="7" s="1"/>
  <c r="J507" i="7"/>
  <c r="K507" i="7" s="1"/>
  <c r="Q507" i="7" s="1"/>
  <c r="J475" i="7"/>
  <c r="K475" i="7" s="1"/>
  <c r="Q475" i="7" s="1"/>
  <c r="J443" i="7"/>
  <c r="K443" i="7" s="1"/>
  <c r="Q443" i="7" s="1"/>
  <c r="J411" i="7"/>
  <c r="K411" i="7" s="1"/>
  <c r="Q411" i="7" s="1"/>
  <c r="J315" i="7"/>
  <c r="K315" i="7" s="1"/>
  <c r="K157" i="3"/>
  <c r="J301" i="7"/>
  <c r="K301" i="7" s="1"/>
  <c r="Q301" i="7" s="1"/>
  <c r="K245" i="3"/>
  <c r="J425" i="7"/>
  <c r="K425" i="7" s="1"/>
  <c r="Q425" i="7" s="1"/>
  <c r="K221" i="3"/>
  <c r="J383" i="7"/>
  <c r="K383" i="7" s="1"/>
  <c r="J384" i="7"/>
  <c r="K384" i="7" s="1"/>
  <c r="Q384" i="7" s="1"/>
  <c r="K236" i="3"/>
  <c r="J413" i="7"/>
  <c r="K413" i="7" s="1"/>
  <c r="Q413" i="7" s="1"/>
  <c r="J414" i="7"/>
  <c r="K414" i="7" s="1"/>
  <c r="Q414" i="7" s="1"/>
  <c r="K192" i="3"/>
  <c r="J337" i="7"/>
  <c r="K337" i="7" s="1"/>
  <c r="Q337" i="7" s="1"/>
  <c r="K184" i="3"/>
  <c r="J335" i="7"/>
  <c r="K335" i="7" s="1"/>
  <c r="Q335" i="7" s="1"/>
  <c r="K163" i="3"/>
  <c r="J310" i="7"/>
  <c r="K310" i="7" s="1"/>
  <c r="Q310" i="7" s="1"/>
  <c r="J311" i="7"/>
  <c r="K311" i="7" s="1"/>
  <c r="Q311" i="7" s="1"/>
  <c r="K175" i="3"/>
  <c r="J329" i="7"/>
  <c r="K329" i="7" s="1"/>
  <c r="Q329" i="7" s="1"/>
  <c r="K162" i="3"/>
  <c r="J309" i="7"/>
  <c r="K309" i="7" s="1"/>
  <c r="Q309" i="7" s="1"/>
  <c r="K214" i="3"/>
  <c r="J365" i="7"/>
  <c r="K365" i="7" s="1"/>
  <c r="Q365" i="7" s="1"/>
  <c r="K206" i="3"/>
  <c r="J349" i="7"/>
  <c r="K349" i="7" s="1"/>
  <c r="Q349" i="7" s="1"/>
  <c r="K182" i="3"/>
  <c r="J333" i="7"/>
  <c r="K333" i="7" s="1"/>
  <c r="Q333" i="7" s="1"/>
  <c r="K174" i="3"/>
  <c r="J328" i="7"/>
  <c r="K328" i="7" s="1"/>
  <c r="Q328" i="7" s="1"/>
  <c r="K273" i="3"/>
  <c r="J471" i="7"/>
  <c r="K471" i="7" s="1"/>
  <c r="Q471" i="7" s="1"/>
  <c r="J472" i="7"/>
  <c r="K472" i="7" s="1"/>
  <c r="Q472" i="7" s="1"/>
  <c r="K265" i="3"/>
  <c r="J455" i="7"/>
  <c r="K455" i="7" s="1"/>
  <c r="Q455" i="7" s="1"/>
  <c r="J456" i="7"/>
  <c r="K456" i="7" s="1"/>
  <c r="Q456" i="7" s="1"/>
  <c r="K257" i="3"/>
  <c r="J438" i="7"/>
  <c r="K438" i="7" s="1"/>
  <c r="Q438" i="7" s="1"/>
  <c r="J439" i="7"/>
  <c r="K439" i="7" s="1"/>
  <c r="Q439" i="7" s="1"/>
  <c r="J440" i="7"/>
  <c r="K440" i="7" s="1"/>
  <c r="Q440" i="7" s="1"/>
  <c r="K249" i="3"/>
  <c r="J429" i="7"/>
  <c r="K429" i="7" s="1"/>
  <c r="Q429" i="7" s="1"/>
  <c r="K241" i="3"/>
  <c r="J421" i="7"/>
  <c r="K421" i="7" s="1"/>
  <c r="Q421" i="7" s="1"/>
  <c r="K233" i="3"/>
  <c r="J407" i="7"/>
  <c r="K407" i="7" s="1"/>
  <c r="Q407" i="7" s="1"/>
  <c r="J408" i="7"/>
  <c r="K408" i="7" s="1"/>
  <c r="Q408" i="7" s="1"/>
  <c r="K225" i="3"/>
  <c r="J391" i="7"/>
  <c r="K391" i="7" s="1"/>
  <c r="Q391" i="7" s="1"/>
  <c r="J392" i="7"/>
  <c r="K392" i="7" s="1"/>
  <c r="Q392" i="7" s="1"/>
  <c r="K217" i="3"/>
  <c r="J373" i="7"/>
  <c r="K373" i="7" s="1"/>
  <c r="Q373" i="7" s="1"/>
  <c r="K317" i="3"/>
  <c r="J565" i="7"/>
  <c r="K565" i="7" s="1"/>
  <c r="Q565" i="7" s="1"/>
  <c r="K309" i="3"/>
  <c r="J552" i="7"/>
  <c r="K552" i="7" s="1"/>
  <c r="Q552" i="7" s="1"/>
  <c r="J553" i="7"/>
  <c r="K553" i="7" s="1"/>
  <c r="Q553" i="7" s="1"/>
  <c r="K289" i="3"/>
  <c r="J503" i="7"/>
  <c r="K503" i="7" s="1"/>
  <c r="Q503" i="7" s="1"/>
  <c r="J504" i="7"/>
  <c r="K504" i="7" s="1"/>
  <c r="Q504" i="7" s="1"/>
  <c r="J505" i="7"/>
  <c r="K505" i="7" s="1"/>
  <c r="Q505" i="7" s="1"/>
  <c r="K280" i="3"/>
  <c r="J482" i="7"/>
  <c r="K482" i="7" s="1"/>
  <c r="Q482" i="7" s="1"/>
  <c r="K303" i="3"/>
  <c r="J542" i="7"/>
  <c r="K542" i="7" s="1"/>
  <c r="Q542" i="7" s="1"/>
  <c r="J543" i="7"/>
  <c r="K543" i="7" s="1"/>
  <c r="Q543" i="7" s="1"/>
  <c r="J564" i="7"/>
  <c r="K564" i="7" s="1"/>
  <c r="Q564" i="7" s="1"/>
  <c r="J532" i="7"/>
  <c r="K532" i="7" s="1"/>
  <c r="Q532" i="7" s="1"/>
  <c r="J468" i="7"/>
  <c r="K468" i="7" s="1"/>
  <c r="Q468" i="7" s="1"/>
  <c r="J404" i="7"/>
  <c r="K404" i="7" s="1"/>
  <c r="Q404" i="7" s="1"/>
  <c r="J372" i="7"/>
  <c r="K372" i="7" s="1"/>
  <c r="J340" i="7"/>
  <c r="K340" i="7" s="1"/>
  <c r="J308" i="7"/>
  <c r="K308" i="7" s="1"/>
  <c r="K160" i="3"/>
  <c r="J304" i="7"/>
  <c r="K304" i="7" s="1"/>
  <c r="Q304" i="7" s="1"/>
  <c r="J305" i="7"/>
  <c r="K305" i="7" s="1"/>
  <c r="Q305" i="7" s="1"/>
  <c r="K170" i="3"/>
  <c r="J321" i="7"/>
  <c r="K321" i="7" s="1"/>
  <c r="Q321" i="7" s="1"/>
  <c r="J322" i="7"/>
  <c r="K322" i="7" s="1"/>
  <c r="Q322" i="7" s="1"/>
  <c r="K237" i="3"/>
  <c r="J415" i="7"/>
  <c r="K415" i="7" s="1"/>
  <c r="Q415" i="7" s="1"/>
  <c r="J416" i="7"/>
  <c r="K416" i="7" s="1"/>
  <c r="Q416" i="7" s="1"/>
  <c r="K330" i="3"/>
  <c r="J586" i="7"/>
  <c r="K586" i="7" s="1"/>
  <c r="Q586" i="7" s="1"/>
  <c r="K285" i="3"/>
  <c r="J493" i="7"/>
  <c r="K493" i="7" s="1"/>
  <c r="Q493" i="7" s="1"/>
  <c r="J494" i="7"/>
  <c r="K494" i="7" s="1"/>
  <c r="Q494" i="7" s="1"/>
  <c r="J495" i="7"/>
  <c r="K495" i="7" s="1"/>
  <c r="Q495" i="7" s="1"/>
  <c r="K244" i="3"/>
  <c r="J424" i="7"/>
  <c r="K424" i="7" s="1"/>
  <c r="Q424" i="7" s="1"/>
  <c r="K164" i="3"/>
  <c r="J312" i="7"/>
  <c r="K312" i="7" s="1"/>
  <c r="Q312" i="7" s="1"/>
  <c r="J313" i="7"/>
  <c r="K313" i="7" s="1"/>
  <c r="Q313" i="7" s="1"/>
  <c r="K207" i="3"/>
  <c r="J350" i="7"/>
  <c r="K350" i="7" s="1"/>
  <c r="Q350" i="7" s="1"/>
  <c r="J351" i="7"/>
  <c r="K351" i="7" s="1"/>
  <c r="Q351" i="7" s="1"/>
  <c r="K183" i="3"/>
  <c r="J334" i="7"/>
  <c r="K334" i="7" s="1"/>
  <c r="Q334" i="7" s="1"/>
  <c r="K161" i="3"/>
  <c r="J306" i="7"/>
  <c r="K306" i="7" s="1"/>
  <c r="K213" i="3"/>
  <c r="J362" i="7"/>
  <c r="K362" i="7" s="1"/>
  <c r="Q362" i="7" s="1"/>
  <c r="K205" i="3"/>
  <c r="J346" i="7"/>
  <c r="K346" i="7" s="1"/>
  <c r="Q346" i="7" s="1"/>
  <c r="K173" i="3"/>
  <c r="J327" i="7"/>
  <c r="K327" i="7" s="1"/>
  <c r="Q327" i="7" s="1"/>
  <c r="J469" i="7"/>
  <c r="K469" i="7" s="1"/>
  <c r="Q469" i="7" s="1"/>
  <c r="J470" i="7"/>
  <c r="K470" i="7" s="1"/>
  <c r="Q470" i="7" s="1"/>
  <c r="AB272" i="3"/>
  <c r="K272" i="3"/>
  <c r="K264" i="3"/>
  <c r="J453" i="7"/>
  <c r="K453" i="7" s="1"/>
  <c r="Q453" i="7" s="1"/>
  <c r="J454" i="7"/>
  <c r="K454" i="7" s="1"/>
  <c r="Q454" i="7" s="1"/>
  <c r="K232" i="3"/>
  <c r="J405" i="7"/>
  <c r="K405" i="7" s="1"/>
  <c r="Q405" i="7" s="1"/>
  <c r="J406" i="7"/>
  <c r="K406" i="7" s="1"/>
  <c r="Q406" i="7" s="1"/>
  <c r="K224" i="3"/>
  <c r="J389" i="7"/>
  <c r="K389" i="7" s="1"/>
  <c r="Q389" i="7" s="1"/>
  <c r="J390" i="7"/>
  <c r="K390" i="7" s="1"/>
  <c r="Q390" i="7" s="1"/>
  <c r="K216" i="3"/>
  <c r="J369" i="7"/>
  <c r="K369" i="7" s="1"/>
  <c r="Q369" i="7" s="1"/>
  <c r="J370" i="7"/>
  <c r="K370" i="7" s="1"/>
  <c r="K316" i="3"/>
  <c r="J562" i="7"/>
  <c r="K562" i="7" s="1"/>
  <c r="Q562" i="7" s="1"/>
  <c r="K308" i="3"/>
  <c r="J551" i="7"/>
  <c r="K551" i="7" s="1"/>
  <c r="Q551" i="7" s="1"/>
  <c r="K296" i="3"/>
  <c r="J527" i="7"/>
  <c r="K527" i="7" s="1"/>
  <c r="Q527" i="7" s="1"/>
  <c r="J528" i="7"/>
  <c r="K528" i="7" s="1"/>
  <c r="Q528" i="7" s="1"/>
  <c r="J529" i="7"/>
  <c r="K529" i="7" s="1"/>
  <c r="Q529" i="7" s="1"/>
  <c r="J530" i="7"/>
  <c r="K530" i="7" s="1"/>
  <c r="Q530" i="7" s="1"/>
  <c r="K288" i="3"/>
  <c r="J501" i="7"/>
  <c r="K501" i="7" s="1"/>
  <c r="Q501" i="7" s="1"/>
  <c r="J502" i="7"/>
  <c r="K502" i="7" s="1"/>
  <c r="Q502" i="7" s="1"/>
  <c r="K279" i="3"/>
  <c r="J480" i="7"/>
  <c r="K480" i="7" s="1"/>
  <c r="Q480" i="7" s="1"/>
  <c r="J481" i="7"/>
  <c r="K481" i="7" s="1"/>
  <c r="Q481" i="7" s="1"/>
  <c r="K302" i="3"/>
  <c r="J541" i="7"/>
  <c r="K541" i="7" s="1"/>
  <c r="Q541" i="7" s="1"/>
  <c r="J563" i="7"/>
  <c r="K563" i="7" s="1"/>
  <c r="Q563" i="7" s="1"/>
  <c r="J531" i="7"/>
  <c r="K531" i="7" s="1"/>
  <c r="Q531" i="7" s="1"/>
  <c r="J467" i="7"/>
  <c r="K467" i="7" s="1"/>
  <c r="Q467" i="7" s="1"/>
  <c r="J435" i="7"/>
  <c r="K435" i="7" s="1"/>
  <c r="Q435" i="7" s="1"/>
  <c r="J403" i="7"/>
  <c r="K403" i="7" s="1"/>
  <c r="Q403" i="7" s="1"/>
  <c r="J371" i="7"/>
  <c r="K371" i="7" s="1"/>
  <c r="J339" i="7"/>
  <c r="K339" i="7" s="1"/>
  <c r="J307" i="7"/>
  <c r="K307" i="7" s="1"/>
  <c r="K210" i="3"/>
  <c r="J357" i="7"/>
  <c r="K357" i="7" s="1"/>
  <c r="Q357" i="7" s="1"/>
  <c r="K269" i="3"/>
  <c r="J463" i="7"/>
  <c r="K463" i="7" s="1"/>
  <c r="Q463" i="7" s="1"/>
  <c r="J464" i="7"/>
  <c r="K464" i="7" s="1"/>
  <c r="Q464" i="7" s="1"/>
  <c r="K313" i="3"/>
  <c r="J558" i="7"/>
  <c r="K558" i="7" s="1"/>
  <c r="Q558" i="7" s="1"/>
  <c r="J559" i="7"/>
  <c r="K559" i="7" s="1"/>
  <c r="Q559" i="7" s="1"/>
  <c r="K268" i="3"/>
  <c r="J461" i="7"/>
  <c r="K461" i="7" s="1"/>
  <c r="Q461" i="7" s="1"/>
  <c r="J462" i="7"/>
  <c r="K462" i="7" s="1"/>
  <c r="Q462" i="7" s="1"/>
  <c r="K158" i="3"/>
  <c r="J302" i="7"/>
  <c r="K302" i="7" s="1"/>
  <c r="Q302" i="7" s="1"/>
  <c r="K166" i="3"/>
  <c r="K212" i="3"/>
  <c r="J360" i="7"/>
  <c r="K360" i="7" s="1"/>
  <c r="Q360" i="7" s="1"/>
  <c r="J361" i="7"/>
  <c r="K361" i="7" s="1"/>
  <c r="K204" i="3"/>
  <c r="J344" i="7"/>
  <c r="K344" i="7" s="1"/>
  <c r="Q344" i="7" s="1"/>
  <c r="J345" i="7"/>
  <c r="K345" i="7" s="1"/>
  <c r="K172" i="3"/>
  <c r="J325" i="7"/>
  <c r="K325" i="7" s="1"/>
  <c r="Q325" i="7" s="1"/>
  <c r="J326" i="7"/>
  <c r="K326" i="7" s="1"/>
  <c r="Q326" i="7" s="1"/>
  <c r="K255" i="3"/>
  <c r="J437" i="7"/>
  <c r="K437" i="7" s="1"/>
  <c r="Q437" i="7" s="1"/>
  <c r="K215" i="3"/>
  <c r="J366" i="7"/>
  <c r="K366" i="7" s="1"/>
  <c r="Q366" i="7" s="1"/>
  <c r="J367" i="7"/>
  <c r="K367" i="7" s="1"/>
  <c r="Q367" i="7" s="1"/>
  <c r="J368" i="7"/>
  <c r="K368" i="7" s="1"/>
  <c r="Q368" i="7" s="1"/>
  <c r="K323" i="3"/>
  <c r="J573" i="7"/>
  <c r="K573" i="7" s="1"/>
  <c r="Q573" i="7" s="1"/>
  <c r="J574" i="7"/>
  <c r="K574" i="7" s="1"/>
  <c r="Q574" i="7" s="1"/>
  <c r="K315" i="3"/>
  <c r="J561" i="7"/>
  <c r="K561" i="7" s="1"/>
  <c r="Q561" i="7" s="1"/>
  <c r="K307" i="3"/>
  <c r="J550" i="7"/>
  <c r="K550" i="7" s="1"/>
  <c r="Q550" i="7" s="1"/>
  <c r="K295" i="3"/>
  <c r="J525" i="7"/>
  <c r="K525" i="7" s="1"/>
  <c r="Q525" i="7" s="1"/>
  <c r="J526" i="7"/>
  <c r="K526" i="7" s="1"/>
  <c r="Q526" i="7" s="1"/>
  <c r="J522" i="7"/>
  <c r="K522" i="7" s="1"/>
  <c r="Q522" i="7" s="1"/>
  <c r="K287" i="3"/>
  <c r="J498" i="7"/>
  <c r="K498" i="7" s="1"/>
  <c r="Q498" i="7" s="1"/>
  <c r="K278" i="3"/>
  <c r="J478" i="7"/>
  <c r="K478" i="7" s="1"/>
  <c r="Q478" i="7" s="1"/>
  <c r="K301" i="3"/>
  <c r="J538" i="7"/>
  <c r="K538" i="7" s="1"/>
  <c r="Q538" i="7" s="1"/>
  <c r="J588" i="7"/>
  <c r="K588" i="7" s="1"/>
  <c r="Q588" i="7" s="1"/>
  <c r="J556" i="7"/>
  <c r="K556" i="7" s="1"/>
  <c r="Q556" i="7" s="1"/>
  <c r="J492" i="7"/>
  <c r="K492" i="7" s="1"/>
  <c r="Q492" i="7" s="1"/>
  <c r="J460" i="7"/>
  <c r="K460" i="7" s="1"/>
  <c r="Q460" i="7" s="1"/>
  <c r="J428" i="7"/>
  <c r="K428" i="7" s="1"/>
  <c r="Q428" i="7" s="1"/>
  <c r="J396" i="7"/>
  <c r="K396" i="7" s="1"/>
  <c r="Q396" i="7" s="1"/>
  <c r="J364" i="7"/>
  <c r="K364" i="7" s="1"/>
  <c r="J332" i="7"/>
  <c r="K332" i="7" s="1"/>
  <c r="J300" i="7"/>
  <c r="K300" i="7" s="1"/>
  <c r="Q300" i="7" s="1"/>
  <c r="K167" i="3"/>
  <c r="J317" i="7"/>
  <c r="K317" i="7" s="1"/>
  <c r="Q317" i="7" s="1"/>
  <c r="J318" i="7"/>
  <c r="K318" i="7" s="1"/>
  <c r="Q318" i="7" s="1"/>
  <c r="K261" i="3"/>
  <c r="J447" i="7"/>
  <c r="K447" i="7" s="1"/>
  <c r="Q447" i="7" s="1"/>
  <c r="J448" i="7"/>
  <c r="K448" i="7" s="1"/>
  <c r="Q448" i="7" s="1"/>
  <c r="K321" i="3"/>
  <c r="J570" i="7"/>
  <c r="K570" i="7" s="1"/>
  <c r="Q570" i="7" s="1"/>
  <c r="K159" i="3"/>
  <c r="J303" i="7"/>
  <c r="K303" i="7" s="1"/>
  <c r="Q303" i="7" s="1"/>
  <c r="K260" i="3"/>
  <c r="J445" i="7"/>
  <c r="K445" i="7" s="1"/>
  <c r="Q445" i="7" s="1"/>
  <c r="J446" i="7"/>
  <c r="K446" i="7" s="1"/>
  <c r="Q446" i="7" s="1"/>
  <c r="K156" i="3"/>
  <c r="J298" i="7"/>
  <c r="K298" i="7" s="1"/>
  <c r="Q298" i="7" s="1"/>
  <c r="J299" i="7"/>
  <c r="K299" i="7" s="1"/>
  <c r="Q299" i="7" s="1"/>
  <c r="K168" i="3"/>
  <c r="J319" i="7"/>
  <c r="K319" i="7" s="1"/>
  <c r="Q319" i="7" s="1"/>
  <c r="J320" i="7"/>
  <c r="K320" i="7" s="1"/>
  <c r="Q320" i="7" s="1"/>
  <c r="K211" i="3"/>
  <c r="J358" i="7"/>
  <c r="K358" i="7" s="1"/>
  <c r="Q358" i="7" s="1"/>
  <c r="J359" i="7"/>
  <c r="K359" i="7" s="1"/>
  <c r="Q359" i="7" s="1"/>
  <c r="K203" i="3"/>
  <c r="J342" i="7"/>
  <c r="K342" i="7" s="1"/>
  <c r="Q342" i="7" s="1"/>
  <c r="J343" i="7"/>
  <c r="K343" i="7" s="1"/>
  <c r="Q343" i="7" s="1"/>
  <c r="K179" i="3"/>
  <c r="J330" i="7"/>
  <c r="K330" i="7" s="1"/>
  <c r="Q330" i="7" s="1"/>
  <c r="K270" i="3"/>
  <c r="J465" i="7"/>
  <c r="K465" i="7" s="1"/>
  <c r="Q465" i="7" s="1"/>
  <c r="J466" i="7"/>
  <c r="K466" i="7" s="1"/>
  <c r="Q466" i="7" s="1"/>
  <c r="K262" i="3"/>
  <c r="J449" i="7"/>
  <c r="K449" i="7" s="1"/>
  <c r="Q449" i="7" s="1"/>
  <c r="J450" i="7"/>
  <c r="K450" i="7" s="1"/>
  <c r="Q450" i="7" s="1"/>
  <c r="K246" i="3"/>
  <c r="J426" i="7"/>
  <c r="K426" i="7" s="1"/>
  <c r="Q426" i="7" s="1"/>
  <c r="K238" i="3"/>
  <c r="J417" i="7"/>
  <c r="K417" i="7" s="1"/>
  <c r="Q417" i="7" s="1"/>
  <c r="J418" i="7"/>
  <c r="K418" i="7" s="1"/>
  <c r="Q418" i="7" s="1"/>
  <c r="K230" i="3"/>
  <c r="J401" i="7"/>
  <c r="K401" i="7" s="1"/>
  <c r="Q401" i="7" s="1"/>
  <c r="J402" i="7"/>
  <c r="K402" i="7" s="1"/>
  <c r="Q402" i="7" s="1"/>
  <c r="K222" i="3"/>
  <c r="J385" i="7"/>
  <c r="K385" i="7" s="1"/>
  <c r="Q385" i="7" s="1"/>
  <c r="J386" i="7"/>
  <c r="K386" i="7" s="1"/>
  <c r="Q386" i="7" s="1"/>
  <c r="K331" i="3"/>
  <c r="J589" i="7"/>
  <c r="K589" i="7" s="1"/>
  <c r="Q589" i="7" s="1"/>
  <c r="J590" i="7"/>
  <c r="K590" i="7" s="1"/>
  <c r="Q590" i="7" s="1"/>
  <c r="J591" i="7"/>
  <c r="K591" i="7" s="1"/>
  <c r="Q591" i="7" s="1"/>
  <c r="K314" i="3"/>
  <c r="J560" i="7"/>
  <c r="K560" i="7" s="1"/>
  <c r="Q560" i="7" s="1"/>
  <c r="K306" i="3"/>
  <c r="J549" i="7"/>
  <c r="K549" i="7" s="1"/>
  <c r="Q549" i="7" s="1"/>
  <c r="K294" i="3"/>
  <c r="J518" i="7"/>
  <c r="K518" i="7" s="1"/>
  <c r="Q518" i="7" s="1"/>
  <c r="J519" i="7"/>
  <c r="K519" i="7" s="1"/>
  <c r="Q519" i="7" s="1"/>
  <c r="J520" i="7"/>
  <c r="K520" i="7" s="1"/>
  <c r="Q520" i="7" s="1"/>
  <c r="J521" i="7"/>
  <c r="K521" i="7" s="1"/>
  <c r="Q521" i="7" s="1"/>
  <c r="K286" i="3"/>
  <c r="J496" i="7"/>
  <c r="K496" i="7" s="1"/>
  <c r="Q496" i="7" s="1"/>
  <c r="J497" i="7"/>
  <c r="K497" i="7" s="1"/>
  <c r="Q497" i="7" s="1"/>
  <c r="K277" i="3"/>
  <c r="J477" i="7"/>
  <c r="K477" i="7" s="1"/>
  <c r="Q477" i="7" s="1"/>
  <c r="J587" i="7"/>
  <c r="K587" i="7" s="1"/>
  <c r="Q587" i="7" s="1"/>
  <c r="J555" i="7"/>
  <c r="K555" i="7" s="1"/>
  <c r="Q555" i="7" s="1"/>
  <c r="J523" i="7"/>
  <c r="K523" i="7" s="1"/>
  <c r="Q523" i="7" s="1"/>
  <c r="J459" i="7"/>
  <c r="K459" i="7" s="1"/>
  <c r="Q459" i="7" s="1"/>
  <c r="J427" i="7"/>
  <c r="K427" i="7" s="1"/>
  <c r="Q427" i="7" s="1"/>
  <c r="J395" i="7"/>
  <c r="K395" i="7" s="1"/>
  <c r="Q395" i="7" s="1"/>
  <c r="J363" i="7"/>
  <c r="K363" i="7" s="1"/>
  <c r="J331" i="7"/>
  <c r="K331" i="7" s="1"/>
  <c r="K326" i="3"/>
  <c r="J575" i="7"/>
  <c r="K575" i="7" s="1"/>
  <c r="Q575" i="7" s="1"/>
  <c r="J576" i="7"/>
  <c r="K576" i="7" s="1"/>
  <c r="Q576" i="7" s="1"/>
  <c r="J577" i="7"/>
  <c r="K577" i="7" s="1"/>
  <c r="Q577" i="7" s="1"/>
  <c r="J580" i="7"/>
  <c r="K580" i="7" s="1"/>
  <c r="Q580" i="7" s="1"/>
  <c r="J548" i="7"/>
  <c r="K548" i="7" s="1"/>
  <c r="Q548" i="7" s="1"/>
  <c r="J516" i="7"/>
  <c r="K516" i="7" s="1"/>
  <c r="Q516" i="7" s="1"/>
  <c r="J420" i="7"/>
  <c r="K420" i="7" s="1"/>
  <c r="Q420" i="7" s="1"/>
  <c r="J388" i="7"/>
  <c r="K388" i="7" s="1"/>
  <c r="J356" i="7"/>
  <c r="K356" i="7" s="1"/>
  <c r="J324" i="7"/>
  <c r="K324" i="7" s="1"/>
  <c r="K229" i="3"/>
  <c r="J399" i="7"/>
  <c r="K399" i="7" s="1"/>
  <c r="Q399" i="7" s="1"/>
  <c r="J400" i="7"/>
  <c r="K400" i="7" s="1"/>
  <c r="Q400" i="7" s="1"/>
  <c r="K209" i="3"/>
  <c r="J354" i="7"/>
  <c r="K354" i="7" s="1"/>
  <c r="Q354" i="7" s="1"/>
  <c r="K252" i="3"/>
  <c r="J432" i="7"/>
  <c r="K432" i="7" s="1"/>
  <c r="Q432" i="7" s="1"/>
  <c r="J433" i="7"/>
  <c r="K433" i="7" s="1"/>
  <c r="Q433" i="7" s="1"/>
  <c r="K228" i="3"/>
  <c r="J397" i="7"/>
  <c r="K397" i="7" s="1"/>
  <c r="Q397" i="7" s="1"/>
  <c r="J398" i="7"/>
  <c r="K398" i="7" s="1"/>
  <c r="Q398" i="7" s="1"/>
  <c r="K220" i="3"/>
  <c r="J381" i="7"/>
  <c r="K381" i="7" s="1"/>
  <c r="Q381" i="7" s="1"/>
  <c r="J382" i="7"/>
  <c r="K382" i="7" s="1"/>
  <c r="Q382" i="7" s="1"/>
  <c r="K329" i="3"/>
  <c r="J584" i="7"/>
  <c r="K584" i="7" s="1"/>
  <c r="Q584" i="7" s="1"/>
  <c r="J585" i="7"/>
  <c r="K585" i="7" s="1"/>
  <c r="Q585" i="7" s="1"/>
  <c r="K320" i="3"/>
  <c r="J569" i="7"/>
  <c r="K569" i="7" s="1"/>
  <c r="Q569" i="7" s="1"/>
  <c r="K312" i="3"/>
  <c r="J557" i="7"/>
  <c r="K557" i="7" s="1"/>
  <c r="Q557" i="7" s="1"/>
  <c r="K300" i="3"/>
  <c r="J536" i="7"/>
  <c r="K536" i="7" s="1"/>
  <c r="Q536" i="7" s="1"/>
  <c r="J537" i="7"/>
  <c r="K537" i="7" s="1"/>
  <c r="Q537" i="7" s="1"/>
  <c r="K292" i="3"/>
  <c r="J512" i="7"/>
  <c r="K512" i="7" s="1"/>
  <c r="Q512" i="7" s="1"/>
  <c r="J513" i="7"/>
  <c r="K513" i="7" s="1"/>
  <c r="Q513" i="7" s="1"/>
  <c r="J514" i="7"/>
  <c r="K514" i="7" s="1"/>
  <c r="Q514" i="7" s="1"/>
  <c r="K284" i="3"/>
  <c r="J489" i="7"/>
  <c r="K489" i="7" s="1"/>
  <c r="Q489" i="7" s="1"/>
  <c r="J490" i="7"/>
  <c r="K490" i="7" s="1"/>
  <c r="Q490" i="7" s="1"/>
  <c r="J579" i="7"/>
  <c r="K579" i="7" s="1"/>
  <c r="Q579" i="7" s="1"/>
  <c r="J515" i="7"/>
  <c r="K515" i="7" s="1"/>
  <c r="Q515" i="7" s="1"/>
  <c r="J483" i="7"/>
  <c r="K483" i="7" s="1"/>
  <c r="Q483" i="7" s="1"/>
  <c r="J451" i="7"/>
  <c r="K451" i="7" s="1"/>
  <c r="Q451" i="7" s="1"/>
  <c r="J419" i="7"/>
  <c r="K419" i="7" s="1"/>
  <c r="Q419" i="7" s="1"/>
  <c r="J387" i="7"/>
  <c r="K387" i="7" s="1"/>
  <c r="J355" i="7"/>
  <c r="K355" i="7" s="1"/>
  <c r="J323" i="7"/>
  <c r="K323" i="7" s="1"/>
  <c r="K305" i="3"/>
  <c r="J546" i="7"/>
  <c r="K546" i="7" s="1"/>
  <c r="Q546" i="7" s="1"/>
  <c r="K165" i="3"/>
  <c r="J314" i="7"/>
  <c r="K314" i="7" s="1"/>
  <c r="Q314" i="7" s="1"/>
  <c r="K251" i="3"/>
  <c r="J431" i="7"/>
  <c r="K431" i="7" s="1"/>
  <c r="Q431" i="7" s="1"/>
  <c r="K243" i="3"/>
  <c r="J423" i="7"/>
  <c r="K423" i="7" s="1"/>
  <c r="Q423" i="7" s="1"/>
  <c r="K219" i="3"/>
  <c r="J377" i="7"/>
  <c r="K377" i="7" s="1"/>
  <c r="Q377" i="7" s="1"/>
  <c r="J378" i="7"/>
  <c r="K378" i="7" s="1"/>
  <c r="Q378" i="7" s="1"/>
  <c r="K328" i="3"/>
  <c r="J581" i="7"/>
  <c r="K581" i="7" s="1"/>
  <c r="Q581" i="7" s="1"/>
  <c r="J582" i="7"/>
  <c r="K582" i="7" s="1"/>
  <c r="Q582" i="7" s="1"/>
  <c r="J583" i="7"/>
  <c r="K583" i="7" s="1"/>
  <c r="Q583" i="7" s="1"/>
  <c r="K319" i="3"/>
  <c r="J567" i="7"/>
  <c r="Q567" i="7" s="1"/>
  <c r="J568" i="7"/>
  <c r="Q568" i="7" s="1"/>
  <c r="K299" i="3"/>
  <c r="J535" i="7"/>
  <c r="K535" i="7" s="1"/>
  <c r="Q535" i="7" s="1"/>
  <c r="K291" i="3"/>
  <c r="J509" i="7"/>
  <c r="K509" i="7" s="1"/>
  <c r="Q509" i="7" s="1"/>
  <c r="J510" i="7"/>
  <c r="K510" i="7" s="1"/>
  <c r="Q510" i="7" s="1"/>
  <c r="J511" i="7"/>
  <c r="K511" i="7" s="1"/>
  <c r="Q511" i="7" s="1"/>
  <c r="K283" i="3"/>
  <c r="J488" i="7"/>
  <c r="K488" i="7" s="1"/>
  <c r="Q488" i="7" s="1"/>
  <c r="K281" i="3"/>
  <c r="J485" i="7"/>
  <c r="K485" i="7" s="1"/>
  <c r="Q485" i="7" s="1"/>
  <c r="J572" i="7"/>
  <c r="K572" i="7" s="1"/>
  <c r="Q572" i="7" s="1"/>
  <c r="J540" i="7"/>
  <c r="K540" i="7" s="1"/>
  <c r="Q540" i="7" s="1"/>
  <c r="J508" i="7"/>
  <c r="K508" i="7" s="1"/>
  <c r="Q508" i="7" s="1"/>
  <c r="J476" i="7"/>
  <c r="K476" i="7" s="1"/>
  <c r="Q476" i="7" s="1"/>
  <c r="J444" i="7"/>
  <c r="K444" i="7" s="1"/>
  <c r="Q444" i="7" s="1"/>
  <c r="J412" i="7"/>
  <c r="K412" i="7" s="1"/>
  <c r="Q412" i="7" s="1"/>
  <c r="J380" i="7"/>
  <c r="K380" i="7" s="1"/>
  <c r="J347" i="7"/>
  <c r="K347" i="7" s="1"/>
  <c r="M5" i="7"/>
  <c r="O9" i="7"/>
  <c r="O18" i="7"/>
  <c r="O17" i="7"/>
  <c r="O16" i="7"/>
  <c r="O27" i="7"/>
  <c r="O26" i="7"/>
  <c r="O25" i="7"/>
  <c r="O34" i="7"/>
  <c r="O33" i="7"/>
  <c r="O32" i="7"/>
  <c r="O40" i="7"/>
  <c r="O39" i="7"/>
  <c r="O46" i="7"/>
  <c r="O45" i="7"/>
  <c r="O54" i="7"/>
  <c r="O53" i="7"/>
  <c r="O60" i="7"/>
  <c r="O59" i="7"/>
  <c r="O63" i="7"/>
  <c r="M664" i="7" l="1"/>
  <c r="Q664" i="7"/>
  <c r="M356" i="7"/>
  <c r="Q356" i="7"/>
  <c r="O332" i="7"/>
  <c r="Q332" i="7"/>
  <c r="M364" i="7"/>
  <c r="Q364" i="7"/>
  <c r="O340" i="7"/>
  <c r="Q340" i="7"/>
  <c r="M617" i="7"/>
  <c r="Q617" i="7"/>
  <c r="M670" i="7"/>
  <c r="Q670" i="7"/>
  <c r="M661" i="7"/>
  <c r="Q661" i="7"/>
  <c r="M667" i="7"/>
  <c r="Q667" i="7"/>
  <c r="M665" i="7"/>
  <c r="Q665" i="7"/>
  <c r="M657" i="7"/>
  <c r="Q657" i="7"/>
  <c r="M613" i="7"/>
  <c r="Q613" i="7"/>
  <c r="M650" i="7"/>
  <c r="Q650" i="7"/>
  <c r="M598" i="7"/>
  <c r="Q598" i="7"/>
  <c r="M676" i="7"/>
  <c r="Q676" i="7"/>
  <c r="M491" i="7"/>
  <c r="Q491" i="7"/>
  <c r="O666" i="7"/>
  <c r="Q666" i="7"/>
  <c r="M547" i="7"/>
  <c r="Q547" i="7"/>
  <c r="O660" i="7"/>
  <c r="Q660" i="7"/>
  <c r="O599" i="7"/>
  <c r="Q599" i="7"/>
  <c r="M539" i="7"/>
  <c r="Q539" i="7"/>
  <c r="O323" i="7"/>
  <c r="Q323" i="7"/>
  <c r="O370" i="7"/>
  <c r="Q370" i="7"/>
  <c r="M674" i="7"/>
  <c r="Q674" i="7"/>
  <c r="O636" i="7"/>
  <c r="Q636" i="7"/>
  <c r="O668" i="7"/>
  <c r="Q668" i="7"/>
  <c r="O602" i="7"/>
  <c r="Q602" i="7"/>
  <c r="O331" i="7"/>
  <c r="Q331" i="7"/>
  <c r="M345" i="7"/>
  <c r="Q345" i="7"/>
  <c r="M372" i="7"/>
  <c r="Q372" i="7"/>
  <c r="O383" i="7"/>
  <c r="Q383" i="7"/>
  <c r="M393" i="7"/>
  <c r="Q393" i="7"/>
  <c r="M654" i="7"/>
  <c r="Q654" i="7"/>
  <c r="M653" i="7"/>
  <c r="Q653" i="7"/>
  <c r="O659" i="7"/>
  <c r="Q659" i="7"/>
  <c r="M611" i="7"/>
  <c r="Q611" i="7"/>
  <c r="M600" i="7"/>
  <c r="Q600" i="7"/>
  <c r="O615" i="7"/>
  <c r="Q615" i="7"/>
  <c r="O436" i="7"/>
  <c r="Q436" i="7"/>
  <c r="O601" i="7"/>
  <c r="Q601" i="7"/>
  <c r="M355" i="7"/>
  <c r="Q355" i="7"/>
  <c r="O388" i="7"/>
  <c r="Q388" i="7"/>
  <c r="M308" i="7"/>
  <c r="Q308" i="7"/>
  <c r="M675" i="7"/>
  <c r="Q675" i="7"/>
  <c r="M648" i="7"/>
  <c r="Q648" i="7"/>
  <c r="M387" i="7"/>
  <c r="Q387" i="7"/>
  <c r="M601" i="7"/>
  <c r="M651" i="7"/>
  <c r="Q651" i="7"/>
  <c r="O604" i="7"/>
  <c r="Q604" i="7"/>
  <c r="M647" i="7"/>
  <c r="Q647" i="7"/>
  <c r="O603" i="7"/>
  <c r="Q603" i="7"/>
  <c r="M637" i="7"/>
  <c r="Q637" i="7"/>
  <c r="M616" i="7"/>
  <c r="Q616" i="7"/>
  <c r="O622" i="7"/>
  <c r="Q622" i="7"/>
  <c r="O379" i="7"/>
  <c r="Q379" i="7"/>
  <c r="O316" i="7"/>
  <c r="Q316" i="7"/>
  <c r="M655" i="7"/>
  <c r="Q655" i="7"/>
  <c r="M499" i="7"/>
  <c r="Q499" i="7"/>
  <c r="M632" i="7"/>
  <c r="Q632" i="7"/>
  <c r="M578" i="7"/>
  <c r="Q578" i="7"/>
  <c r="M307" i="7"/>
  <c r="Q307" i="7"/>
  <c r="M592" i="7"/>
  <c r="Q592" i="7"/>
  <c r="O673" i="7"/>
  <c r="Q673" i="7"/>
  <c r="O597" i="7"/>
  <c r="Q597" i="7"/>
  <c r="M593" i="7"/>
  <c r="Q593" i="7"/>
  <c r="M595" i="7"/>
  <c r="Q595" i="7"/>
  <c r="O500" i="7"/>
  <c r="Q500" i="7"/>
  <c r="M662" i="7"/>
  <c r="Q662" i="7"/>
  <c r="O371" i="7"/>
  <c r="Q371" i="7"/>
  <c r="M315" i="7"/>
  <c r="Q315" i="7"/>
  <c r="O669" i="7"/>
  <c r="Q669" i="7"/>
  <c r="O658" i="7"/>
  <c r="Q658" i="7"/>
  <c r="M649" i="7"/>
  <c r="Q649" i="7"/>
  <c r="O363" i="7"/>
  <c r="Q363" i="7"/>
  <c r="M347" i="7"/>
  <c r="Q347" i="7"/>
  <c r="O380" i="7"/>
  <c r="Q380" i="7"/>
  <c r="O606" i="7"/>
  <c r="Q606" i="7"/>
  <c r="O324" i="7"/>
  <c r="Q324" i="7"/>
  <c r="M639" i="7"/>
  <c r="Q639" i="7"/>
  <c r="M339" i="7"/>
  <c r="Q339" i="7"/>
  <c r="M610" i="7"/>
  <c r="Q610" i="7"/>
  <c r="M656" i="7"/>
  <c r="Q656" i="7"/>
  <c r="M652" i="7"/>
  <c r="Q652" i="7"/>
  <c r="M361" i="7"/>
  <c r="Q361" i="7"/>
  <c r="M306" i="7"/>
  <c r="Q306" i="7"/>
  <c r="M353" i="7"/>
  <c r="Q353" i="7"/>
  <c r="O662" i="7"/>
  <c r="M630" i="7"/>
  <c r="Q630" i="7"/>
  <c r="M672" i="7"/>
  <c r="Q672" i="7"/>
  <c r="M663" i="7"/>
  <c r="Q663" i="7"/>
  <c r="O484" i="7"/>
  <c r="Q484" i="7"/>
  <c r="O671" i="7"/>
  <c r="Q671" i="7"/>
  <c r="O607" i="7"/>
  <c r="Q607" i="7"/>
  <c r="O608" i="7"/>
  <c r="Q608" i="7"/>
  <c r="O644" i="7"/>
  <c r="Q644" i="7"/>
  <c r="M594" i="7"/>
  <c r="Q594" i="7"/>
  <c r="O629" i="7"/>
  <c r="Q629" i="7"/>
  <c r="O621" i="7"/>
  <c r="Q621" i="7"/>
  <c r="M612" i="7"/>
  <c r="Q612" i="7"/>
  <c r="M636" i="7"/>
  <c r="O652" i="7"/>
  <c r="M671" i="7"/>
  <c r="M629" i="7"/>
  <c r="O612" i="7"/>
  <c r="M484" i="7"/>
  <c r="O594" i="7"/>
  <c r="M668" i="7"/>
  <c r="M608" i="7"/>
  <c r="M607" i="7"/>
  <c r="M644" i="7"/>
  <c r="O663" i="7"/>
  <c r="M621" i="7"/>
  <c r="M379" i="7"/>
  <c r="O539" i="7"/>
  <c r="M666" i="7"/>
  <c r="O491" i="7"/>
  <c r="M660" i="7"/>
  <c r="O650" i="7"/>
  <c r="O613" i="7"/>
  <c r="M599" i="7"/>
  <c r="O598" i="7"/>
  <c r="M622" i="7"/>
  <c r="O637" i="7"/>
  <c r="O647" i="7"/>
  <c r="M603" i="7"/>
  <c r="O632" i="7"/>
  <c r="O499" i="7"/>
  <c r="O655" i="7"/>
  <c r="O578" i="7"/>
  <c r="O616" i="7"/>
  <c r="M316" i="7"/>
  <c r="M673" i="7"/>
  <c r="O657" i="7"/>
  <c r="M669" i="7"/>
  <c r="O661" i="7"/>
  <c r="O665" i="7"/>
  <c r="M371" i="7"/>
  <c r="O670" i="7"/>
  <c r="M659" i="7"/>
  <c r="O649" i="7"/>
  <c r="O675" i="7"/>
  <c r="O593" i="7"/>
  <c r="O656" i="7"/>
  <c r="O651" i="7"/>
  <c r="O610" i="7"/>
  <c r="O595" i="7"/>
  <c r="M604" i="7"/>
  <c r="M602" i="7"/>
  <c r="O667" i="7"/>
  <c r="M658" i="7"/>
  <c r="O648" i="7"/>
  <c r="M331" i="7"/>
  <c r="O653" i="7"/>
  <c r="O617" i="7"/>
  <c r="M606" i="7"/>
  <c r="O654" i="7"/>
  <c r="O611" i="7"/>
  <c r="M597" i="7"/>
  <c r="O674" i="7"/>
  <c r="O630" i="7"/>
  <c r="O600" i="7"/>
  <c r="O592" i="7"/>
  <c r="O639" i="7"/>
  <c r="O672" i="7"/>
  <c r="O664" i="7"/>
  <c r="M370" i="7"/>
  <c r="M633" i="7"/>
  <c r="O633" i="7"/>
  <c r="M641" i="7"/>
  <c r="O641" i="7"/>
  <c r="M646" i="7"/>
  <c r="O646" i="7"/>
  <c r="M634" i="7"/>
  <c r="O634" i="7"/>
  <c r="M645" i="7"/>
  <c r="O645" i="7"/>
  <c r="M638" i="7"/>
  <c r="O638" i="7"/>
  <c r="M631" i="7"/>
  <c r="O631" i="7"/>
  <c r="M642" i="7"/>
  <c r="O642" i="7"/>
  <c r="M643" i="7"/>
  <c r="O643" i="7"/>
  <c r="M640" i="7"/>
  <c r="O640" i="7"/>
  <c r="M635" i="7"/>
  <c r="O635" i="7"/>
  <c r="O315" i="7"/>
  <c r="M383" i="7"/>
  <c r="O393" i="7"/>
  <c r="M324" i="7"/>
  <c r="M628" i="7"/>
  <c r="O628" i="7"/>
  <c r="M624" i="7"/>
  <c r="O624" i="7"/>
  <c r="M609" i="7"/>
  <c r="O609" i="7"/>
  <c r="M596" i="7"/>
  <c r="O596" i="7"/>
  <c r="M626" i="7"/>
  <c r="O626" i="7"/>
  <c r="M623" i="7"/>
  <c r="O623" i="7"/>
  <c r="M619" i="7"/>
  <c r="O619" i="7"/>
  <c r="O306" i="7"/>
  <c r="M618" i="7"/>
  <c r="O618" i="7"/>
  <c r="O361" i="7"/>
  <c r="M627" i="7"/>
  <c r="O627" i="7"/>
  <c r="M625" i="7"/>
  <c r="O625" i="7"/>
  <c r="O605" i="7"/>
  <c r="M605" i="7"/>
  <c r="M323" i="7"/>
  <c r="O356" i="7"/>
  <c r="O353" i="7"/>
  <c r="O307" i="7"/>
  <c r="O339" i="7"/>
  <c r="O387" i="7"/>
  <c r="M620" i="7"/>
  <c r="O620" i="7"/>
  <c r="O614" i="7"/>
  <c r="M614" i="7"/>
  <c r="M388" i="7"/>
  <c r="O355" i="7"/>
  <c r="O372" i="7"/>
  <c r="O581" i="7"/>
  <c r="M581" i="7"/>
  <c r="M419" i="7"/>
  <c r="O419" i="7"/>
  <c r="M514" i="7"/>
  <c r="O514" i="7"/>
  <c r="M516" i="7"/>
  <c r="O516" i="7"/>
  <c r="O519" i="7"/>
  <c r="M519" i="7"/>
  <c r="O590" i="7"/>
  <c r="M590" i="7"/>
  <c r="O298" i="7"/>
  <c r="M298" i="7"/>
  <c r="M538" i="7"/>
  <c r="O538" i="7"/>
  <c r="O525" i="7"/>
  <c r="M525" i="7"/>
  <c r="O325" i="7"/>
  <c r="M325" i="7"/>
  <c r="M481" i="7"/>
  <c r="O481" i="7"/>
  <c r="O528" i="7"/>
  <c r="M528" i="7"/>
  <c r="M369" i="7"/>
  <c r="O369" i="7"/>
  <c r="O454" i="7"/>
  <c r="M454" i="7"/>
  <c r="O415" i="7"/>
  <c r="M415" i="7"/>
  <c r="O542" i="7"/>
  <c r="M542" i="7"/>
  <c r="M553" i="7"/>
  <c r="O553" i="7"/>
  <c r="M391" i="7"/>
  <c r="O391" i="7"/>
  <c r="O472" i="7"/>
  <c r="M472" i="7"/>
  <c r="M310" i="7"/>
  <c r="O310" i="7"/>
  <c r="M474" i="7"/>
  <c r="O474" i="7"/>
  <c r="O338" i="7"/>
  <c r="M338" i="7"/>
  <c r="O398" i="7"/>
  <c r="M398" i="7"/>
  <c r="M403" i="7"/>
  <c r="O403" i="7"/>
  <c r="O495" i="7"/>
  <c r="M495" i="7"/>
  <c r="O471" i="7"/>
  <c r="M471" i="7"/>
  <c r="O487" i="7"/>
  <c r="M487" i="7"/>
  <c r="M427" i="7"/>
  <c r="O427" i="7"/>
  <c r="M358" i="7"/>
  <c r="O358" i="7"/>
  <c r="O446" i="7"/>
  <c r="M446" i="7"/>
  <c r="O447" i="7"/>
  <c r="M447" i="7"/>
  <c r="M396" i="7"/>
  <c r="O396" i="7"/>
  <c r="O478" i="7"/>
  <c r="M478" i="7"/>
  <c r="O550" i="7"/>
  <c r="M550" i="7"/>
  <c r="M367" i="7"/>
  <c r="O367" i="7"/>
  <c r="O463" i="7"/>
  <c r="M463" i="7"/>
  <c r="M435" i="7"/>
  <c r="O435" i="7"/>
  <c r="O390" i="7"/>
  <c r="M390" i="7"/>
  <c r="M350" i="7"/>
  <c r="O350" i="7"/>
  <c r="O494" i="7"/>
  <c r="M494" i="7"/>
  <c r="O322" i="7"/>
  <c r="M322" i="7"/>
  <c r="M482" i="7"/>
  <c r="O482" i="7"/>
  <c r="O408" i="7"/>
  <c r="M408" i="7"/>
  <c r="O439" i="7"/>
  <c r="M439" i="7"/>
  <c r="M335" i="7"/>
  <c r="O335" i="7"/>
  <c r="M443" i="7"/>
  <c r="O443" i="7"/>
  <c r="O486" i="7"/>
  <c r="M486" i="7"/>
  <c r="O517" i="7"/>
  <c r="M517" i="7"/>
  <c r="M569" i="7"/>
  <c r="O569" i="7"/>
  <c r="M418" i="7"/>
  <c r="O418" i="7"/>
  <c r="O527" i="7"/>
  <c r="M527" i="7"/>
  <c r="O552" i="7"/>
  <c r="M552" i="7"/>
  <c r="M411" i="7"/>
  <c r="O411" i="7"/>
  <c r="M363" i="7"/>
  <c r="M332" i="7"/>
  <c r="M585" i="7"/>
  <c r="O585" i="7"/>
  <c r="M459" i="7"/>
  <c r="O459" i="7"/>
  <c r="O549" i="7"/>
  <c r="M549" i="7"/>
  <c r="O386" i="7"/>
  <c r="M386" i="7"/>
  <c r="O445" i="7"/>
  <c r="M445" i="7"/>
  <c r="M428" i="7"/>
  <c r="O428" i="7"/>
  <c r="O366" i="7"/>
  <c r="M366" i="7"/>
  <c r="M344" i="7"/>
  <c r="O344" i="7"/>
  <c r="O462" i="7"/>
  <c r="M462" i="7"/>
  <c r="M467" i="7"/>
  <c r="O467" i="7"/>
  <c r="O502" i="7"/>
  <c r="M502" i="7"/>
  <c r="O551" i="7"/>
  <c r="M551" i="7"/>
  <c r="M389" i="7"/>
  <c r="O389" i="7"/>
  <c r="M362" i="7"/>
  <c r="O362" i="7"/>
  <c r="O493" i="7"/>
  <c r="M493" i="7"/>
  <c r="O321" i="7"/>
  <c r="M321" i="7"/>
  <c r="M404" i="7"/>
  <c r="O404" i="7"/>
  <c r="O565" i="7"/>
  <c r="M565" i="7"/>
  <c r="O407" i="7"/>
  <c r="M407" i="7"/>
  <c r="O438" i="7"/>
  <c r="M438" i="7"/>
  <c r="M328" i="7"/>
  <c r="O328" i="7"/>
  <c r="M309" i="7"/>
  <c r="O309" i="7"/>
  <c r="M475" i="7"/>
  <c r="O475" i="7"/>
  <c r="O566" i="7"/>
  <c r="M566" i="7"/>
  <c r="M442" i="7"/>
  <c r="O442" i="7"/>
  <c r="M336" i="7"/>
  <c r="O336" i="7"/>
  <c r="M451" i="7"/>
  <c r="O451" i="7"/>
  <c r="O477" i="7"/>
  <c r="M477" i="7"/>
  <c r="O448" i="7"/>
  <c r="M448" i="7"/>
  <c r="O302" i="7"/>
  <c r="M302" i="7"/>
  <c r="O346" i="7"/>
  <c r="M346" i="7"/>
  <c r="O440" i="7"/>
  <c r="M440" i="7"/>
  <c r="O397" i="7"/>
  <c r="M397" i="7"/>
  <c r="O568" i="7"/>
  <c r="M568" i="7"/>
  <c r="M577" i="7"/>
  <c r="O577" i="7"/>
  <c r="O567" i="7"/>
  <c r="M567" i="7"/>
  <c r="M537" i="7"/>
  <c r="O537" i="7"/>
  <c r="M433" i="7"/>
  <c r="O433" i="7"/>
  <c r="M523" i="7"/>
  <c r="O523" i="7"/>
  <c r="M426" i="7"/>
  <c r="O426" i="7"/>
  <c r="M320" i="7"/>
  <c r="O320" i="7"/>
  <c r="M318" i="7"/>
  <c r="O318" i="7"/>
  <c r="M460" i="7"/>
  <c r="O460" i="7"/>
  <c r="M498" i="7"/>
  <c r="O498" i="7"/>
  <c r="M561" i="7"/>
  <c r="O561" i="7"/>
  <c r="O461" i="7"/>
  <c r="M461" i="7"/>
  <c r="M357" i="7"/>
  <c r="O357" i="7"/>
  <c r="M531" i="7"/>
  <c r="O531" i="7"/>
  <c r="O501" i="7"/>
  <c r="M501" i="7"/>
  <c r="O313" i="7"/>
  <c r="M313" i="7"/>
  <c r="M468" i="7"/>
  <c r="O468" i="7"/>
  <c r="M505" i="7"/>
  <c r="O505" i="7"/>
  <c r="O337" i="7"/>
  <c r="M337" i="7"/>
  <c r="M425" i="7"/>
  <c r="O425" i="7"/>
  <c r="M507" i="7"/>
  <c r="O507" i="7"/>
  <c r="M506" i="7"/>
  <c r="O506" i="7"/>
  <c r="M410" i="7"/>
  <c r="O410" i="7"/>
  <c r="M441" i="7"/>
  <c r="O441" i="7"/>
  <c r="M434" i="7"/>
  <c r="O434" i="7"/>
  <c r="O485" i="7"/>
  <c r="M485" i="7"/>
  <c r="O314" i="7"/>
  <c r="M314" i="7"/>
  <c r="M513" i="7"/>
  <c r="O513" i="7"/>
  <c r="O395" i="7"/>
  <c r="M395" i="7"/>
  <c r="M589" i="7"/>
  <c r="O589" i="7"/>
  <c r="M368" i="7"/>
  <c r="O368" i="7"/>
  <c r="O480" i="7"/>
  <c r="M480" i="7"/>
  <c r="M351" i="7"/>
  <c r="O351" i="7"/>
  <c r="M473" i="7"/>
  <c r="O473" i="7"/>
  <c r="O378" i="7"/>
  <c r="M378" i="7"/>
  <c r="M580" i="7"/>
  <c r="O580" i="7"/>
  <c r="M417" i="7"/>
  <c r="O417" i="7"/>
  <c r="M412" i="7"/>
  <c r="O412" i="7"/>
  <c r="M377" i="7"/>
  <c r="O377" i="7"/>
  <c r="M497" i="7"/>
  <c r="O497" i="7"/>
  <c r="M444" i="7"/>
  <c r="O444" i="7"/>
  <c r="M579" i="7"/>
  <c r="O579" i="7"/>
  <c r="O584" i="7"/>
  <c r="M584" i="7"/>
  <c r="O576" i="7"/>
  <c r="M576" i="7"/>
  <c r="O496" i="7"/>
  <c r="M496" i="7"/>
  <c r="O385" i="7"/>
  <c r="M385" i="7"/>
  <c r="O330" i="7"/>
  <c r="M330" i="7"/>
  <c r="M340" i="7"/>
  <c r="O347" i="7"/>
  <c r="M476" i="7"/>
  <c r="O476" i="7"/>
  <c r="O511" i="7"/>
  <c r="M511" i="7"/>
  <c r="O423" i="7"/>
  <c r="M423" i="7"/>
  <c r="M490" i="7"/>
  <c r="O490" i="7"/>
  <c r="O536" i="7"/>
  <c r="M536" i="7"/>
  <c r="O432" i="7"/>
  <c r="M432" i="7"/>
  <c r="O575" i="7"/>
  <c r="M575" i="7"/>
  <c r="M555" i="7"/>
  <c r="O555" i="7"/>
  <c r="O560" i="7"/>
  <c r="M560" i="7"/>
  <c r="O319" i="7"/>
  <c r="M319" i="7"/>
  <c r="O303" i="7"/>
  <c r="M303" i="7"/>
  <c r="O317" i="7"/>
  <c r="M317" i="7"/>
  <c r="M492" i="7"/>
  <c r="O492" i="7"/>
  <c r="O437" i="7"/>
  <c r="M437" i="7"/>
  <c r="M563" i="7"/>
  <c r="O563" i="7"/>
  <c r="M562" i="7"/>
  <c r="O562" i="7"/>
  <c r="O406" i="7"/>
  <c r="M406" i="7"/>
  <c r="O470" i="7"/>
  <c r="M470" i="7"/>
  <c r="O312" i="7"/>
  <c r="M312" i="7"/>
  <c r="M586" i="7"/>
  <c r="O586" i="7"/>
  <c r="O305" i="7"/>
  <c r="M305" i="7"/>
  <c r="M532" i="7"/>
  <c r="O532" i="7"/>
  <c r="O504" i="7"/>
  <c r="M504" i="7"/>
  <c r="M373" i="7"/>
  <c r="O373" i="7"/>
  <c r="O421" i="7"/>
  <c r="M421" i="7"/>
  <c r="O456" i="7"/>
  <c r="M456" i="7"/>
  <c r="O333" i="7"/>
  <c r="M333" i="7"/>
  <c r="O329" i="7"/>
  <c r="M329" i="7"/>
  <c r="M571" i="7"/>
  <c r="O571" i="7"/>
  <c r="M376" i="7"/>
  <c r="O376" i="7"/>
  <c r="M409" i="7"/>
  <c r="O409" i="7"/>
  <c r="O535" i="7"/>
  <c r="M535" i="7"/>
  <c r="M548" i="7"/>
  <c r="O548" i="7"/>
  <c r="M359" i="7"/>
  <c r="O359" i="7"/>
  <c r="O453" i="7"/>
  <c r="M453" i="7"/>
  <c r="M384" i="7"/>
  <c r="O384" i="7"/>
  <c r="M554" i="7"/>
  <c r="O554" i="7"/>
  <c r="O394" i="7"/>
  <c r="M394" i="7"/>
  <c r="O512" i="7"/>
  <c r="M512" i="7"/>
  <c r="M546" i="7"/>
  <c r="O546" i="7"/>
  <c r="O364" i="7"/>
  <c r="M508" i="7"/>
  <c r="O508" i="7"/>
  <c r="M382" i="7"/>
  <c r="O382" i="7"/>
  <c r="M587" i="7"/>
  <c r="O587" i="7"/>
  <c r="M402" i="7"/>
  <c r="O402" i="7"/>
  <c r="M343" i="7"/>
  <c r="O343" i="7"/>
  <c r="M556" i="7"/>
  <c r="O556" i="7"/>
  <c r="M522" i="7"/>
  <c r="O522" i="7"/>
  <c r="O574" i="7"/>
  <c r="M574" i="7"/>
  <c r="M360" i="7"/>
  <c r="O360" i="7"/>
  <c r="O559" i="7"/>
  <c r="M559" i="7"/>
  <c r="O541" i="7"/>
  <c r="M541" i="7"/>
  <c r="M530" i="7"/>
  <c r="O530" i="7"/>
  <c r="O405" i="7"/>
  <c r="M405" i="7"/>
  <c r="O469" i="7"/>
  <c r="M469" i="7"/>
  <c r="O304" i="7"/>
  <c r="M304" i="7"/>
  <c r="M564" i="7"/>
  <c r="O564" i="7"/>
  <c r="O503" i="7"/>
  <c r="M503" i="7"/>
  <c r="O455" i="7"/>
  <c r="M455" i="7"/>
  <c r="O414" i="7"/>
  <c r="M414" i="7"/>
  <c r="M545" i="7"/>
  <c r="O545" i="7"/>
  <c r="O534" i="7"/>
  <c r="M534" i="7"/>
  <c r="M375" i="7"/>
  <c r="O375" i="7"/>
  <c r="M458" i="7"/>
  <c r="O458" i="7"/>
  <c r="M352" i="7"/>
  <c r="O352" i="7"/>
  <c r="O341" i="7"/>
  <c r="M341" i="7"/>
  <c r="M572" i="7"/>
  <c r="O572" i="7"/>
  <c r="O400" i="7"/>
  <c r="M400" i="7"/>
  <c r="O518" i="7"/>
  <c r="M518" i="7"/>
  <c r="M466" i="7"/>
  <c r="O466" i="7"/>
  <c r="O464" i="7"/>
  <c r="M464" i="7"/>
  <c r="M365" i="7"/>
  <c r="O365" i="7"/>
  <c r="O430" i="7"/>
  <c r="M430" i="7"/>
  <c r="M483" i="7"/>
  <c r="O483" i="7"/>
  <c r="O399" i="7"/>
  <c r="M399" i="7"/>
  <c r="M465" i="7"/>
  <c r="O465" i="7"/>
  <c r="O488" i="7"/>
  <c r="M488" i="7"/>
  <c r="M515" i="7"/>
  <c r="O515" i="7"/>
  <c r="M380" i="7"/>
  <c r="O510" i="7"/>
  <c r="M510" i="7"/>
  <c r="O583" i="7"/>
  <c r="M583" i="7"/>
  <c r="M489" i="7"/>
  <c r="O489" i="7"/>
  <c r="M521" i="7"/>
  <c r="O521" i="7"/>
  <c r="M450" i="7"/>
  <c r="O450" i="7"/>
  <c r="O345" i="7"/>
  <c r="O308" i="7"/>
  <c r="M540" i="7"/>
  <c r="O540" i="7"/>
  <c r="O509" i="7"/>
  <c r="M509" i="7"/>
  <c r="O582" i="7"/>
  <c r="M582" i="7"/>
  <c r="O431" i="7"/>
  <c r="M431" i="7"/>
  <c r="O557" i="7"/>
  <c r="M557" i="7"/>
  <c r="O381" i="7"/>
  <c r="M381" i="7"/>
  <c r="M354" i="7"/>
  <c r="O354" i="7"/>
  <c r="M420" i="7"/>
  <c r="O420" i="7"/>
  <c r="O520" i="7"/>
  <c r="M520" i="7"/>
  <c r="O591" i="7"/>
  <c r="M591" i="7"/>
  <c r="M401" i="7"/>
  <c r="O401" i="7"/>
  <c r="M449" i="7"/>
  <c r="O449" i="7"/>
  <c r="O342" i="7"/>
  <c r="M342" i="7"/>
  <c r="O299" i="7"/>
  <c r="M299" i="7"/>
  <c r="M570" i="7"/>
  <c r="O570" i="7"/>
  <c r="O300" i="7"/>
  <c r="M300" i="7"/>
  <c r="M588" i="7"/>
  <c r="O588" i="7"/>
  <c r="O526" i="7"/>
  <c r="M526" i="7"/>
  <c r="O573" i="7"/>
  <c r="M573" i="7"/>
  <c r="O326" i="7"/>
  <c r="M326" i="7"/>
  <c r="O558" i="7"/>
  <c r="M558" i="7"/>
  <c r="M529" i="7"/>
  <c r="O529" i="7"/>
  <c r="M327" i="7"/>
  <c r="O327" i="7"/>
  <c r="O334" i="7"/>
  <c r="M334" i="7"/>
  <c r="O424" i="7"/>
  <c r="M424" i="7"/>
  <c r="O416" i="7"/>
  <c r="M416" i="7"/>
  <c r="O543" i="7"/>
  <c r="M543" i="7"/>
  <c r="M392" i="7"/>
  <c r="O392" i="7"/>
  <c r="O429" i="7"/>
  <c r="M429" i="7"/>
  <c r="M349" i="7"/>
  <c r="O349" i="7"/>
  <c r="M311" i="7"/>
  <c r="O311" i="7"/>
  <c r="O413" i="7"/>
  <c r="M413" i="7"/>
  <c r="O544" i="7"/>
  <c r="M544" i="7"/>
  <c r="O533" i="7"/>
  <c r="M533" i="7"/>
  <c r="M374" i="7"/>
  <c r="O374" i="7"/>
  <c r="O422" i="7"/>
  <c r="M422" i="7"/>
  <c r="O2" i="7"/>
  <c r="O3" i="7"/>
  <c r="O4" i="7"/>
  <c r="O5" i="7"/>
  <c r="O6" i="7"/>
  <c r="O7" i="7"/>
  <c r="O8" i="7"/>
  <c r="O10" i="7"/>
  <c r="O11" i="7"/>
  <c r="O12" i="7"/>
  <c r="O13" i="7"/>
  <c r="O14" i="7"/>
  <c r="O15" i="7"/>
  <c r="O19" i="7"/>
  <c r="O20" i="7"/>
  <c r="O21" i="7"/>
  <c r="O22" i="7"/>
  <c r="O23" i="7"/>
  <c r="O24" i="7"/>
  <c r="O28" i="7"/>
  <c r="O29" i="7"/>
  <c r="O30" i="7"/>
  <c r="O31" i="7"/>
  <c r="O35" i="7"/>
  <c r="O36" i="7"/>
  <c r="O37" i="7"/>
  <c r="O38" i="7"/>
  <c r="O41" i="7"/>
  <c r="O42" i="7"/>
  <c r="O43" i="7"/>
  <c r="O44" i="7"/>
  <c r="O47" i="7"/>
  <c r="O48" i="7"/>
  <c r="O49" i="7"/>
  <c r="O50" i="7"/>
  <c r="O51" i="7"/>
  <c r="O52" i="7"/>
  <c r="O55" i="7"/>
  <c r="O56" i="7"/>
  <c r="O57" i="7"/>
  <c r="O58" i="7"/>
  <c r="O62" i="7"/>
  <c r="O64" i="7"/>
  <c r="O65" i="7"/>
  <c r="O66" i="7"/>
  <c r="O67" i="7"/>
  <c r="O68" i="7"/>
  <c r="O69" i="7"/>
  <c r="O70" i="7"/>
  <c r="O71" i="7"/>
  <c r="O72" i="7"/>
  <c r="O73" i="7"/>
  <c r="O74" i="7"/>
  <c r="O75" i="7"/>
  <c r="O76" i="7"/>
  <c r="O77" i="7"/>
  <c r="O78" i="7"/>
  <c r="O79" i="7"/>
  <c r="O80" i="7"/>
  <c r="O81" i="7"/>
  <c r="O82" i="7"/>
  <c r="O83" i="7"/>
  <c r="O84" i="7"/>
  <c r="O85" i="7"/>
  <c r="O86" i="7"/>
  <c r="O87" i="7"/>
  <c r="O88" i="7"/>
  <c r="O89" i="7"/>
  <c r="O90" i="7"/>
  <c r="O91" i="7"/>
  <c r="O92" i="7"/>
  <c r="O93" i="7"/>
  <c r="O94" i="7"/>
  <c r="O95" i="7"/>
  <c r="O96" i="7"/>
  <c r="O97" i="7"/>
  <c r="O98" i="7"/>
  <c r="O99" i="7"/>
  <c r="O100" i="7"/>
  <c r="O101" i="7"/>
  <c r="O102" i="7"/>
  <c r="O103" i="7"/>
  <c r="O104" i="7"/>
  <c r="O105" i="7"/>
  <c r="O106" i="7"/>
  <c r="O107" i="7"/>
  <c r="O108" i="7"/>
  <c r="O109" i="7"/>
  <c r="O110" i="7"/>
  <c r="O111" i="7"/>
  <c r="O112" i="7"/>
  <c r="O113" i="7"/>
  <c r="O114" i="7"/>
  <c r="O115" i="7"/>
  <c r="O116" i="7"/>
  <c r="O117" i="7"/>
  <c r="O118" i="7"/>
  <c r="O119" i="7"/>
  <c r="O120" i="7"/>
  <c r="O121" i="7"/>
  <c r="O122" i="7"/>
  <c r="O123" i="7"/>
  <c r="O124" i="7"/>
  <c r="O125" i="7"/>
  <c r="O126" i="7"/>
  <c r="O127" i="7"/>
  <c r="O128" i="7"/>
  <c r="O129" i="7"/>
  <c r="O130" i="7"/>
  <c r="O131" i="7"/>
  <c r="O132" i="7"/>
  <c r="O133" i="7"/>
  <c r="O134" i="7"/>
  <c r="O135" i="7"/>
  <c r="O136" i="7"/>
  <c r="O137" i="7"/>
  <c r="O138" i="7"/>
  <c r="O139" i="7"/>
  <c r="O140" i="7"/>
  <c r="O141" i="7"/>
  <c r="O142" i="7"/>
  <c r="O143" i="7"/>
  <c r="O144" i="7"/>
  <c r="O145" i="7"/>
  <c r="O146" i="7"/>
  <c r="O147" i="7"/>
  <c r="O148" i="7"/>
  <c r="O149" i="7"/>
  <c r="O150" i="7"/>
  <c r="O151" i="7"/>
  <c r="O152" i="7"/>
  <c r="O153" i="7"/>
  <c r="O154" i="7"/>
  <c r="O155" i="7"/>
  <c r="O156" i="7"/>
  <c r="O157" i="7"/>
  <c r="O158" i="7"/>
  <c r="O159" i="7"/>
  <c r="O160" i="7"/>
  <c r="O161" i="7"/>
  <c r="O162" i="7"/>
  <c r="O163" i="7"/>
  <c r="O164" i="7"/>
  <c r="O165" i="7"/>
  <c r="O166" i="7"/>
  <c r="O167" i="7"/>
  <c r="O168" i="7"/>
  <c r="O169" i="7"/>
  <c r="O170" i="7"/>
  <c r="O171" i="7"/>
  <c r="O172" i="7"/>
  <c r="O173" i="7"/>
  <c r="O174" i="7"/>
  <c r="O175" i="7"/>
  <c r="O176" i="7"/>
  <c r="O177" i="7"/>
  <c r="O178" i="7"/>
  <c r="O179" i="7"/>
  <c r="O180" i="7"/>
  <c r="O181" i="7"/>
  <c r="O182" i="7"/>
  <c r="O183" i="7"/>
  <c r="O184" i="7"/>
  <c r="O185" i="7"/>
  <c r="O186" i="7"/>
  <c r="O187" i="7"/>
  <c r="O188" i="7"/>
  <c r="O189" i="7"/>
  <c r="O190" i="7"/>
  <c r="O191" i="7"/>
  <c r="O192" i="7"/>
  <c r="O193" i="7"/>
  <c r="O194" i="7"/>
  <c r="O195" i="7"/>
  <c r="O196" i="7"/>
  <c r="O197" i="7"/>
  <c r="O198" i="7"/>
  <c r="O199" i="7"/>
  <c r="O200" i="7"/>
  <c r="O201" i="7"/>
  <c r="O202" i="7"/>
  <c r="O203" i="7"/>
  <c r="O204" i="7"/>
  <c r="O205" i="7"/>
  <c r="O206" i="7"/>
  <c r="O207" i="7"/>
  <c r="O208" i="7"/>
  <c r="O209" i="7"/>
  <c r="O210" i="7"/>
  <c r="O211" i="7"/>
  <c r="O212" i="7"/>
  <c r="O213" i="7"/>
  <c r="O214" i="7"/>
  <c r="O215" i="7"/>
  <c r="O216" i="7"/>
  <c r="O217" i="7"/>
  <c r="O218" i="7"/>
  <c r="O219" i="7"/>
  <c r="O220" i="7"/>
  <c r="O221" i="7"/>
  <c r="O222" i="7"/>
  <c r="O223" i="7"/>
  <c r="O224" i="7"/>
  <c r="O225" i="7"/>
  <c r="O226" i="7"/>
  <c r="O227" i="7"/>
  <c r="O228" i="7"/>
  <c r="O229" i="7"/>
  <c r="O230" i="7"/>
  <c r="O231" i="7"/>
  <c r="O232" i="7"/>
  <c r="O233" i="7"/>
  <c r="O234" i="7"/>
  <c r="O235" i="7"/>
  <c r="O236" i="7"/>
  <c r="O237" i="7"/>
  <c r="O238" i="7"/>
  <c r="O239" i="7"/>
  <c r="O240" i="7"/>
  <c r="O241" i="7"/>
  <c r="O242" i="7"/>
  <c r="O243" i="7"/>
  <c r="O244" i="7"/>
  <c r="O245" i="7"/>
  <c r="O246" i="7"/>
  <c r="O247" i="7"/>
  <c r="O248" i="7"/>
  <c r="O249" i="7"/>
  <c r="O250" i="7"/>
  <c r="O251" i="7"/>
  <c r="O252" i="7"/>
  <c r="O253" i="7"/>
  <c r="O254" i="7"/>
  <c r="O255" i="7"/>
  <c r="O256" i="7"/>
  <c r="O257" i="7"/>
  <c r="O258" i="7"/>
  <c r="O259" i="7"/>
  <c r="O260" i="7"/>
  <c r="O261" i="7"/>
  <c r="O262" i="7"/>
  <c r="O263" i="7"/>
  <c r="O264" i="7"/>
  <c r="O265" i="7"/>
  <c r="O266" i="7"/>
  <c r="O267" i="7"/>
  <c r="O268" i="7"/>
  <c r="O269" i="7"/>
  <c r="O270" i="7"/>
  <c r="O271" i="7"/>
  <c r="O272" i="7"/>
  <c r="O273" i="7"/>
  <c r="O274" i="7"/>
  <c r="O275" i="7"/>
  <c r="O276" i="7"/>
  <c r="O277" i="7"/>
  <c r="O278" i="7"/>
  <c r="O279" i="7"/>
  <c r="O280" i="7"/>
  <c r="O281" i="7"/>
  <c r="O282" i="7"/>
  <c r="O283" i="7"/>
  <c r="O284" i="7"/>
  <c r="O285" i="7"/>
  <c r="O286" i="7"/>
  <c r="O287" i="7"/>
  <c r="O288" i="7"/>
  <c r="O289" i="7"/>
  <c r="O290" i="7"/>
  <c r="O291" i="7"/>
  <c r="O292" i="7"/>
  <c r="O293" i="7"/>
  <c r="O294" i="7"/>
  <c r="O295" i="7"/>
  <c r="O61" i="7"/>
  <c r="M3" i="7"/>
  <c r="M4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69" i="7"/>
  <c r="M70" i="7"/>
  <c r="M71" i="7"/>
  <c r="M72" i="7"/>
  <c r="M73" i="7"/>
  <c r="M74" i="7"/>
  <c r="M75" i="7"/>
  <c r="M76" i="7"/>
  <c r="M77" i="7"/>
  <c r="M78" i="7"/>
  <c r="M79" i="7"/>
  <c r="M80" i="7"/>
  <c r="M81" i="7"/>
  <c r="M82" i="7"/>
  <c r="M83" i="7"/>
  <c r="M84" i="7"/>
  <c r="M85" i="7"/>
  <c r="M86" i="7"/>
  <c r="M87" i="7"/>
  <c r="M88" i="7"/>
  <c r="M89" i="7"/>
  <c r="M90" i="7"/>
  <c r="M91" i="7"/>
  <c r="M92" i="7"/>
  <c r="M93" i="7"/>
  <c r="M94" i="7"/>
  <c r="M95" i="7"/>
  <c r="M96" i="7"/>
  <c r="M97" i="7"/>
  <c r="M98" i="7"/>
  <c r="M99" i="7"/>
  <c r="M100" i="7"/>
  <c r="M101" i="7"/>
  <c r="M102" i="7"/>
  <c r="M103" i="7"/>
  <c r="M104" i="7"/>
  <c r="M105" i="7"/>
  <c r="M106" i="7"/>
  <c r="M107" i="7"/>
  <c r="M108" i="7"/>
  <c r="M109" i="7"/>
  <c r="M110" i="7"/>
  <c r="M111" i="7"/>
  <c r="M112" i="7"/>
  <c r="M113" i="7"/>
  <c r="M114" i="7"/>
  <c r="M115" i="7"/>
  <c r="M116" i="7"/>
  <c r="M117" i="7"/>
  <c r="M118" i="7"/>
  <c r="M119" i="7"/>
  <c r="M120" i="7"/>
  <c r="M121" i="7"/>
  <c r="M122" i="7"/>
  <c r="M123" i="7"/>
  <c r="M124" i="7"/>
  <c r="M125" i="7"/>
  <c r="M126" i="7"/>
  <c r="M127" i="7"/>
  <c r="M128" i="7"/>
  <c r="M129" i="7"/>
  <c r="M130" i="7"/>
  <c r="M131" i="7"/>
  <c r="M132" i="7"/>
  <c r="M133" i="7"/>
  <c r="M134" i="7"/>
  <c r="M135" i="7"/>
  <c r="M136" i="7"/>
  <c r="M137" i="7"/>
  <c r="M138" i="7"/>
  <c r="M139" i="7"/>
  <c r="M140" i="7"/>
  <c r="M141" i="7"/>
  <c r="M142" i="7"/>
  <c r="M143" i="7"/>
  <c r="M144" i="7"/>
  <c r="M145" i="7"/>
  <c r="M146" i="7"/>
  <c r="M147" i="7"/>
  <c r="M148" i="7"/>
  <c r="M149" i="7"/>
  <c r="M150" i="7"/>
  <c r="M151" i="7"/>
  <c r="M152" i="7"/>
  <c r="M153" i="7"/>
  <c r="M154" i="7"/>
  <c r="M155" i="7"/>
  <c r="M156" i="7"/>
  <c r="M157" i="7"/>
  <c r="M158" i="7"/>
  <c r="M159" i="7"/>
  <c r="M160" i="7"/>
  <c r="M161" i="7"/>
  <c r="M162" i="7"/>
  <c r="M163" i="7"/>
  <c r="M164" i="7"/>
  <c r="M165" i="7"/>
  <c r="M166" i="7"/>
  <c r="M167" i="7"/>
  <c r="M168" i="7"/>
  <c r="M169" i="7"/>
  <c r="M170" i="7"/>
  <c r="M171" i="7"/>
  <c r="M172" i="7"/>
  <c r="M173" i="7"/>
  <c r="M174" i="7"/>
  <c r="M175" i="7"/>
  <c r="M176" i="7"/>
  <c r="M177" i="7"/>
  <c r="M178" i="7"/>
  <c r="M179" i="7"/>
  <c r="M180" i="7"/>
  <c r="M181" i="7"/>
  <c r="M182" i="7"/>
  <c r="M183" i="7"/>
  <c r="M184" i="7"/>
  <c r="M185" i="7"/>
  <c r="M186" i="7"/>
  <c r="M187" i="7"/>
  <c r="M188" i="7"/>
  <c r="M189" i="7"/>
  <c r="M190" i="7"/>
  <c r="M191" i="7"/>
  <c r="M192" i="7"/>
  <c r="M193" i="7"/>
  <c r="M194" i="7"/>
  <c r="M195" i="7"/>
  <c r="M196" i="7"/>
  <c r="M197" i="7"/>
  <c r="M198" i="7"/>
  <c r="M199" i="7"/>
  <c r="M200" i="7"/>
  <c r="M201" i="7"/>
  <c r="M202" i="7"/>
  <c r="M203" i="7"/>
  <c r="M204" i="7"/>
  <c r="M205" i="7"/>
  <c r="M206" i="7"/>
  <c r="M207" i="7"/>
  <c r="M208" i="7"/>
  <c r="M209" i="7"/>
  <c r="M210" i="7"/>
  <c r="M211" i="7"/>
  <c r="M212" i="7"/>
  <c r="M213" i="7"/>
  <c r="M214" i="7"/>
  <c r="M215" i="7"/>
  <c r="M216" i="7"/>
  <c r="M217" i="7"/>
  <c r="M218" i="7"/>
  <c r="M219" i="7"/>
  <c r="M220" i="7"/>
  <c r="M221" i="7"/>
  <c r="M222" i="7"/>
  <c r="M223" i="7"/>
  <c r="M224" i="7"/>
  <c r="M225" i="7"/>
  <c r="M226" i="7"/>
  <c r="M227" i="7"/>
  <c r="M228" i="7"/>
  <c r="M229" i="7"/>
  <c r="M230" i="7"/>
  <c r="M231" i="7"/>
  <c r="M232" i="7"/>
  <c r="M233" i="7"/>
  <c r="M234" i="7"/>
  <c r="M235" i="7"/>
  <c r="M236" i="7"/>
  <c r="M237" i="7"/>
  <c r="M238" i="7"/>
  <c r="M239" i="7"/>
  <c r="M240" i="7"/>
  <c r="M241" i="7"/>
  <c r="M242" i="7"/>
  <c r="M243" i="7"/>
  <c r="M244" i="7"/>
  <c r="M245" i="7"/>
  <c r="M246" i="7"/>
  <c r="M247" i="7"/>
  <c r="M248" i="7"/>
  <c r="M249" i="7"/>
  <c r="M250" i="7"/>
  <c r="M251" i="7"/>
  <c r="M252" i="7"/>
  <c r="M253" i="7"/>
  <c r="M254" i="7"/>
  <c r="M255" i="7"/>
  <c r="M256" i="7"/>
  <c r="M257" i="7"/>
  <c r="M258" i="7"/>
  <c r="M259" i="7"/>
  <c r="M260" i="7"/>
  <c r="M261" i="7"/>
  <c r="M262" i="7"/>
  <c r="M263" i="7"/>
  <c r="M264" i="7"/>
  <c r="M265" i="7"/>
  <c r="M266" i="7"/>
  <c r="M267" i="7"/>
  <c r="M268" i="7"/>
  <c r="M269" i="7"/>
  <c r="M270" i="7"/>
  <c r="M271" i="7"/>
  <c r="M272" i="7"/>
  <c r="M273" i="7"/>
  <c r="M274" i="7"/>
  <c r="M275" i="7"/>
  <c r="M276" i="7"/>
  <c r="M277" i="7"/>
  <c r="M278" i="7"/>
  <c r="M279" i="7"/>
  <c r="M280" i="7"/>
  <c r="M281" i="7"/>
  <c r="M282" i="7"/>
  <c r="M283" i="7"/>
  <c r="M284" i="7"/>
  <c r="M285" i="7"/>
  <c r="M286" i="7"/>
  <c r="M287" i="7"/>
  <c r="M288" i="7"/>
  <c r="M289" i="7"/>
  <c r="M290" i="7"/>
  <c r="M291" i="7"/>
  <c r="M292" i="7"/>
  <c r="M293" i="7"/>
  <c r="M294" i="7"/>
  <c r="M295" i="7"/>
  <c r="M2" i="7"/>
  <c r="E5" i="5" l="1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4" i="5"/>
  <c r="F153" i="5" l="1"/>
  <c r="F154" i="5"/>
  <c r="F146" i="5"/>
  <c r="F147" i="5"/>
  <c r="F148" i="5"/>
  <c r="F149" i="5"/>
  <c r="F150" i="5"/>
  <c r="F151" i="5"/>
  <c r="F152" i="5"/>
  <c r="H148" i="3"/>
  <c r="H149" i="3"/>
  <c r="H150" i="3"/>
  <c r="H151" i="3"/>
  <c r="H152" i="3"/>
  <c r="H153" i="3"/>
  <c r="H154" i="3"/>
  <c r="H155" i="3"/>
  <c r="I155" i="3" s="1"/>
  <c r="H145" i="3"/>
  <c r="H146" i="3"/>
  <c r="H147" i="3"/>
  <c r="F135" i="5"/>
  <c r="F136" i="5"/>
  <c r="F137" i="5"/>
  <c r="F138" i="5"/>
  <c r="F139" i="5"/>
  <c r="F140" i="5"/>
  <c r="F141" i="5"/>
  <c r="F142" i="5"/>
  <c r="F143" i="5"/>
  <c r="F144" i="5"/>
  <c r="F145" i="5"/>
  <c r="F134" i="5"/>
  <c r="H135" i="3"/>
  <c r="H136" i="3"/>
  <c r="H137" i="3"/>
  <c r="H138" i="3"/>
  <c r="H139" i="3"/>
  <c r="H140" i="3"/>
  <c r="H141" i="3"/>
  <c r="H142" i="3"/>
  <c r="H143" i="3"/>
  <c r="H144" i="3"/>
  <c r="F91" i="5"/>
  <c r="F89" i="5"/>
  <c r="H91" i="3"/>
  <c r="H89" i="3"/>
  <c r="F88" i="5"/>
  <c r="F86" i="5"/>
  <c r="H88" i="3"/>
  <c r="H86" i="3"/>
  <c r="F85" i="5"/>
  <c r="F83" i="5"/>
  <c r="H85" i="3"/>
  <c r="H83" i="3"/>
  <c r="F82" i="5"/>
  <c r="F80" i="5"/>
  <c r="H82" i="3"/>
  <c r="H80" i="3"/>
  <c r="F79" i="5"/>
  <c r="F77" i="5"/>
  <c r="H79" i="3"/>
  <c r="H77" i="3"/>
  <c r="F76" i="5"/>
  <c r="F74" i="5"/>
  <c r="H76" i="3"/>
  <c r="H74" i="3"/>
  <c r="F73" i="5"/>
  <c r="F71" i="5"/>
  <c r="H73" i="3"/>
  <c r="H71" i="3"/>
  <c r="F70" i="5"/>
  <c r="F68" i="5"/>
  <c r="H70" i="3"/>
  <c r="H68" i="3"/>
  <c r="F45" i="5"/>
  <c r="F43" i="5"/>
  <c r="H45" i="3"/>
  <c r="H43" i="3"/>
  <c r="F42" i="5"/>
  <c r="F40" i="5"/>
  <c r="H42" i="3"/>
  <c r="H40" i="3"/>
  <c r="F39" i="5"/>
  <c r="F37" i="5"/>
  <c r="H39" i="3"/>
  <c r="H37" i="3"/>
  <c r="F131" i="5"/>
  <c r="F132" i="5"/>
  <c r="F133" i="5"/>
  <c r="F130" i="5"/>
  <c r="F129" i="5"/>
  <c r="F128" i="5"/>
  <c r="F127" i="5"/>
  <c r="F126" i="5"/>
  <c r="F125" i="5"/>
  <c r="H126" i="3"/>
  <c r="H127" i="3"/>
  <c r="H128" i="3"/>
  <c r="H129" i="3"/>
  <c r="H130" i="3"/>
  <c r="H131" i="3"/>
  <c r="H132" i="3"/>
  <c r="H133" i="3"/>
  <c r="H134" i="3"/>
  <c r="H125" i="3"/>
  <c r="K34" i="4"/>
  <c r="K33" i="4"/>
  <c r="K32" i="4"/>
  <c r="K31" i="4"/>
  <c r="K30" i="4"/>
  <c r="K129" i="3" l="1"/>
  <c r="I129" i="3"/>
  <c r="K146" i="3"/>
  <c r="I146" i="3"/>
  <c r="K40" i="3"/>
  <c r="I40" i="3"/>
  <c r="K74" i="3"/>
  <c r="I74" i="3"/>
  <c r="K86" i="3"/>
  <c r="I86" i="3"/>
  <c r="K136" i="3"/>
  <c r="I136" i="3"/>
  <c r="K145" i="3"/>
  <c r="I145" i="3"/>
  <c r="K125" i="3"/>
  <c r="I125" i="3"/>
  <c r="K42" i="3"/>
  <c r="I42" i="3"/>
  <c r="K134" i="3"/>
  <c r="I134" i="3"/>
  <c r="K126" i="3"/>
  <c r="I126" i="3"/>
  <c r="K142" i="3"/>
  <c r="I142" i="3"/>
  <c r="K154" i="3"/>
  <c r="I154" i="3"/>
  <c r="K133" i="3"/>
  <c r="I133" i="3"/>
  <c r="K153" i="3"/>
  <c r="I153" i="3"/>
  <c r="K37" i="3"/>
  <c r="I37" i="3"/>
  <c r="K71" i="3"/>
  <c r="I71" i="3"/>
  <c r="K83" i="3"/>
  <c r="I83" i="3"/>
  <c r="K140" i="3"/>
  <c r="I140" i="3"/>
  <c r="K131" i="3"/>
  <c r="I131" i="3"/>
  <c r="K45" i="3"/>
  <c r="I45" i="3"/>
  <c r="K73" i="3"/>
  <c r="I73" i="3"/>
  <c r="K79" i="3"/>
  <c r="I79" i="3"/>
  <c r="K85" i="3"/>
  <c r="I85" i="3"/>
  <c r="K91" i="3"/>
  <c r="I91" i="3"/>
  <c r="K139" i="3"/>
  <c r="I139" i="3"/>
  <c r="K151" i="3"/>
  <c r="I151" i="3"/>
  <c r="K137" i="3"/>
  <c r="I137" i="3"/>
  <c r="K141" i="3"/>
  <c r="I141" i="3"/>
  <c r="K132" i="3"/>
  <c r="I132" i="3"/>
  <c r="K43" i="3"/>
  <c r="I43" i="3"/>
  <c r="K77" i="3"/>
  <c r="I77" i="3"/>
  <c r="K89" i="3"/>
  <c r="I89" i="3"/>
  <c r="K152" i="3"/>
  <c r="I152" i="3"/>
  <c r="K39" i="3"/>
  <c r="I39" i="3"/>
  <c r="K130" i="3"/>
  <c r="I130" i="3"/>
  <c r="K138" i="3"/>
  <c r="I138" i="3"/>
  <c r="K147" i="3"/>
  <c r="I147" i="3"/>
  <c r="K150" i="3"/>
  <c r="I150" i="3"/>
  <c r="K149" i="3"/>
  <c r="I149" i="3"/>
  <c r="K128" i="3"/>
  <c r="I128" i="3"/>
  <c r="K68" i="3"/>
  <c r="I68" i="3"/>
  <c r="K80" i="3"/>
  <c r="I80" i="3"/>
  <c r="K144" i="3"/>
  <c r="I144" i="3"/>
  <c r="K148" i="3"/>
  <c r="I148" i="3"/>
  <c r="K127" i="3"/>
  <c r="I127" i="3"/>
  <c r="K70" i="3"/>
  <c r="I70" i="3"/>
  <c r="K76" i="3"/>
  <c r="I76" i="3"/>
  <c r="K82" i="3"/>
  <c r="I82" i="3"/>
  <c r="K88" i="3"/>
  <c r="I88" i="3"/>
  <c r="K143" i="3"/>
  <c r="I143" i="3"/>
  <c r="K135" i="3"/>
  <c r="I135" i="3"/>
  <c r="K155" i="3"/>
  <c r="J296" i="7"/>
  <c r="J297" i="7"/>
  <c r="K297" i="7" s="1"/>
  <c r="Q297" i="7" s="1"/>
  <c r="F124" i="5"/>
  <c r="F123" i="5"/>
  <c r="F122" i="5"/>
  <c r="F119" i="5"/>
  <c r="F120" i="5"/>
  <c r="F121" i="5"/>
  <c r="H116" i="3"/>
  <c r="H117" i="3"/>
  <c r="H118" i="3"/>
  <c r="H119" i="3"/>
  <c r="H120" i="3"/>
  <c r="H121" i="3"/>
  <c r="H122" i="3"/>
  <c r="H123" i="3"/>
  <c r="H124" i="3"/>
  <c r="F113" i="5"/>
  <c r="F114" i="5"/>
  <c r="F115" i="5"/>
  <c r="F116" i="5"/>
  <c r="F117" i="5"/>
  <c r="F118" i="5"/>
  <c r="F112" i="5"/>
  <c r="F111" i="5"/>
  <c r="F110" i="5"/>
  <c r="F109" i="5"/>
  <c r="F107" i="5"/>
  <c r="H109" i="3"/>
  <c r="H107" i="3"/>
  <c r="F106" i="5"/>
  <c r="F104" i="5"/>
  <c r="H106" i="3"/>
  <c r="H104" i="3"/>
  <c r="F103" i="5"/>
  <c r="F101" i="5"/>
  <c r="H103" i="3"/>
  <c r="H101" i="3"/>
  <c r="F100" i="5"/>
  <c r="F98" i="5"/>
  <c r="H100" i="3"/>
  <c r="H98" i="3"/>
  <c r="F96" i="5"/>
  <c r="F95" i="5"/>
  <c r="H97" i="3"/>
  <c r="H95" i="3"/>
  <c r="I95" i="3" s="1"/>
  <c r="F94" i="5"/>
  <c r="F92" i="5"/>
  <c r="H94" i="3"/>
  <c r="H92" i="3"/>
  <c r="K104" i="3" l="1"/>
  <c r="I104" i="3"/>
  <c r="K106" i="3"/>
  <c r="I106" i="3"/>
  <c r="K116" i="3"/>
  <c r="I116" i="3"/>
  <c r="K122" i="3"/>
  <c r="I122" i="3"/>
  <c r="K101" i="3"/>
  <c r="I101" i="3"/>
  <c r="K121" i="3"/>
  <c r="I121" i="3"/>
  <c r="K103" i="3"/>
  <c r="I103" i="3"/>
  <c r="K120" i="3"/>
  <c r="I120" i="3"/>
  <c r="K119" i="3"/>
  <c r="I119" i="3"/>
  <c r="K107" i="3"/>
  <c r="I107" i="3"/>
  <c r="K97" i="3"/>
  <c r="I97" i="3"/>
  <c r="K109" i="3"/>
  <c r="I109" i="3"/>
  <c r="K118" i="3"/>
  <c r="I118" i="3"/>
  <c r="K98" i="3"/>
  <c r="I98" i="3"/>
  <c r="K92" i="3"/>
  <c r="I92" i="3"/>
  <c r="K117" i="3"/>
  <c r="I117" i="3"/>
  <c r="K94" i="3"/>
  <c r="I94" i="3"/>
  <c r="K100" i="3"/>
  <c r="I100" i="3"/>
  <c r="K124" i="3"/>
  <c r="I124" i="3"/>
  <c r="K123" i="3"/>
  <c r="I123" i="3"/>
  <c r="O297" i="7"/>
  <c r="M297" i="7"/>
  <c r="K95" i="3"/>
  <c r="J524" i="7"/>
  <c r="K524" i="7" s="1"/>
  <c r="Q524" i="7" s="1"/>
  <c r="F48" i="5"/>
  <c r="F46" i="5"/>
  <c r="H48" i="3"/>
  <c r="H46" i="3"/>
  <c r="F27" i="5"/>
  <c r="F25" i="5"/>
  <c r="H27" i="3"/>
  <c r="H25" i="3"/>
  <c r="F24" i="5"/>
  <c r="F22" i="5"/>
  <c r="H24" i="3"/>
  <c r="H22" i="3"/>
  <c r="F21" i="5"/>
  <c r="F19" i="5"/>
  <c r="H21" i="3"/>
  <c r="H19" i="3"/>
  <c r="F18" i="5"/>
  <c r="F16" i="5"/>
  <c r="H18" i="3"/>
  <c r="H16" i="3"/>
  <c r="F15" i="5"/>
  <c r="F13" i="5"/>
  <c r="H15" i="3"/>
  <c r="H13" i="3"/>
  <c r="F12" i="5"/>
  <c r="F10" i="5"/>
  <c r="H12" i="3"/>
  <c r="H10" i="3"/>
  <c r="F9" i="5"/>
  <c r="F7" i="5"/>
  <c r="H9" i="3"/>
  <c r="H7" i="3"/>
  <c r="F6" i="5"/>
  <c r="F4" i="5"/>
  <c r="H6" i="3"/>
  <c r="I6" i="3" s="1"/>
  <c r="H5" i="3"/>
  <c r="K16" i="3" l="1"/>
  <c r="I16" i="3"/>
  <c r="K22" i="3"/>
  <c r="I22" i="3"/>
  <c r="K46" i="3"/>
  <c r="I46" i="3"/>
  <c r="K5" i="3"/>
  <c r="I5" i="3"/>
  <c r="K48" i="3"/>
  <c r="I48" i="3"/>
  <c r="K12" i="3"/>
  <c r="I12" i="3"/>
  <c r="K13" i="3"/>
  <c r="I13" i="3"/>
  <c r="K19" i="3"/>
  <c r="I19" i="3"/>
  <c r="K25" i="3"/>
  <c r="I25" i="3"/>
  <c r="K24" i="3"/>
  <c r="I24" i="3"/>
  <c r="K27" i="3"/>
  <c r="I27" i="3"/>
  <c r="K10" i="3"/>
  <c r="I10" i="3"/>
  <c r="K15" i="3"/>
  <c r="I15" i="3"/>
  <c r="K18" i="3"/>
  <c r="I18" i="3"/>
  <c r="K7" i="3"/>
  <c r="I7" i="3"/>
  <c r="K9" i="3"/>
  <c r="I9" i="3"/>
  <c r="K21" i="3"/>
  <c r="I21" i="3"/>
  <c r="K6" i="3"/>
  <c r="J348" i="7"/>
  <c r="K348" i="7" s="1"/>
  <c r="Q348" i="7" s="1"/>
  <c r="M524" i="7"/>
  <c r="O524" i="7"/>
  <c r="K29" i="4"/>
  <c r="K28" i="4"/>
  <c r="M348" i="7" l="1"/>
  <c r="O348" i="7"/>
  <c r="H58" i="3"/>
  <c r="F56" i="5"/>
  <c r="F55" i="5"/>
  <c r="H56" i="3"/>
  <c r="H55" i="3"/>
  <c r="F54" i="5"/>
  <c r="F53" i="5"/>
  <c r="H54" i="3"/>
  <c r="H53" i="3"/>
  <c r="F51" i="5"/>
  <c r="F50" i="5"/>
  <c r="H51" i="3"/>
  <c r="H50" i="3"/>
  <c r="K50" i="3" l="1"/>
  <c r="I50" i="3"/>
  <c r="K56" i="3"/>
  <c r="I56" i="3"/>
  <c r="K51" i="3"/>
  <c r="I51" i="3"/>
  <c r="K53" i="3"/>
  <c r="I53" i="3"/>
  <c r="K58" i="3"/>
  <c r="I58" i="3"/>
  <c r="K55" i="3"/>
  <c r="I55" i="3"/>
  <c r="K54" i="3"/>
  <c r="I54" i="3"/>
  <c r="F67" i="5"/>
  <c r="F66" i="5"/>
  <c r="H67" i="3"/>
  <c r="H66" i="3"/>
  <c r="I66" i="3" s="1"/>
  <c r="F64" i="5"/>
  <c r="F63" i="5"/>
  <c r="H64" i="3"/>
  <c r="H63" i="3"/>
  <c r="I63" i="3" s="1"/>
  <c r="F61" i="5"/>
  <c r="F60" i="5"/>
  <c r="H61" i="3"/>
  <c r="H60" i="3"/>
  <c r="F36" i="5"/>
  <c r="H36" i="3"/>
  <c r="H35" i="3"/>
  <c r="K27" i="4"/>
  <c r="F33" i="5"/>
  <c r="H33" i="3"/>
  <c r="H32" i="3"/>
  <c r="K26" i="4"/>
  <c r="K33" i="3" l="1"/>
  <c r="I33" i="3"/>
  <c r="K64" i="3"/>
  <c r="I64" i="3"/>
  <c r="K35" i="3"/>
  <c r="I35" i="3"/>
  <c r="K36" i="3"/>
  <c r="I36" i="3"/>
  <c r="K60" i="3"/>
  <c r="I60" i="3"/>
  <c r="K32" i="3"/>
  <c r="I32" i="3"/>
  <c r="K61" i="3"/>
  <c r="I61" i="3"/>
  <c r="K67" i="3"/>
  <c r="I67" i="3"/>
  <c r="K66" i="3"/>
  <c r="J457" i="7"/>
  <c r="K457" i="7" s="1"/>
  <c r="Q457" i="7" s="1"/>
  <c r="K63" i="3"/>
  <c r="J452" i="7"/>
  <c r="K452" i="7" s="1"/>
  <c r="Q452" i="7" s="1"/>
  <c r="F30" i="5"/>
  <c r="H30" i="3"/>
  <c r="K30" i="3" l="1"/>
  <c r="I30" i="3"/>
  <c r="M457" i="7"/>
  <c r="O457" i="7"/>
  <c r="M452" i="7"/>
  <c r="O452" i="7"/>
  <c r="F108" i="5"/>
  <c r="H108" i="3"/>
  <c r="H110" i="3"/>
  <c r="H111" i="3"/>
  <c r="H112" i="3"/>
  <c r="H113" i="3"/>
  <c r="H114" i="3"/>
  <c r="H115" i="3"/>
  <c r="F105" i="5"/>
  <c r="F99" i="5"/>
  <c r="F102" i="5"/>
  <c r="H99" i="3"/>
  <c r="H102" i="3"/>
  <c r="H105" i="3"/>
  <c r="F97" i="5"/>
  <c r="F93" i="5"/>
  <c r="H90" i="3"/>
  <c r="H93" i="3"/>
  <c r="H96" i="3"/>
  <c r="H84" i="3"/>
  <c r="H87" i="3"/>
  <c r="F81" i="5"/>
  <c r="F84" i="5"/>
  <c r="F87" i="5"/>
  <c r="F90" i="5"/>
  <c r="K108" i="3" l="1"/>
  <c r="I108" i="3"/>
  <c r="K90" i="3"/>
  <c r="I90" i="3"/>
  <c r="K114" i="3"/>
  <c r="I114" i="3"/>
  <c r="K115" i="3"/>
  <c r="I115" i="3"/>
  <c r="K113" i="3"/>
  <c r="I113" i="3"/>
  <c r="K105" i="3"/>
  <c r="I105" i="3"/>
  <c r="K102" i="3"/>
  <c r="I102" i="3"/>
  <c r="K112" i="3"/>
  <c r="I112" i="3"/>
  <c r="K93" i="3"/>
  <c r="I93" i="3"/>
  <c r="K84" i="3"/>
  <c r="I84" i="3"/>
  <c r="K111" i="3"/>
  <c r="I111" i="3"/>
  <c r="K87" i="3"/>
  <c r="I87" i="3"/>
  <c r="K99" i="3"/>
  <c r="I99" i="3"/>
  <c r="K96" i="3"/>
  <c r="I96" i="3"/>
  <c r="K110" i="3"/>
  <c r="I110" i="3"/>
  <c r="F69" i="5"/>
  <c r="F72" i="5"/>
  <c r="F75" i="5"/>
  <c r="F78" i="5"/>
  <c r="H69" i="3"/>
  <c r="H72" i="3"/>
  <c r="H75" i="3"/>
  <c r="H78" i="3"/>
  <c r="I78" i="3" s="1"/>
  <c r="H81" i="3"/>
  <c r="H65" i="3"/>
  <c r="F62" i="5"/>
  <c r="F65" i="5"/>
  <c r="H59" i="3"/>
  <c r="H62" i="3"/>
  <c r="K81" i="3" l="1"/>
  <c r="I81" i="3"/>
  <c r="K65" i="3"/>
  <c r="I65" i="3"/>
  <c r="K62" i="3"/>
  <c r="I62" i="3"/>
  <c r="K75" i="3"/>
  <c r="I75" i="3"/>
  <c r="K69" i="3"/>
  <c r="I69" i="3"/>
  <c r="K59" i="3"/>
  <c r="I59" i="3"/>
  <c r="K72" i="3"/>
  <c r="I72" i="3"/>
  <c r="K78" i="3"/>
  <c r="J479" i="7"/>
  <c r="K479" i="7" s="1"/>
  <c r="Q479" i="7" s="1"/>
  <c r="F57" i="5"/>
  <c r="F58" i="5"/>
  <c r="F59" i="5"/>
  <c r="H57" i="3"/>
  <c r="K57" i="3" l="1"/>
  <c r="I57" i="3"/>
  <c r="O479" i="7"/>
  <c r="M479" i="7"/>
  <c r="K17" i="4"/>
  <c r="K16" i="4"/>
  <c r="K15" i="4"/>
  <c r="F52" i="5" l="1"/>
  <c r="H49" i="3"/>
  <c r="H52" i="3"/>
  <c r="K52" i="3" l="1"/>
  <c r="I52" i="3"/>
  <c r="K49" i="3"/>
  <c r="I49" i="3"/>
  <c r="H47" i="3"/>
  <c r="K14" i="4"/>
  <c r="H44" i="3"/>
  <c r="F41" i="5"/>
  <c r="F44" i="5"/>
  <c r="F47" i="5"/>
  <c r="F49" i="5"/>
  <c r="H41" i="3"/>
  <c r="K44" i="3" l="1"/>
  <c r="I44" i="3"/>
  <c r="K47" i="3"/>
  <c r="I47" i="3"/>
  <c r="K41" i="3"/>
  <c r="I41" i="3"/>
  <c r="H34" i="3"/>
  <c r="I34" i="3" s="1"/>
  <c r="K13" i="4" l="1"/>
  <c r="K12" i="4"/>
  <c r="K11" i="4"/>
  <c r="K10" i="4"/>
  <c r="K9" i="4"/>
  <c r="K8" i="4"/>
  <c r="K7" i="4"/>
  <c r="K6" i="4"/>
  <c r="K5" i="4"/>
  <c r="K4" i="4"/>
  <c r="K3" i="4" l="1"/>
  <c r="F28" i="5" l="1"/>
  <c r="F29" i="5"/>
  <c r="F31" i="5"/>
  <c r="F32" i="5"/>
  <c r="F34" i="5"/>
  <c r="F35" i="5"/>
  <c r="F38" i="5"/>
  <c r="H31" i="3"/>
  <c r="H38" i="3"/>
  <c r="K34" i="3"/>
  <c r="H29" i="3"/>
  <c r="I29" i="3" s="1"/>
  <c r="H28" i="3"/>
  <c r="K31" i="3" l="1"/>
  <c r="I31" i="3"/>
  <c r="K28" i="3"/>
  <c r="I28" i="3"/>
  <c r="K38" i="3"/>
  <c r="I38" i="3"/>
  <c r="F20" i="5"/>
  <c r="F23" i="5"/>
  <c r="F26" i="5"/>
  <c r="K29" i="3"/>
  <c r="H20" i="3"/>
  <c r="H23" i="3"/>
  <c r="H26" i="3"/>
  <c r="H14" i="3"/>
  <c r="H17" i="3"/>
  <c r="F11" i="5"/>
  <c r="F14" i="5"/>
  <c r="F17" i="5"/>
  <c r="K14" i="3" l="1"/>
  <c r="I14" i="3"/>
  <c r="K26" i="3"/>
  <c r="I26" i="3"/>
  <c r="K17" i="3"/>
  <c r="I17" i="3"/>
  <c r="K20" i="3"/>
  <c r="I20" i="3"/>
  <c r="K23" i="3"/>
  <c r="I23" i="3"/>
  <c r="F8" i="5"/>
  <c r="F5" i="5"/>
  <c r="H4" i="3"/>
  <c r="H8" i="3"/>
  <c r="H11" i="3"/>
  <c r="M301" i="7"/>
  <c r="O301" i="7"/>
  <c r="K11" i="3" l="1"/>
  <c r="I11" i="3"/>
  <c r="K8" i="3"/>
  <c r="I8" i="3"/>
  <c r="K4" i="3"/>
  <c r="I4" i="3"/>
</calcChain>
</file>

<file path=xl/sharedStrings.xml><?xml version="1.0" encoding="utf-8"?>
<sst xmlns="http://schemas.openxmlformats.org/spreadsheetml/2006/main" count="17888" uniqueCount="952">
  <si>
    <t>Captain</t>
  </si>
  <si>
    <t>target_species</t>
  </si>
  <si>
    <t>Observer</t>
  </si>
  <si>
    <t>Vessel_length</t>
  </si>
  <si>
    <t>Dep_port</t>
  </si>
  <si>
    <t>lat</t>
  </si>
  <si>
    <t>long</t>
  </si>
  <si>
    <t>Arr_Date</t>
  </si>
  <si>
    <t>Date</t>
  </si>
  <si>
    <t>Time</t>
  </si>
  <si>
    <t>SST</t>
  </si>
  <si>
    <t>Fishing_depth</t>
  </si>
  <si>
    <t>Cloud_cover</t>
  </si>
  <si>
    <t>Weather</t>
  </si>
  <si>
    <t>Wind_direction</t>
  </si>
  <si>
    <t>Sea_state</t>
  </si>
  <si>
    <t>Vessel_ID</t>
  </si>
  <si>
    <t>Trip_ID</t>
  </si>
  <si>
    <t>Mesh_size</t>
  </si>
  <si>
    <t>multi_mono_filament</t>
  </si>
  <si>
    <t>Depl_Time</t>
  </si>
  <si>
    <t>Haul_time</t>
  </si>
  <si>
    <t>lat_start</t>
  </si>
  <si>
    <t>long_start</t>
  </si>
  <si>
    <t>Cod_catch</t>
  </si>
  <si>
    <t>Comments</t>
  </si>
  <si>
    <t>Species</t>
  </si>
  <si>
    <t>Age</t>
  </si>
  <si>
    <t>Fate</t>
  </si>
  <si>
    <t>Ring_No</t>
  </si>
  <si>
    <t>Snout_tail_length</t>
  </si>
  <si>
    <t>Depl_Date</t>
  </si>
  <si>
    <t>Haul_Date</t>
  </si>
  <si>
    <t>Set_ID</t>
  </si>
  <si>
    <t>Trip number, to differentiate it from other trips</t>
  </si>
  <si>
    <t>Unique vessel registration number</t>
  </si>
  <si>
    <t>Size of vessel in metres</t>
  </si>
  <si>
    <t>Name of vessel captain</t>
  </si>
  <si>
    <t>Main target species of vessel</t>
  </si>
  <si>
    <t>Initials of the observer on board</t>
  </si>
  <si>
    <t>Departure port of vessel</t>
  </si>
  <si>
    <t>Latitude of departure port</t>
  </si>
  <si>
    <t>Longitude of departure port</t>
  </si>
  <si>
    <t>Date of trip</t>
  </si>
  <si>
    <t>Sea surface temperature in degrees celsius</t>
  </si>
  <si>
    <t>Prevailing weather conditions at the time of recording (sun / fog / wind / rain / hail)</t>
  </si>
  <si>
    <t>Prevailing wind direction at the time of recording (N/S/E/W/NW/SE etc.)</t>
  </si>
  <si>
    <t>State of the sea according to Beaufort scale (1-sea like mirror; 12 - air filled with foam and spray</t>
  </si>
  <si>
    <t>Time of recording weather</t>
  </si>
  <si>
    <t>Date of recording</t>
  </si>
  <si>
    <t>Time the set is hauled - should be recorded as first flag buoy comes up using 24 hour clock</t>
  </si>
  <si>
    <t>Date the set is hauled</t>
  </si>
  <si>
    <t>Any comments/reasons for gaps in data collection</t>
  </si>
  <si>
    <t>Net_height</t>
  </si>
  <si>
    <t>Net_length</t>
  </si>
  <si>
    <t>Length of net in metres</t>
  </si>
  <si>
    <t>Mulitfilament or monofilament netting (multi or mono)</t>
  </si>
  <si>
    <t>Cloud cover on a scale of 0 (cloudless) to 8 (totally overcast)</t>
  </si>
  <si>
    <t xml:space="preserve">Trip number, to differentiate it from other trips. Suggest that one observer is assigned numbers 1-200, the other (or other 'group' of observers) is assigned 201-400 so that there are no overlaps in trip number. </t>
  </si>
  <si>
    <t>Set ID code - this comes from the trip number, followed by a letter to indicate each set (noted in the order that they were hauled - so A = first set hauled; B = second set hauled, E = fifth set hauled). A set is a group of nets tied together</t>
  </si>
  <si>
    <t>Fishing_block</t>
  </si>
  <si>
    <t>Depth the set was fishing at in metres (information from the captain)</t>
  </si>
  <si>
    <t>Number of cod caught - recorded for each set</t>
  </si>
  <si>
    <t>Time the set was deployed - this is information that will need to be obtained from skipper/crew. Only needs to be recorded once per set</t>
  </si>
  <si>
    <t>Date the set was deployed - this is information that will need to be obtained from skipper/crew. Only needs to be recorded once per set.</t>
  </si>
  <si>
    <t>Cont_Treat</t>
  </si>
  <si>
    <t>Mesh size in millimetres. NB - record the predominant mesh size in the set - if there are 6 x 55mm mesh nets and 2 50mm mesh nets, record as 55mm.If there are 4 of each, record this.</t>
  </si>
  <si>
    <t>If set is within a fishing block, record this block (easier to do for fishermen with a single block). If outside block (further offshore), record GPS coordinates of haul (see next columns)</t>
  </si>
  <si>
    <t>Longitude at the start of the haul (if not within fishing block)</t>
  </si>
  <si>
    <t>Latitude at the start of the haul (if not within fishing block</t>
  </si>
  <si>
    <t>Sex</t>
  </si>
  <si>
    <t>Control set (fishermen's standard nets) or treatment set (set with mitigaiton measures deployed). If treatment, state the measure</t>
  </si>
  <si>
    <t>Latitude at the end of the haul (if not within fishing block</t>
  </si>
  <si>
    <t>Longitude at the end of the haul (if not within fishing block)</t>
  </si>
  <si>
    <t>WP at start of haul</t>
  </si>
  <si>
    <t>WP at end of haul</t>
  </si>
  <si>
    <t>Pearch</t>
  </si>
  <si>
    <t>Baltic hering</t>
  </si>
  <si>
    <t>Other</t>
  </si>
  <si>
    <t>Thicknes</t>
  </si>
  <si>
    <t>Set_made of</t>
  </si>
  <si>
    <t>Number of nets tied in one row</t>
  </si>
  <si>
    <t>FOR large Vesels  WP</t>
  </si>
  <si>
    <t>lat_end</t>
  </si>
  <si>
    <t>long_end</t>
  </si>
  <si>
    <t>Control</t>
  </si>
  <si>
    <t>Places</t>
  </si>
  <si>
    <t>ad</t>
  </si>
  <si>
    <t>M</t>
  </si>
  <si>
    <t>F</t>
  </si>
  <si>
    <t>D</t>
  </si>
  <si>
    <t>Part of the net</t>
  </si>
  <si>
    <t>Snout to tail beginning</t>
  </si>
  <si>
    <t>SW</t>
  </si>
  <si>
    <t>AT</t>
  </si>
  <si>
    <t>Air temperature in Celsius</t>
  </si>
  <si>
    <t>Monofilament</t>
  </si>
  <si>
    <t>Silver blue</t>
  </si>
  <si>
    <t>SE</t>
  </si>
  <si>
    <t>Depth</t>
  </si>
  <si>
    <t>ID</t>
  </si>
  <si>
    <t>Fish_zone</t>
  </si>
  <si>
    <t>Tinklo akies dydis</t>
  </si>
  <si>
    <t>Mesh_Size</t>
  </si>
  <si>
    <t>Bird_Catch</t>
  </si>
  <si>
    <t>Yes/No</t>
  </si>
  <si>
    <t>Yes</t>
  </si>
  <si>
    <t>No</t>
  </si>
  <si>
    <t>Eil. nr</t>
  </si>
  <si>
    <t>Įrangos Nr</t>
  </si>
  <si>
    <t>Tinklo pastatymo data</t>
  </si>
  <si>
    <t>Tinklo pastatymo laikas</t>
  </si>
  <si>
    <t>Tinklo ištraukimo data</t>
  </si>
  <si>
    <t>Rūšis</t>
  </si>
  <si>
    <t>Amžius (ad, juv, fg)</t>
  </si>
  <si>
    <t>Lytis (M, F, Nezinoma)</t>
  </si>
  <si>
    <t>Likimas(negyvas-D, paleistas-R, sužeistas ir paleistas I)</t>
  </si>
  <si>
    <t>Ikliuvimo tinkle vieta (Viršus-T, vidurys-M, apačia-B)</t>
  </si>
  <si>
    <t>Žvejybos baras</t>
  </si>
  <si>
    <t>Gylis</t>
  </si>
  <si>
    <t>Žvejas</t>
  </si>
  <si>
    <t>Žiedo numeris</t>
  </si>
  <si>
    <t>Pastabos</t>
  </si>
  <si>
    <t>Fisherman</t>
  </si>
  <si>
    <t>Remarks</t>
  </si>
  <si>
    <t>N</t>
  </si>
  <si>
    <t>Clangula hyemalis</t>
  </si>
  <si>
    <t>Salmon</t>
  </si>
  <si>
    <t>Total_net_area</t>
  </si>
  <si>
    <r>
      <t>Number of nets multiplied by height in metres by length of net in metres to give m</t>
    </r>
    <r>
      <rPr>
        <vertAlign val="superscript"/>
        <sz val="11"/>
        <color theme="1"/>
        <rFont val="Arial"/>
        <family val="2"/>
      </rPr>
      <t>2</t>
    </r>
  </si>
  <si>
    <t>Hours_deployed</t>
  </si>
  <si>
    <t>Number of hours net was in water for</t>
  </si>
  <si>
    <t>Days_deployed</t>
  </si>
  <si>
    <t>Number of days net was deployed</t>
  </si>
  <si>
    <t>Total number of fish species from set</t>
  </si>
  <si>
    <t>Height of net in metres</t>
  </si>
  <si>
    <t>Haul_Time</t>
  </si>
  <si>
    <t>Kelionės numeris</t>
  </si>
  <si>
    <t>Laivo numeris</t>
  </si>
  <si>
    <t>Laivo ilgis</t>
  </si>
  <si>
    <t>Pagrindinė žuvų rūšis</t>
  </si>
  <si>
    <t>Stebėtojas</t>
  </si>
  <si>
    <t>Išvykimo uostas</t>
  </si>
  <si>
    <t>Koordinatės Lat</t>
  </si>
  <si>
    <t>Koordinatės Long</t>
  </si>
  <si>
    <t>Ištraukimo data</t>
  </si>
  <si>
    <t>Kelionės Nr</t>
  </si>
  <si>
    <t>data</t>
  </si>
  <si>
    <t>laikas</t>
  </si>
  <si>
    <t>Jūros vandens temperatūra</t>
  </si>
  <si>
    <t>Oro temperatūra</t>
  </si>
  <si>
    <t>Debesuotumas (0- giedra, 8 visiškai apsiniaukę)</t>
  </si>
  <si>
    <t>Saulė/lietus/rūkas/sniegas/...</t>
  </si>
  <si>
    <t>Vėjo kryptis</t>
  </si>
  <si>
    <t>Jūros banguotumas</t>
  </si>
  <si>
    <t>Vėjo greitis</t>
  </si>
  <si>
    <t>Surištų tinklų skaičius</t>
  </si>
  <si>
    <t>Tinklo aukštis</t>
  </si>
  <si>
    <t>Tinklo ilgis</t>
  </si>
  <si>
    <t>Tinklų eilės numeris</t>
  </si>
  <si>
    <t>Tinklo plotas (skaičiuojama atomatiškai)</t>
  </si>
  <si>
    <t>Viengyslis tinklas / pintas tinklas</t>
  </si>
  <si>
    <t>Spalva</t>
  </si>
  <si>
    <t>Storis</t>
  </si>
  <si>
    <t>Tinklo modifikacijos tipas: Kvadratas - "Panel B/W" Viršutinė juostas - "Panel top" Kontrolinis - "Control"</t>
  </si>
  <si>
    <t>Tinklo ištraukimo laikas</t>
  </si>
  <si>
    <t>Tinklo "mirkimo" laikas vandenyje</t>
  </si>
  <si>
    <t>Tinklo mirkimo laikas, dienomis (Skaičiuoja atomatiškai)</t>
  </si>
  <si>
    <t>Žvejybos gylis</t>
  </si>
  <si>
    <t>Žvejybos baro Nr.</t>
  </si>
  <si>
    <t>Tinklų pastatymo eilės pradžioje Waypoint, iš GPS</t>
  </si>
  <si>
    <t>Tinklų pastatymo eilės pabaigoje Waypoint, iš GPS</t>
  </si>
  <si>
    <t>Waypoint pradžios koordinatės, lat</t>
  </si>
  <si>
    <t>Waypoint pradžios koordinatės, Long</t>
  </si>
  <si>
    <t>Waypoint pabaigos koordinatės, lat</t>
  </si>
  <si>
    <t>Waypoint pabaigos koordinatės, Long</t>
  </si>
  <si>
    <t>Sugautų PLEKŠNIŲ bendras skaičius</t>
  </si>
  <si>
    <t>Sugautų MENKIŲ bendras skaičius</t>
  </si>
  <si>
    <t xml:space="preserve"> Ešerių skč.</t>
  </si>
  <si>
    <t>Strimelių skč.</t>
  </si>
  <si>
    <t>Kitos žuvys</t>
  </si>
  <si>
    <t>Lašišos, Šlakiai</t>
  </si>
  <si>
    <t>Net_modification</t>
  </si>
  <si>
    <t>Komentarai, ruonių žala</t>
  </si>
  <si>
    <t>Net_type</t>
  </si>
  <si>
    <t>Tinklo tipas</t>
  </si>
  <si>
    <t>V. Karolis</t>
  </si>
  <si>
    <t>Nemirseta</t>
  </si>
  <si>
    <t>E</t>
  </si>
  <si>
    <t>NE</t>
  </si>
  <si>
    <t>Wind speed, m/s</t>
  </si>
  <si>
    <t>Paukščių priegauda Taip -Yes, Ne -No</t>
  </si>
  <si>
    <t>Koordinačių tikslumas</t>
  </si>
  <si>
    <t>Coor accuracy (Accurate-WP; Radius 100m-N)</t>
  </si>
  <si>
    <t>Mainland</t>
  </si>
  <si>
    <t>Mirkimo laikas</t>
  </si>
  <si>
    <t>Coord X</t>
  </si>
  <si>
    <t>Koordinates X</t>
  </si>
  <si>
    <t>Koordinates Y</t>
  </si>
  <si>
    <t>Regiono vieta</t>
  </si>
  <si>
    <t>Region part</t>
  </si>
  <si>
    <t>Seal ID</t>
  </si>
  <si>
    <t>Increased Effort (Yes/No)</t>
  </si>
  <si>
    <t>Smelt</t>
  </si>
  <si>
    <t>Herring</t>
  </si>
  <si>
    <t>Fog</t>
  </si>
  <si>
    <t>Total number of fish</t>
  </si>
  <si>
    <t>LT-P-867</t>
  </si>
  <si>
    <t>S-SE</t>
  </si>
  <si>
    <t>E-NE</t>
  </si>
  <si>
    <t>E-SE</t>
  </si>
  <si>
    <t>N-NE</t>
  </si>
  <si>
    <t>Total time, h</t>
  </si>
  <si>
    <t>Place, village</t>
  </si>
  <si>
    <t>Sun</t>
  </si>
  <si>
    <t>979B</t>
  </si>
  <si>
    <t>980B</t>
  </si>
  <si>
    <t>981B</t>
  </si>
  <si>
    <t>Plaice_catch</t>
  </si>
  <si>
    <t>Perch</t>
  </si>
  <si>
    <t>Plaice</t>
  </si>
  <si>
    <t>982B</t>
  </si>
  <si>
    <t>983B</t>
  </si>
  <si>
    <t>Bull rout</t>
  </si>
  <si>
    <t>984B</t>
  </si>
  <si>
    <t>985B</t>
  </si>
  <si>
    <t>986B</t>
  </si>
  <si>
    <t>987B</t>
  </si>
  <si>
    <t>988B</t>
  </si>
  <si>
    <t>LT-P-854</t>
  </si>
  <si>
    <t>T. Araškevičius</t>
  </si>
  <si>
    <t>Karklė</t>
  </si>
  <si>
    <t>Rain</t>
  </si>
  <si>
    <t>132B</t>
  </si>
  <si>
    <t>2020-22</t>
  </si>
  <si>
    <t>B</t>
  </si>
  <si>
    <t>NW</t>
  </si>
  <si>
    <t>133B</t>
  </si>
  <si>
    <t>2020-38</t>
  </si>
  <si>
    <t>2020-39</t>
  </si>
  <si>
    <t>2020-40</t>
  </si>
  <si>
    <t>2020-41</t>
  </si>
  <si>
    <t>2020-42</t>
  </si>
  <si>
    <t>2020-43</t>
  </si>
  <si>
    <t>2020-44</t>
  </si>
  <si>
    <t>2020-45</t>
  </si>
  <si>
    <t>2020-46</t>
  </si>
  <si>
    <t>2020-47</t>
  </si>
  <si>
    <t>T</t>
  </si>
  <si>
    <t>134B</t>
  </si>
  <si>
    <t>KL-7296</t>
  </si>
  <si>
    <t>V. Telšinskas</t>
  </si>
  <si>
    <t>1100B</t>
  </si>
  <si>
    <t>1101B</t>
  </si>
  <si>
    <t>1102B</t>
  </si>
  <si>
    <t>Colour</t>
  </si>
  <si>
    <t>2019-237</t>
  </si>
  <si>
    <t>juv</t>
  </si>
  <si>
    <t>Palangos Vikis</t>
  </si>
  <si>
    <t>Palanga</t>
  </si>
  <si>
    <t>1103B</t>
  </si>
  <si>
    <t>LT-P-525</t>
  </si>
  <si>
    <t>L. Vismantas</t>
  </si>
  <si>
    <t>Klaipėda</t>
  </si>
  <si>
    <t>704B</t>
  </si>
  <si>
    <t>705B</t>
  </si>
  <si>
    <t>2020-61</t>
  </si>
  <si>
    <t>Phalacrocorax carbo</t>
  </si>
  <si>
    <t>Curonian spit</t>
  </si>
  <si>
    <t>Smiltynė</t>
  </si>
  <si>
    <t>2020-62</t>
  </si>
  <si>
    <t>Melanitta fusca</t>
  </si>
  <si>
    <t>2020-63</t>
  </si>
  <si>
    <t>706B</t>
  </si>
  <si>
    <t>Cod</t>
  </si>
  <si>
    <t>707B</t>
  </si>
  <si>
    <t>2020-99</t>
  </si>
  <si>
    <t>2020-100</t>
  </si>
  <si>
    <t>2020-101</t>
  </si>
  <si>
    <t>2020-102</t>
  </si>
  <si>
    <t>2020-103</t>
  </si>
  <si>
    <t>2020-104</t>
  </si>
  <si>
    <t>2020-105</t>
  </si>
  <si>
    <t>2020-106</t>
  </si>
  <si>
    <t>135B</t>
  </si>
  <si>
    <t>136B</t>
  </si>
  <si>
    <t>137B</t>
  </si>
  <si>
    <t>W</t>
  </si>
  <si>
    <t>1104B</t>
  </si>
  <si>
    <t>W-NW</t>
  </si>
  <si>
    <t>1105B</t>
  </si>
  <si>
    <t>1106B</t>
  </si>
  <si>
    <t>1107B</t>
  </si>
  <si>
    <t>1108B</t>
  </si>
  <si>
    <t>1109B</t>
  </si>
  <si>
    <t>1110B</t>
  </si>
  <si>
    <t>989B</t>
  </si>
  <si>
    <t>990B</t>
  </si>
  <si>
    <t>991B</t>
  </si>
  <si>
    <t>992B</t>
  </si>
  <si>
    <t>993B</t>
  </si>
  <si>
    <t>Kites</t>
  </si>
  <si>
    <t>132D</t>
  </si>
  <si>
    <t>132C</t>
  </si>
  <si>
    <t>Night</t>
  </si>
  <si>
    <t>2020-21</t>
  </si>
  <si>
    <t>133C</t>
  </si>
  <si>
    <t>133D</t>
  </si>
  <si>
    <t>2020-37</t>
  </si>
  <si>
    <t>Kite</t>
  </si>
  <si>
    <t>134C</t>
  </si>
  <si>
    <t>134D</t>
  </si>
  <si>
    <t>135C</t>
  </si>
  <si>
    <t>135D</t>
  </si>
  <si>
    <t>136C</t>
  </si>
  <si>
    <t>136D</t>
  </si>
  <si>
    <t>137C</t>
  </si>
  <si>
    <t>137D</t>
  </si>
  <si>
    <t>704C</t>
  </si>
  <si>
    <t>704D</t>
  </si>
  <si>
    <t>705C</t>
  </si>
  <si>
    <t>705D</t>
  </si>
  <si>
    <t>706C</t>
  </si>
  <si>
    <t>707C</t>
  </si>
  <si>
    <t>2020-97</t>
  </si>
  <si>
    <t>2020-98</t>
  </si>
  <si>
    <t>Podiceps cristatus</t>
  </si>
  <si>
    <t>979C</t>
  </si>
  <si>
    <t>979D</t>
  </si>
  <si>
    <t>981C</t>
  </si>
  <si>
    <t>981D</t>
  </si>
  <si>
    <t>980C</t>
  </si>
  <si>
    <t>980D</t>
  </si>
  <si>
    <t>982C</t>
  </si>
  <si>
    <t>982D</t>
  </si>
  <si>
    <t>983C</t>
  </si>
  <si>
    <t>983D</t>
  </si>
  <si>
    <t>Round goby</t>
  </si>
  <si>
    <t>984C</t>
  </si>
  <si>
    <t>984D</t>
  </si>
  <si>
    <t>985C</t>
  </si>
  <si>
    <t>985D</t>
  </si>
  <si>
    <t>986C</t>
  </si>
  <si>
    <t>986D</t>
  </si>
  <si>
    <t>987C</t>
  </si>
  <si>
    <t>987D</t>
  </si>
  <si>
    <t>988C</t>
  </si>
  <si>
    <t>988D</t>
  </si>
  <si>
    <t>989C</t>
  </si>
  <si>
    <t>989D</t>
  </si>
  <si>
    <t>990C</t>
  </si>
  <si>
    <t>990D</t>
  </si>
  <si>
    <t>991C</t>
  </si>
  <si>
    <t>991D</t>
  </si>
  <si>
    <t>992C</t>
  </si>
  <si>
    <t>992D</t>
  </si>
  <si>
    <t>993C</t>
  </si>
  <si>
    <t>993D</t>
  </si>
  <si>
    <t>994A</t>
  </si>
  <si>
    <t>994B</t>
  </si>
  <si>
    <t>994C</t>
  </si>
  <si>
    <t>995A</t>
  </si>
  <si>
    <t>995B</t>
  </si>
  <si>
    <t>995C</t>
  </si>
  <si>
    <t>996A</t>
  </si>
  <si>
    <t>996B</t>
  </si>
  <si>
    <t>996C</t>
  </si>
  <si>
    <t>997A</t>
  </si>
  <si>
    <t>997B</t>
  </si>
  <si>
    <t>997C</t>
  </si>
  <si>
    <t>998C</t>
  </si>
  <si>
    <t>998A</t>
  </si>
  <si>
    <t>998B</t>
  </si>
  <si>
    <t>2020-109</t>
  </si>
  <si>
    <t>2020-110</t>
  </si>
  <si>
    <t>2020-111</t>
  </si>
  <si>
    <t>2020-112</t>
  </si>
  <si>
    <t>2020-113</t>
  </si>
  <si>
    <t>S-SW</t>
  </si>
  <si>
    <t>999A</t>
  </si>
  <si>
    <t>999B</t>
  </si>
  <si>
    <t>999C</t>
  </si>
  <si>
    <t>1000A</t>
  </si>
  <si>
    <t>1000B</t>
  </si>
  <si>
    <t>1000C</t>
  </si>
  <si>
    <t>S</t>
  </si>
  <si>
    <t>1001A</t>
  </si>
  <si>
    <t>1001B</t>
  </si>
  <si>
    <t>1001C</t>
  </si>
  <si>
    <t>1100C</t>
  </si>
  <si>
    <t>1100D</t>
  </si>
  <si>
    <t>1101C</t>
  </si>
  <si>
    <t>1101D</t>
  </si>
  <si>
    <t>1102C</t>
  </si>
  <si>
    <t>1102D</t>
  </si>
  <si>
    <t>1103C</t>
  </si>
  <si>
    <t>1103D</t>
  </si>
  <si>
    <t>1104C</t>
  </si>
  <si>
    <t>1104D</t>
  </si>
  <si>
    <t>1105C</t>
  </si>
  <si>
    <t>1105D</t>
  </si>
  <si>
    <t>1106C</t>
  </si>
  <si>
    <t>1106D</t>
  </si>
  <si>
    <t>1107C</t>
  </si>
  <si>
    <t>1107D</t>
  </si>
  <si>
    <t>1108C</t>
  </si>
  <si>
    <t>1108D</t>
  </si>
  <si>
    <t>1109C</t>
  </si>
  <si>
    <t>1109D</t>
  </si>
  <si>
    <t>1110C</t>
  </si>
  <si>
    <t>1110D</t>
  </si>
  <si>
    <t>1111A</t>
  </si>
  <si>
    <t>1111B</t>
  </si>
  <si>
    <t>1111C</t>
  </si>
  <si>
    <t>1112A</t>
  </si>
  <si>
    <t>1112B</t>
  </si>
  <si>
    <t>1112C</t>
  </si>
  <si>
    <t>R-NE</t>
  </si>
  <si>
    <t>1113A</t>
  </si>
  <si>
    <t>1113B</t>
  </si>
  <si>
    <t>1113C</t>
  </si>
  <si>
    <t>1114A</t>
  </si>
  <si>
    <t>1114B</t>
  </si>
  <si>
    <t>1114C</t>
  </si>
  <si>
    <t>1115A</t>
  </si>
  <si>
    <t>1115B</t>
  </si>
  <si>
    <t>1115C</t>
  </si>
  <si>
    <t>1116C</t>
  </si>
  <si>
    <t>1116A</t>
  </si>
  <si>
    <t>1116B</t>
  </si>
  <si>
    <t>1117A</t>
  </si>
  <si>
    <t>1117B</t>
  </si>
  <si>
    <t>1117C</t>
  </si>
  <si>
    <t xml:space="preserve">juv </t>
  </si>
  <si>
    <t>Valandos</t>
  </si>
  <si>
    <t>Tinklu ilgis</t>
  </si>
  <si>
    <t>Sujungtų tinklų ilgis</t>
  </si>
  <si>
    <t>Weight, kg</t>
  </si>
  <si>
    <t>Palangos vikis</t>
  </si>
  <si>
    <t>H</t>
  </si>
  <si>
    <t>1118A</t>
  </si>
  <si>
    <t>1118B</t>
  </si>
  <si>
    <t>1118C</t>
  </si>
  <si>
    <t>Plombos Nr</t>
  </si>
  <si>
    <t>LT-P-946</t>
  </si>
  <si>
    <t>Set/Haul</t>
  </si>
  <si>
    <t>Pastatymas/Pristatymas</t>
  </si>
  <si>
    <t>-</t>
  </si>
  <si>
    <t>N-NW</t>
  </si>
  <si>
    <t>1119A</t>
  </si>
  <si>
    <t>1120A</t>
  </si>
  <si>
    <t>1121A</t>
  </si>
  <si>
    <t>1122A</t>
  </si>
  <si>
    <t>1123A</t>
  </si>
  <si>
    <t>1124A</t>
  </si>
  <si>
    <t>1125A</t>
  </si>
  <si>
    <t>1126A</t>
  </si>
  <si>
    <t>1119B</t>
  </si>
  <si>
    <t>1119C</t>
  </si>
  <si>
    <t>1120B</t>
  </si>
  <si>
    <t>1120C</t>
  </si>
  <si>
    <t>1121B</t>
  </si>
  <si>
    <t>1121C</t>
  </si>
  <si>
    <t>1122B</t>
  </si>
  <si>
    <t>1122C</t>
  </si>
  <si>
    <t>1123B</t>
  </si>
  <si>
    <t>1123C</t>
  </si>
  <si>
    <t>1124B</t>
  </si>
  <si>
    <t>1125B</t>
  </si>
  <si>
    <t>1126B</t>
  </si>
  <si>
    <t>1124C</t>
  </si>
  <si>
    <t>1125C</t>
  </si>
  <si>
    <t>1126C</t>
  </si>
  <si>
    <t>1127A</t>
  </si>
  <si>
    <t>1127B</t>
  </si>
  <si>
    <t>1127C</t>
  </si>
  <si>
    <t>1128A</t>
  </si>
  <si>
    <t>1128B</t>
  </si>
  <si>
    <t>1128C</t>
  </si>
  <si>
    <t>1129A</t>
  </si>
  <si>
    <t>1129B</t>
  </si>
  <si>
    <t>1129C</t>
  </si>
  <si>
    <t>1130A</t>
  </si>
  <si>
    <t>1130B</t>
  </si>
  <si>
    <t>1130C</t>
  </si>
  <si>
    <t>1131A</t>
  </si>
  <si>
    <t>1131B</t>
  </si>
  <si>
    <t>1131C</t>
  </si>
  <si>
    <t>1132A</t>
  </si>
  <si>
    <t>1132B</t>
  </si>
  <si>
    <t>1132C</t>
  </si>
  <si>
    <t>1133A</t>
  </si>
  <si>
    <t>1133B</t>
  </si>
  <si>
    <t>1133C</t>
  </si>
  <si>
    <t>1134A</t>
  </si>
  <si>
    <t>1134B</t>
  </si>
  <si>
    <t>1134C</t>
  </si>
  <si>
    <t>1135A</t>
  </si>
  <si>
    <t>1135B</t>
  </si>
  <si>
    <t>1135C</t>
  </si>
  <si>
    <t>1136A</t>
  </si>
  <si>
    <t>1136B</t>
  </si>
  <si>
    <t>1136C</t>
  </si>
  <si>
    <t>1137A</t>
  </si>
  <si>
    <t>1137B</t>
  </si>
  <si>
    <t>1137C</t>
  </si>
  <si>
    <t>LT-P-873</t>
  </si>
  <si>
    <t>LT-P-846</t>
  </si>
  <si>
    <t>UAB Žambė</t>
  </si>
  <si>
    <t>Sun-Fog</t>
  </si>
  <si>
    <t>SE-S</t>
  </si>
  <si>
    <t>SW-W</t>
  </si>
  <si>
    <t>W-SW</t>
  </si>
  <si>
    <t>SW-W-NW</t>
  </si>
  <si>
    <t>SW-S</t>
  </si>
  <si>
    <t>NE-E</t>
  </si>
  <si>
    <t>SE-E</t>
  </si>
  <si>
    <t>N-NW-NE</t>
  </si>
  <si>
    <t>1002A</t>
  </si>
  <si>
    <t>1003A</t>
  </si>
  <si>
    <t>1004A</t>
  </si>
  <si>
    <t>1005A</t>
  </si>
  <si>
    <t>1006A</t>
  </si>
  <si>
    <t>1007A</t>
  </si>
  <si>
    <t>1008A</t>
  </si>
  <si>
    <t>1009A</t>
  </si>
  <si>
    <t>1010A</t>
  </si>
  <si>
    <t>1011A</t>
  </si>
  <si>
    <t>1012A</t>
  </si>
  <si>
    <t>1013A</t>
  </si>
  <si>
    <t>1014A</t>
  </si>
  <si>
    <t>1015A</t>
  </si>
  <si>
    <t>1016A</t>
  </si>
  <si>
    <t>1017A</t>
  </si>
  <si>
    <t>1018A</t>
  </si>
  <si>
    <t>1019A</t>
  </si>
  <si>
    <t>1020A</t>
  </si>
  <si>
    <t>1021A</t>
  </si>
  <si>
    <t>1002B</t>
  </si>
  <si>
    <t>1002C</t>
  </si>
  <si>
    <t>1003B</t>
  </si>
  <si>
    <t>1003C</t>
  </si>
  <si>
    <t>1004B</t>
  </si>
  <si>
    <t>1004C</t>
  </si>
  <si>
    <t>1005B</t>
  </si>
  <si>
    <t>1005C</t>
  </si>
  <si>
    <t>1006B</t>
  </si>
  <si>
    <t>1006C</t>
  </si>
  <si>
    <t>1007B</t>
  </si>
  <si>
    <t>1007C</t>
  </si>
  <si>
    <t>1008B</t>
  </si>
  <si>
    <t>1008C</t>
  </si>
  <si>
    <t>1009B</t>
  </si>
  <si>
    <t>1009C</t>
  </si>
  <si>
    <t>1010B</t>
  </si>
  <si>
    <t>1010C</t>
  </si>
  <si>
    <t>1011B</t>
  </si>
  <si>
    <t>1011C</t>
  </si>
  <si>
    <t>1012B</t>
  </si>
  <si>
    <t>1012C</t>
  </si>
  <si>
    <t>1013B</t>
  </si>
  <si>
    <t>1013C</t>
  </si>
  <si>
    <t>1014B</t>
  </si>
  <si>
    <t>1014C</t>
  </si>
  <si>
    <t>1015B</t>
  </si>
  <si>
    <t>1015C</t>
  </si>
  <si>
    <t>1016B</t>
  </si>
  <si>
    <t>1016C</t>
  </si>
  <si>
    <t>1017B</t>
  </si>
  <si>
    <t>1017C</t>
  </si>
  <si>
    <t>1018B</t>
  </si>
  <si>
    <t>1018C</t>
  </si>
  <si>
    <t>1019B</t>
  </si>
  <si>
    <t>1019C</t>
  </si>
  <si>
    <t>1020B</t>
  </si>
  <si>
    <t>1020C</t>
  </si>
  <si>
    <t>1021B</t>
  </si>
  <si>
    <t>1021C</t>
  </si>
  <si>
    <t>1200A</t>
  </si>
  <si>
    <t>1200B</t>
  </si>
  <si>
    <t>1200C</t>
  </si>
  <si>
    <t>1201A</t>
  </si>
  <si>
    <t>1201B</t>
  </si>
  <si>
    <t>1201C</t>
  </si>
  <si>
    <t>1202A</t>
  </si>
  <si>
    <t>1202B</t>
  </si>
  <si>
    <t>1202C</t>
  </si>
  <si>
    <t>1203A</t>
  </si>
  <si>
    <t>1203B</t>
  </si>
  <si>
    <t>1203C</t>
  </si>
  <si>
    <t>1204A</t>
  </si>
  <si>
    <t>1204B</t>
  </si>
  <si>
    <t>1204C</t>
  </si>
  <si>
    <t>1205A</t>
  </si>
  <si>
    <t>1205B</t>
  </si>
  <si>
    <t>1205C</t>
  </si>
  <si>
    <t>1206A</t>
  </si>
  <si>
    <t>1206B</t>
  </si>
  <si>
    <t>1206C</t>
  </si>
  <si>
    <t>1207A</t>
  </si>
  <si>
    <t>1207B</t>
  </si>
  <si>
    <t>1207C</t>
  </si>
  <si>
    <t>1208A</t>
  </si>
  <si>
    <t>1208B</t>
  </si>
  <si>
    <t>1208C</t>
  </si>
  <si>
    <t>1209A</t>
  </si>
  <si>
    <t>1209B</t>
  </si>
  <si>
    <t>1209C</t>
  </si>
  <si>
    <t>1210A</t>
  </si>
  <si>
    <t>1210B</t>
  </si>
  <si>
    <t>1210C</t>
  </si>
  <si>
    <t>1211A</t>
  </si>
  <si>
    <t>1211B</t>
  </si>
  <si>
    <t>1211C</t>
  </si>
  <si>
    <t>1212A</t>
  </si>
  <si>
    <t>1212B</t>
  </si>
  <si>
    <t>1212C</t>
  </si>
  <si>
    <t>1213A</t>
  </si>
  <si>
    <t>1213B</t>
  </si>
  <si>
    <t>1213C</t>
  </si>
  <si>
    <t>1214A</t>
  </si>
  <si>
    <t>1214B</t>
  </si>
  <si>
    <t>1214C</t>
  </si>
  <si>
    <t>1215A</t>
  </si>
  <si>
    <t>1215B</t>
  </si>
  <si>
    <t>1215C</t>
  </si>
  <si>
    <t>1216A</t>
  </si>
  <si>
    <t>1216B</t>
  </si>
  <si>
    <t>1216C</t>
  </si>
  <si>
    <t>1217A</t>
  </si>
  <si>
    <t>1217B</t>
  </si>
  <si>
    <t>1217C</t>
  </si>
  <si>
    <t>1218A</t>
  </si>
  <si>
    <t>1218B</t>
  </si>
  <si>
    <t>1218C</t>
  </si>
  <si>
    <t>Uria aalge</t>
  </si>
  <si>
    <t>Coord Y</t>
  </si>
  <si>
    <t>Larus argentatus</t>
  </si>
  <si>
    <t>Ruff</t>
  </si>
  <si>
    <t>Sculpin</t>
  </si>
  <si>
    <t>Burbot</t>
  </si>
  <si>
    <t>Flounder</t>
  </si>
  <si>
    <t>LT-P-842</t>
  </si>
  <si>
    <t>V. Jurkus</t>
  </si>
  <si>
    <t>1300A</t>
  </si>
  <si>
    <t>1301A</t>
  </si>
  <si>
    <t>1300B</t>
  </si>
  <si>
    <t>1300C</t>
  </si>
  <si>
    <t>1301B</t>
  </si>
  <si>
    <t>1301C</t>
  </si>
  <si>
    <t>Klaipeda</t>
  </si>
  <si>
    <t>LT-P-924</t>
  </si>
  <si>
    <t>Karolis Tamulis</t>
  </si>
  <si>
    <t>Juodkrante</t>
  </si>
  <si>
    <t>1400A</t>
  </si>
  <si>
    <t>1401A</t>
  </si>
  <si>
    <t>1400B</t>
  </si>
  <si>
    <t>1401B</t>
  </si>
  <si>
    <t>V.Jurkus</t>
  </si>
  <si>
    <t>1302A</t>
  </si>
  <si>
    <t>1303A</t>
  </si>
  <si>
    <t>1304A</t>
  </si>
  <si>
    <t>1305A</t>
  </si>
  <si>
    <t>1302B</t>
  </si>
  <si>
    <t>1302C</t>
  </si>
  <si>
    <t>1303B</t>
  </si>
  <si>
    <t>1303C</t>
  </si>
  <si>
    <t>1304B</t>
  </si>
  <si>
    <t>1304C</t>
  </si>
  <si>
    <t>1305B</t>
  </si>
  <si>
    <t>1305C</t>
  </si>
  <si>
    <t>1402A</t>
  </si>
  <si>
    <t>1403A</t>
  </si>
  <si>
    <t>1404A</t>
  </si>
  <si>
    <t>1402B</t>
  </si>
  <si>
    <t>1403B</t>
  </si>
  <si>
    <t>1404B</t>
  </si>
  <si>
    <t>sun</t>
  </si>
  <si>
    <t>T.Karolis</t>
  </si>
  <si>
    <t>1306A</t>
  </si>
  <si>
    <t>1307A</t>
  </si>
  <si>
    <t>1308A</t>
  </si>
  <si>
    <t>1306B</t>
  </si>
  <si>
    <t>1306C</t>
  </si>
  <si>
    <t>1307B</t>
  </si>
  <si>
    <t>1307C</t>
  </si>
  <si>
    <t>1308B</t>
  </si>
  <si>
    <t>1308C</t>
  </si>
  <si>
    <t>1309A</t>
  </si>
  <si>
    <t>1310A</t>
  </si>
  <si>
    <t>1311A</t>
  </si>
  <si>
    <t>1312A</t>
  </si>
  <si>
    <t>1313A</t>
  </si>
  <si>
    <t>1309B</t>
  </si>
  <si>
    <t>1309C</t>
  </si>
  <si>
    <t>1310B</t>
  </si>
  <si>
    <t>1310C</t>
  </si>
  <si>
    <t>1311B</t>
  </si>
  <si>
    <t>1311C</t>
  </si>
  <si>
    <t>1312B</t>
  </si>
  <si>
    <t>1312C</t>
  </si>
  <si>
    <t>1313B</t>
  </si>
  <si>
    <t>1313C</t>
  </si>
  <si>
    <t>Melanitta nigra</t>
  </si>
  <si>
    <t>snow</t>
  </si>
  <si>
    <t>1022A</t>
  </si>
  <si>
    <t>1023A</t>
  </si>
  <si>
    <t>1024A</t>
  </si>
  <si>
    <t>1025A</t>
  </si>
  <si>
    <t>1026A</t>
  </si>
  <si>
    <t>1022B</t>
  </si>
  <si>
    <t>1022C</t>
  </si>
  <si>
    <t>1023B</t>
  </si>
  <si>
    <t>1023C</t>
  </si>
  <si>
    <t>1024B</t>
  </si>
  <si>
    <t>1024C</t>
  </si>
  <si>
    <t>1025B</t>
  </si>
  <si>
    <t>1025C</t>
  </si>
  <si>
    <t>1026B</t>
  </si>
  <si>
    <t>1026C</t>
  </si>
  <si>
    <t>1026D</t>
  </si>
  <si>
    <t>1027D</t>
  </si>
  <si>
    <t>1028D</t>
  </si>
  <si>
    <t>1029D</t>
  </si>
  <si>
    <t>1030D</t>
  </si>
  <si>
    <t>1027A</t>
  </si>
  <si>
    <t>1027B</t>
  </si>
  <si>
    <t>1027C</t>
  </si>
  <si>
    <t>1028A</t>
  </si>
  <si>
    <t>1028B</t>
  </si>
  <si>
    <t>1028C</t>
  </si>
  <si>
    <t>1029A</t>
  </si>
  <si>
    <t>1029B</t>
  </si>
  <si>
    <t>1029C</t>
  </si>
  <si>
    <t>1030A</t>
  </si>
  <si>
    <t>1031A</t>
  </si>
  <si>
    <t>1032A</t>
  </si>
  <si>
    <t>1033A</t>
  </si>
  <si>
    <t>1034A</t>
  </si>
  <si>
    <t>1035A</t>
  </si>
  <si>
    <t>1036A</t>
  </si>
  <si>
    <t>1030B</t>
  </si>
  <si>
    <t>1030C</t>
  </si>
  <si>
    <t>1031B</t>
  </si>
  <si>
    <t>1031C</t>
  </si>
  <si>
    <t>1032B</t>
  </si>
  <si>
    <t>1032C</t>
  </si>
  <si>
    <t>1032D</t>
  </si>
  <si>
    <t>1033B</t>
  </si>
  <si>
    <t>1033C</t>
  </si>
  <si>
    <t>1034B</t>
  </si>
  <si>
    <t>1034C</t>
  </si>
  <si>
    <t>1035B</t>
  </si>
  <si>
    <t>1035C</t>
  </si>
  <si>
    <t>1036B</t>
  </si>
  <si>
    <t>1036C</t>
  </si>
  <si>
    <t>1037A</t>
  </si>
  <si>
    <t>1037B</t>
  </si>
  <si>
    <t>1037C</t>
  </si>
  <si>
    <t>1038A</t>
  </si>
  <si>
    <t>1038B</t>
  </si>
  <si>
    <t>1038C</t>
  </si>
  <si>
    <t>1039A</t>
  </si>
  <si>
    <t>1039B</t>
  </si>
  <si>
    <t>1039C</t>
  </si>
  <si>
    <t>Control2</t>
  </si>
  <si>
    <t>LT-P-785</t>
  </si>
  <si>
    <t>Sventosios</t>
  </si>
  <si>
    <t>fog</t>
  </si>
  <si>
    <t>1500A</t>
  </si>
  <si>
    <t>1500B</t>
  </si>
  <si>
    <t>1501A</t>
  </si>
  <si>
    <t>1501B</t>
  </si>
  <si>
    <t>1502A</t>
  </si>
  <si>
    <t>1502B</t>
  </si>
  <si>
    <t>1503A</t>
  </si>
  <si>
    <t>1503B</t>
  </si>
  <si>
    <t>1504A</t>
  </si>
  <si>
    <t>1504B</t>
  </si>
  <si>
    <t>Venslauskis</t>
  </si>
  <si>
    <t>rain</t>
  </si>
  <si>
    <t>NW-W</t>
  </si>
  <si>
    <t>SW-SE</t>
  </si>
  <si>
    <t>1040A</t>
  </si>
  <si>
    <t>1040B</t>
  </si>
  <si>
    <t>1040C</t>
  </si>
  <si>
    <t>1041A</t>
  </si>
  <si>
    <t>1041B</t>
  </si>
  <si>
    <t>1041C</t>
  </si>
  <si>
    <t>3 BIRDS</t>
  </si>
  <si>
    <t>clouds</t>
  </si>
  <si>
    <t>1314A</t>
  </si>
  <si>
    <t>1314B</t>
  </si>
  <si>
    <t>1314C</t>
  </si>
  <si>
    <t>1315A</t>
  </si>
  <si>
    <t>1315B</t>
  </si>
  <si>
    <t>1315C</t>
  </si>
  <si>
    <t>1316A</t>
  </si>
  <si>
    <t>1316B</t>
  </si>
  <si>
    <t>1316C</t>
  </si>
  <si>
    <t>1317A</t>
  </si>
  <si>
    <t>1317B</t>
  </si>
  <si>
    <t>1317C</t>
  </si>
  <si>
    <t>1318A</t>
  </si>
  <si>
    <t>1318B</t>
  </si>
  <si>
    <t>1318C</t>
  </si>
  <si>
    <t>1505A</t>
  </si>
  <si>
    <t>1505B</t>
  </si>
  <si>
    <t>LT-11312</t>
  </si>
  <si>
    <t>M. Kulakauskas</t>
  </si>
  <si>
    <t>1600A</t>
  </si>
  <si>
    <t>1600B</t>
  </si>
  <si>
    <t>1219C</t>
  </si>
  <si>
    <t>1219D</t>
  </si>
  <si>
    <t>1220A</t>
  </si>
  <si>
    <t>1220B</t>
  </si>
  <si>
    <t>1220C</t>
  </si>
  <si>
    <t>1220D</t>
  </si>
  <si>
    <t>1221C</t>
  </si>
  <si>
    <t>1221D</t>
  </si>
  <si>
    <t>1222A</t>
  </si>
  <si>
    <t>1222B</t>
  </si>
  <si>
    <t>1223A</t>
  </si>
  <si>
    <t>1223B</t>
  </si>
  <si>
    <t>1223C</t>
  </si>
  <si>
    <t>1223D</t>
  </si>
  <si>
    <t>1224A</t>
  </si>
  <si>
    <t>1224B</t>
  </si>
  <si>
    <t>1224C</t>
  </si>
  <si>
    <t>1224D</t>
  </si>
  <si>
    <t>1225A</t>
  </si>
  <si>
    <t>1225B</t>
  </si>
  <si>
    <t>1225C</t>
  </si>
  <si>
    <t>1226A</t>
  </si>
  <si>
    <t>1226B</t>
  </si>
  <si>
    <t>1226C</t>
  </si>
  <si>
    <t>1227A</t>
  </si>
  <si>
    <t>1227B</t>
  </si>
  <si>
    <t>1227C</t>
  </si>
  <si>
    <t>1228A</t>
  </si>
  <si>
    <t>1228B</t>
  </si>
  <si>
    <t>1228C</t>
  </si>
  <si>
    <t>1228D</t>
  </si>
  <si>
    <t>1229A</t>
  </si>
  <si>
    <t>1229B</t>
  </si>
  <si>
    <t>1229C</t>
  </si>
  <si>
    <t>1230A</t>
  </si>
  <si>
    <t>1230B</t>
  </si>
  <si>
    <t>1230C</t>
  </si>
  <si>
    <t>1231A</t>
  </si>
  <si>
    <t>1231B</t>
  </si>
  <si>
    <t>1231C</t>
  </si>
  <si>
    <t>1231D</t>
  </si>
  <si>
    <t>1232A</t>
  </si>
  <si>
    <t>1232B</t>
  </si>
  <si>
    <t>1232C</t>
  </si>
  <si>
    <t>1232D</t>
  </si>
  <si>
    <t>1233A</t>
  </si>
  <si>
    <t>1233B</t>
  </si>
  <si>
    <t>1233C</t>
  </si>
  <si>
    <t>1233D</t>
  </si>
  <si>
    <t>1234C</t>
  </si>
  <si>
    <t>1235A</t>
  </si>
  <si>
    <t>1235B</t>
  </si>
  <si>
    <t>1235C</t>
  </si>
  <si>
    <t>1235D</t>
  </si>
  <si>
    <t>1236C</t>
  </si>
  <si>
    <t>1236D</t>
  </si>
  <si>
    <t>1237A</t>
  </si>
  <si>
    <t>1237B</t>
  </si>
  <si>
    <t>1237C</t>
  </si>
  <si>
    <t>1237D</t>
  </si>
  <si>
    <t>1227D</t>
  </si>
  <si>
    <t>021640 rudakaklis naras</t>
  </si>
  <si>
    <t>021639 ledine antis</t>
  </si>
  <si>
    <t>021631, 021632, 021633, 021634, 021635, 021636, 021637, 021638</t>
  </si>
  <si>
    <t>Gavia Stellata</t>
  </si>
  <si>
    <t>1138A</t>
  </si>
  <si>
    <t>1138B</t>
  </si>
  <si>
    <t>1138C</t>
  </si>
  <si>
    <t>1138D</t>
  </si>
  <si>
    <t>1139A</t>
  </si>
  <si>
    <t>1139B</t>
  </si>
  <si>
    <t>1139C</t>
  </si>
  <si>
    <t>1139D</t>
  </si>
  <si>
    <t>1140A</t>
  </si>
  <si>
    <t>1140B</t>
  </si>
  <si>
    <t>1140C</t>
  </si>
  <si>
    <t>1140D</t>
  </si>
  <si>
    <t>1141A</t>
  </si>
  <si>
    <t>1141B</t>
  </si>
  <si>
    <t>1141C</t>
  </si>
  <si>
    <t>1141D</t>
  </si>
  <si>
    <t>1142A</t>
  </si>
  <si>
    <t>1142B</t>
  </si>
  <si>
    <t>1142C</t>
  </si>
  <si>
    <t>1142D</t>
  </si>
  <si>
    <t>1143A</t>
  </si>
  <si>
    <t>1143B</t>
  </si>
  <si>
    <t>1143C</t>
  </si>
  <si>
    <t>1143D</t>
  </si>
  <si>
    <t>ad?</t>
  </si>
  <si>
    <t>1230D</t>
  </si>
  <si>
    <t>cod</t>
  </si>
  <si>
    <t>ledine antis be nr.</t>
  </si>
  <si>
    <t>Pauksciai per set_ID</t>
  </si>
  <si>
    <t>Trip ID 1014</t>
  </si>
  <si>
    <t>tam, kad apskaiciuoti laimikio svori is vnt., naudojome sias vidutines mases (is Gurmano moksliniu zvejybu)</t>
  </si>
  <si>
    <t>0.05 g</t>
  </si>
  <si>
    <t>0.03 g</t>
  </si>
  <si>
    <t>Dalykai, kuriuos pataisėme ir kaip</t>
  </si>
  <si>
    <t>Manual Cont_Treat</t>
  </si>
  <si>
    <t>Night_kites</t>
  </si>
  <si>
    <t>Unknown times KITES</t>
  </si>
  <si>
    <t>Unknown times NIGHT</t>
  </si>
  <si>
    <t>Row Labels</t>
  </si>
  <si>
    <t>Grand Total</t>
  </si>
  <si>
    <t>Summary keitimu</t>
  </si>
  <si>
    <t>Sum of Hours_deployed</t>
  </si>
  <si>
    <t>perskircius ir atmetus neaiskumus</t>
  </si>
  <si>
    <t>Season</t>
  </si>
  <si>
    <t>2019-2020</t>
  </si>
  <si>
    <t>2022-2023</t>
  </si>
  <si>
    <t>2021-2022</t>
  </si>
  <si>
    <t>Month</t>
  </si>
  <si>
    <t>Bycaugth birds</t>
  </si>
  <si>
    <t>buvo valandos nulines. Papildyta pagal to paties TRIP ID valandas</t>
  </si>
  <si>
    <t>CPUE birds</t>
  </si>
  <si>
    <t>CPUE fish</t>
  </si>
  <si>
    <t>Trip_ID.x</t>
  </si>
  <si>
    <t>...18</t>
  </si>
  <si>
    <t>...19</t>
  </si>
  <si>
    <t>Trip_ID.y</t>
  </si>
  <si>
    <t>Depl_DateTime</t>
  </si>
  <si>
    <t>Haul_DateTime</t>
  </si>
  <si>
    <t>Main Categories sunrise</t>
  </si>
  <si>
    <t>Gillnets with kites</t>
  </si>
  <si>
    <t>Night fishery</t>
  </si>
  <si>
    <t>Control gillnets</t>
  </si>
  <si>
    <t>old Net_modification</t>
  </si>
  <si>
    <t>Proportion of 24 hours</t>
  </si>
  <si>
    <t>Hours</t>
  </si>
  <si>
    <t>Fish CPUE</t>
  </si>
  <si>
    <t>No of Bycaught birds (repeat within Set_ID)</t>
  </si>
  <si>
    <t>Bird Bycatch_CPUE</t>
  </si>
  <si>
    <t>Birds within set_ID</t>
  </si>
  <si>
    <t>per set-ID Bird bycatch_CPUE</t>
  </si>
  <si>
    <t>HOURS.y</t>
  </si>
  <si>
    <t>Net length km</t>
  </si>
  <si>
    <t>Net lengh m</t>
  </si>
  <si>
    <t>Net lengh, km</t>
  </si>
  <si>
    <t>Fish catch_CPUE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</si>
</sst>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000"/>
    <numFmt numFmtId="165" formatCode="0.00000"/>
    <numFmt numFmtId="166" formatCode="[h]:mm:ss;@"/>
    <numFmt numFmtId="167" formatCode="yyyy\-mm\-dd;@"/>
    <numFmt numFmtId="168" formatCode="0.0"/>
    <numFmt numFmtId="169" formatCode="yyyy\-mm\-dd\ hh:mm:ss"/>
  </numFmts>
  <fonts count="15" x14ac:knownFonts="1">
    <font>
      <sz val="11"/>
      <color theme="1"/>
      <name val="Arial"/>
      <family val="2"/>
    </font>
    <font>
      <b/>
      <sz val="11"/>
      <color theme="1"/>
      <name val="Arial"/>
      <family val="2"/>
    </font>
    <font>
      <i/>
      <sz val="11"/>
      <color theme="1"/>
      <name val="Arial"/>
      <family val="2"/>
    </font>
    <font>
      <sz val="11"/>
      <color theme="1"/>
      <name val="Arial"/>
      <family val="2"/>
    </font>
    <font>
      <vertAlign val="superscript"/>
      <sz val="11"/>
      <color theme="1"/>
      <name val="Arial"/>
      <family val="2"/>
    </font>
    <font>
      <b/>
      <i/>
      <sz val="11"/>
      <color theme="1"/>
      <name val="Arial"/>
      <family val="2"/>
    </font>
    <font>
      <sz val="11"/>
      <color theme="4" tint="-0.249977111117893"/>
      <name val="Arial"/>
      <family val="2"/>
    </font>
    <font>
      <sz val="8"/>
      <name val="Arial"/>
      <family val="2"/>
    </font>
    <font>
      <sz val="11"/>
      <color rgb="FF222226"/>
      <name val="Arial"/>
      <family val="2"/>
    </font>
    <font>
      <i/>
      <sz val="11"/>
      <name val="Arial"/>
      <family val="2"/>
    </font>
    <font>
      <sz val="11"/>
      <name val="Arial"/>
      <family val="2"/>
    </font>
    <font>
      <sz val="11"/>
      <color rgb="FFFF0000"/>
      <name val="Arial"/>
      <family val="2"/>
    </font>
    <font>
      <b/>
      <sz val="18"/>
      <color theme="1"/>
      <name val="Arial"/>
      <family val="2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6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3">
    <xf numFmtId="0" fontId="0" fillId="0" borderId="0"/>
    <xf numFmtId="0" fontId="3" fillId="0" borderId="0"/>
    <xf numFmtId="0" fontId="13" fillId="0" borderId="0"/>
  </cellStyleXfs>
  <cellXfs count="93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164" fontId="1" fillId="0" borderId="0" xfId="0" applyNumberFormat="1" applyFont="1" applyAlignment="1">
      <alignment vertical="center"/>
    </xf>
    <xf numFmtId="164" fontId="0" fillId="0" borderId="0" xfId="0" applyNumberFormat="1"/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 wrapText="1"/>
    </xf>
    <xf numFmtId="164" fontId="1" fillId="0" borderId="0" xfId="0" applyNumberFormat="1" applyFont="1" applyAlignment="1">
      <alignment vertical="center" wrapText="1"/>
    </xf>
    <xf numFmtId="165" fontId="1" fillId="0" borderId="0" xfId="0" applyNumberFormat="1" applyFont="1" applyAlignment="1">
      <alignment vertical="center"/>
    </xf>
    <xf numFmtId="165" fontId="0" fillId="0" borderId="0" xfId="0" applyNumberFormat="1" applyAlignment="1">
      <alignment vertical="center" wrapText="1"/>
    </xf>
    <xf numFmtId="165" fontId="0" fillId="0" borderId="0" xfId="0" applyNumberFormat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right" vertical="center" wrapText="1"/>
    </xf>
    <xf numFmtId="0" fontId="1" fillId="2" borderId="1" xfId="0" applyFont="1" applyFill="1" applyBorder="1" applyAlignment="1">
      <alignment horizontal="right" vertical="center"/>
    </xf>
    <xf numFmtId="0" fontId="0" fillId="0" borderId="0" xfId="0" applyAlignment="1">
      <alignment horizontal="right"/>
    </xf>
    <xf numFmtId="0" fontId="1" fillId="2" borderId="0" xfId="0" applyFont="1" applyFill="1" applyAlignment="1">
      <alignment vertical="center" wrapText="1"/>
    </xf>
    <xf numFmtId="0" fontId="1" fillId="2" borderId="0" xfId="0" applyFont="1" applyFill="1" applyAlignment="1">
      <alignment vertical="center"/>
    </xf>
    <xf numFmtId="164" fontId="1" fillId="2" borderId="0" xfId="0" applyNumberFormat="1" applyFont="1" applyFill="1" applyAlignment="1">
      <alignment vertical="center" wrapText="1"/>
    </xf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165" fontId="1" fillId="2" borderId="0" xfId="0" applyNumberFormat="1" applyFont="1" applyFill="1" applyAlignment="1">
      <alignment vertical="center" wrapText="1"/>
    </xf>
    <xf numFmtId="0" fontId="1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5" fillId="2" borderId="1" xfId="0" applyFont="1" applyFill="1" applyBorder="1" applyAlignment="1">
      <alignment horizontal="left" vertical="center"/>
    </xf>
    <xf numFmtId="166" fontId="6" fillId="0" borderId="0" xfId="0" applyNumberFormat="1" applyFont="1"/>
    <xf numFmtId="14" fontId="0" fillId="0" borderId="0" xfId="0" applyNumberFormat="1" applyProtection="1">
      <protection locked="0"/>
    </xf>
    <xf numFmtId="0" fontId="1" fillId="2" borderId="1" xfId="0" applyFont="1" applyFill="1" applyBorder="1" applyAlignment="1">
      <alignment horizontal="left" vertical="center" wrapText="1"/>
    </xf>
    <xf numFmtId="14" fontId="1" fillId="0" borderId="0" xfId="0" applyNumberFormat="1" applyFont="1" applyAlignment="1" applyProtection="1">
      <alignment vertical="center"/>
      <protection locked="0"/>
    </xf>
    <xf numFmtId="14" fontId="1" fillId="2" borderId="0" xfId="0" applyNumberFormat="1" applyFont="1" applyFill="1" applyAlignment="1" applyProtection="1">
      <alignment vertical="center"/>
      <protection locked="0"/>
    </xf>
    <xf numFmtId="14" fontId="0" fillId="0" borderId="0" xfId="0" applyNumberFormat="1" applyAlignment="1" applyProtection="1">
      <alignment vertical="center" wrapText="1"/>
      <protection locked="0"/>
    </xf>
    <xf numFmtId="2" fontId="6" fillId="0" borderId="0" xfId="0" applyNumberFormat="1" applyFont="1" applyAlignment="1">
      <alignment wrapText="1"/>
    </xf>
    <xf numFmtId="0" fontId="0" fillId="0" borderId="0" xfId="0" applyAlignment="1">
      <alignment wrapText="1"/>
    </xf>
    <xf numFmtId="167" fontId="1" fillId="2" borderId="1" xfId="0" applyNumberFormat="1" applyFont="1" applyFill="1" applyBorder="1" applyAlignment="1">
      <alignment horizontal="center" vertical="center" wrapText="1"/>
    </xf>
    <xf numFmtId="167" fontId="1" fillId="2" borderId="1" xfId="0" applyNumberFormat="1" applyFont="1" applyFill="1" applyBorder="1" applyAlignment="1">
      <alignment horizontal="center" vertical="center"/>
    </xf>
    <xf numFmtId="167" fontId="0" fillId="0" borderId="0" xfId="0" applyNumberFormat="1" applyAlignment="1">
      <alignment horizontal="center"/>
    </xf>
    <xf numFmtId="0" fontId="3" fillId="0" borderId="0" xfId="1"/>
    <xf numFmtId="166" fontId="6" fillId="0" borderId="0" xfId="1" applyNumberFormat="1" applyFont="1"/>
    <xf numFmtId="0" fontId="1" fillId="2" borderId="2" xfId="0" applyFont="1" applyFill="1" applyBorder="1" applyAlignment="1">
      <alignment horizontal="center" vertical="center" wrapText="1"/>
    </xf>
    <xf numFmtId="0" fontId="2" fillId="0" borderId="0" xfId="1" applyFont="1" applyAlignment="1">
      <alignment horizontal="left"/>
    </xf>
    <xf numFmtId="0" fontId="0" fillId="0" borderId="0" xfId="1" applyFont="1" applyAlignment="1">
      <alignment horizontal="center"/>
    </xf>
    <xf numFmtId="0" fontId="3" fillId="0" borderId="0" xfId="1" applyAlignment="1">
      <alignment horizontal="center"/>
    </xf>
    <xf numFmtId="20" fontId="3" fillId="0" borderId="0" xfId="1" applyNumberFormat="1"/>
    <xf numFmtId="14" fontId="3" fillId="0" borderId="0" xfId="1" applyNumberFormat="1"/>
    <xf numFmtId="20" fontId="3" fillId="0" borderId="0" xfId="1" applyNumberFormat="1" applyAlignment="1">
      <alignment horizontal="right"/>
    </xf>
    <xf numFmtId="14" fontId="3" fillId="0" borderId="0" xfId="1" applyNumberFormat="1" applyAlignment="1">
      <alignment horizontal="center"/>
    </xf>
    <xf numFmtId="0" fontId="3" fillId="0" borderId="0" xfId="1" applyAlignment="1">
      <alignment horizontal="left"/>
    </xf>
    <xf numFmtId="0" fontId="0" fillId="0" borderId="0" xfId="1" applyFont="1"/>
    <xf numFmtId="20" fontId="0" fillId="0" borderId="0" xfId="0" applyNumberFormat="1"/>
    <xf numFmtId="14" fontId="0" fillId="0" borderId="0" xfId="0" applyNumberFormat="1"/>
    <xf numFmtId="0" fontId="2" fillId="0" borderId="0" xfId="0" applyFont="1"/>
    <xf numFmtId="1" fontId="0" fillId="0" borderId="0" xfId="0" applyNumberFormat="1"/>
    <xf numFmtId="2" fontId="0" fillId="0" borderId="0" xfId="0" applyNumberFormat="1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left"/>
    </xf>
    <xf numFmtId="0" fontId="0" fillId="3" borderId="0" xfId="0" applyFill="1"/>
    <xf numFmtId="2" fontId="0" fillId="3" borderId="0" xfId="0" applyNumberFormat="1" applyFill="1"/>
    <xf numFmtId="0" fontId="9" fillId="0" borderId="0" xfId="0" applyFont="1"/>
    <xf numFmtId="0" fontId="9" fillId="0" borderId="0" xfId="0" applyFont="1" applyAlignment="1">
      <alignment horizontal="left"/>
    </xf>
    <xf numFmtId="0" fontId="10" fillId="0" borderId="0" xfId="0" applyFont="1"/>
    <xf numFmtId="20" fontId="10" fillId="0" borderId="0" xfId="0" applyNumberFormat="1" applyFont="1"/>
    <xf numFmtId="14" fontId="10" fillId="0" borderId="0" xfId="0" applyNumberFormat="1" applyFont="1"/>
    <xf numFmtId="166" fontId="10" fillId="0" borderId="0" xfId="0" applyNumberFormat="1" applyFont="1"/>
    <xf numFmtId="2" fontId="10" fillId="0" borderId="0" xfId="0" applyNumberFormat="1" applyFont="1" applyAlignment="1">
      <alignment wrapText="1"/>
    </xf>
    <xf numFmtId="164" fontId="10" fillId="0" borderId="0" xfId="0" applyNumberFormat="1" applyFont="1"/>
    <xf numFmtId="168" fontId="0" fillId="0" borderId="0" xfId="0" applyNumberFormat="1"/>
    <xf numFmtId="2" fontId="1" fillId="0" borderId="0" xfId="0" applyNumberFormat="1" applyFont="1" applyAlignment="1">
      <alignment vertical="center"/>
    </xf>
    <xf numFmtId="2" fontId="1" fillId="0" borderId="0" xfId="0" applyNumberFormat="1" applyFont="1" applyAlignment="1">
      <alignment vertical="center" wrapText="1"/>
    </xf>
    <xf numFmtId="0" fontId="12" fillId="0" borderId="0" xfId="0" applyFont="1"/>
    <xf numFmtId="0" fontId="2" fillId="3" borderId="0" xfId="0" applyFont="1" applyFill="1"/>
    <xf numFmtId="0" fontId="2" fillId="3" borderId="0" xfId="0" applyFont="1" applyFill="1" applyAlignment="1">
      <alignment horizontal="left"/>
    </xf>
    <xf numFmtId="14" fontId="0" fillId="3" borderId="0" xfId="0" applyNumberFormat="1" applyFill="1"/>
    <xf numFmtId="166" fontId="6" fillId="3" borderId="0" xfId="0" applyNumberFormat="1" applyFont="1" applyFill="1"/>
    <xf numFmtId="2" fontId="6" fillId="3" borderId="0" xfId="0" applyNumberFormat="1" applyFont="1" applyFill="1" applyAlignment="1">
      <alignment wrapText="1"/>
    </xf>
    <xf numFmtId="164" fontId="0" fillId="3" borderId="0" xfId="0" applyNumberFormat="1" applyFill="1"/>
    <xf numFmtId="0" fontId="1" fillId="4" borderId="3" xfId="0" applyFont="1" applyFill="1" applyBorder="1"/>
    <xf numFmtId="0" fontId="13" fillId="0" borderId="0" xfId="2"/>
    <xf numFmtId="169" fontId="14" fillId="0" borderId="0" xfId="2" applyNumberFormat="1" applyFont="1"/>
    <xf numFmtId="2" fontId="1" fillId="3" borderId="0" xfId="0" applyNumberFormat="1" applyFont="1" applyFill="1" applyAlignment="1">
      <alignment vertical="center"/>
    </xf>
    <xf numFmtId="0" fontId="1" fillId="0" borderId="0" xfId="0" applyFont="1" applyAlignment="1">
      <alignment horizontal="center" vertical="center" wrapText="1"/>
    </xf>
    <xf numFmtId="168" fontId="1" fillId="0" borderId="0" xfId="0" applyNumberFormat="1" applyFont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 wrapText="1"/>
    </xf>
    <xf numFmtId="0" fontId="13" fillId="0" borderId="0" xfId="2" applyAlignment="1">
      <alignment wrapText="1"/>
    </xf>
    <xf numFmtId="168" fontId="0" fillId="0" borderId="0" xfId="0" applyNumberFormat="1" applyAlignment="1">
      <alignment wrapText="1"/>
    </xf>
    <xf numFmtId="0" fontId="2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168" fontId="11" fillId="0" borderId="0" xfId="0" applyNumberFormat="1" applyFont="1"/>
    <xf numFmtId="0" fontId="11" fillId="0" borderId="0" xfId="0" applyFont="1"/>
    <xf numFmtId="0" fontId="1" fillId="0" borderId="1" xfId="0" applyFont="1" applyBorder="1" applyAlignment="1">
      <alignment horizontal="center" vertical="center" wrapText="1"/>
    </xf>
    <xf numFmtId="0" fontId="13" fillId="5" borderId="0" xfId="2" applyFill="1"/>
  </cellXfs>
  <cellStyles count="3">
    <cellStyle name="Normal" xfId="0" builtinId="0"/>
    <cellStyle name="Normal 2" xfId="1" xr:uid="{00000000-0005-0000-0000-000001000000}"/>
    <cellStyle name="Normal 3" xfId="2" xr:uid="{F8FB3AD9-79C3-4936-B982-8FD1EB16A66A}"/>
  </cellStyles>
  <dxfs count="6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8" row="6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4336D23F-1E62-4F9E-9955-44D9D9181EB2}">
  <we:reference id="wa200002503" version="1.0.0.0" store="en-US" storeType="OMEX"/>
  <we:alternateReferences>
    <we:reference id="wa200002503" version="1.0.0.0" store="WA200002503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J189"/>
  <sheetViews>
    <sheetView workbookViewId="0">
      <pane ySplit="2" topLeftCell="A34" activePane="bottomLeft" state="frozen"/>
      <selection pane="bottomLeft" activeCell="H68" sqref="H68"/>
    </sheetView>
  </sheetViews>
  <sheetFormatPr defaultRowHeight="13.8" x14ac:dyDescent="0.25"/>
  <cols>
    <col min="1" max="1" width="7.8984375" customWidth="1"/>
    <col min="2" max="2" width="11.3984375" customWidth="1"/>
    <col min="3" max="3" width="13.5" bestFit="1" customWidth="1"/>
    <col min="4" max="4" width="13.69921875" bestFit="1" customWidth="1"/>
    <col min="5" max="5" width="15.59765625" customWidth="1"/>
    <col min="6" max="6" width="12.59765625" customWidth="1"/>
    <col min="7" max="7" width="11.59765625" customWidth="1"/>
    <col min="8" max="8" width="12.19921875" style="4" bestFit="1" customWidth="1"/>
    <col min="9" max="9" width="12.09765625" style="10" customWidth="1"/>
    <col min="10" max="10" width="11" customWidth="1"/>
    <col min="11" max="11" width="10.8984375" customWidth="1"/>
  </cols>
  <sheetData>
    <row r="1" spans="1:10" ht="27.75" customHeight="1" x14ac:dyDescent="0.25">
      <c r="A1" s="1" t="s">
        <v>17</v>
      </c>
      <c r="B1" s="1" t="s">
        <v>16</v>
      </c>
      <c r="C1" s="1" t="s">
        <v>3</v>
      </c>
      <c r="D1" s="1" t="s">
        <v>0</v>
      </c>
      <c r="E1" s="1" t="s">
        <v>1</v>
      </c>
      <c r="F1" s="1" t="s">
        <v>2</v>
      </c>
      <c r="G1" s="1" t="s">
        <v>4</v>
      </c>
      <c r="H1" s="3" t="s">
        <v>5</v>
      </c>
      <c r="I1" s="8" t="s">
        <v>6</v>
      </c>
      <c r="J1" s="1" t="s">
        <v>7</v>
      </c>
    </row>
    <row r="2" spans="1:10" ht="36" customHeight="1" x14ac:dyDescent="0.25">
      <c r="A2" s="20" t="s">
        <v>137</v>
      </c>
      <c r="B2" s="19" t="s">
        <v>138</v>
      </c>
      <c r="C2" s="20" t="s">
        <v>139</v>
      </c>
      <c r="D2" s="20" t="s">
        <v>120</v>
      </c>
      <c r="E2" s="19" t="s">
        <v>140</v>
      </c>
      <c r="F2" s="20" t="s">
        <v>141</v>
      </c>
      <c r="G2" s="19" t="s">
        <v>142</v>
      </c>
      <c r="H2" s="21" t="s">
        <v>143</v>
      </c>
      <c r="I2" s="24" t="s">
        <v>144</v>
      </c>
      <c r="J2" s="19" t="s">
        <v>145</v>
      </c>
    </row>
    <row r="3" spans="1:10" ht="214.95" customHeight="1" x14ac:dyDescent="0.25">
      <c r="A3" s="5" t="s">
        <v>58</v>
      </c>
      <c r="B3" s="5" t="s">
        <v>35</v>
      </c>
      <c r="C3" s="5" t="s">
        <v>36</v>
      </c>
      <c r="D3" s="5" t="s">
        <v>37</v>
      </c>
      <c r="E3" s="5" t="s">
        <v>38</v>
      </c>
      <c r="F3" s="5" t="s">
        <v>39</v>
      </c>
      <c r="G3" s="5" t="s">
        <v>40</v>
      </c>
      <c r="H3" s="6" t="s">
        <v>41</v>
      </c>
      <c r="I3" s="9" t="s">
        <v>42</v>
      </c>
      <c r="J3" s="5" t="s">
        <v>43</v>
      </c>
    </row>
    <row r="4" spans="1:10" ht="14.4" x14ac:dyDescent="0.3">
      <c r="A4" s="53">
        <v>979</v>
      </c>
      <c r="B4" t="s">
        <v>207</v>
      </c>
      <c r="C4" s="53">
        <v>5.5</v>
      </c>
      <c r="D4" s="53" t="s">
        <v>186</v>
      </c>
      <c r="E4" s="53" t="s">
        <v>203</v>
      </c>
      <c r="F4" s="53" t="s">
        <v>186</v>
      </c>
      <c r="G4" s="53" t="s">
        <v>187</v>
      </c>
      <c r="J4" s="52">
        <v>43790</v>
      </c>
    </row>
    <row r="5" spans="1:10" ht="14.4" x14ac:dyDescent="0.3">
      <c r="A5" s="53">
        <v>980</v>
      </c>
      <c r="B5" t="s">
        <v>207</v>
      </c>
      <c r="C5" s="53">
        <v>5.5</v>
      </c>
      <c r="D5" s="53" t="s">
        <v>186</v>
      </c>
      <c r="E5" s="53" t="s">
        <v>203</v>
      </c>
      <c r="F5" s="53" t="s">
        <v>186</v>
      </c>
      <c r="G5" s="53" t="s">
        <v>187</v>
      </c>
      <c r="J5" s="52">
        <v>43791</v>
      </c>
    </row>
    <row r="6" spans="1:10" ht="14.4" x14ac:dyDescent="0.3">
      <c r="A6" s="53">
        <v>981</v>
      </c>
      <c r="B6" t="s">
        <v>207</v>
      </c>
      <c r="C6" s="53">
        <v>5.5</v>
      </c>
      <c r="D6" s="53" t="s">
        <v>186</v>
      </c>
      <c r="E6" s="53" t="s">
        <v>203</v>
      </c>
      <c r="F6" s="53" t="s">
        <v>186</v>
      </c>
      <c r="G6" s="53" t="s">
        <v>187</v>
      </c>
      <c r="J6" s="52">
        <v>43792</v>
      </c>
    </row>
    <row r="7" spans="1:10" ht="14.4" x14ac:dyDescent="0.3">
      <c r="A7" s="53">
        <v>982</v>
      </c>
      <c r="B7" t="s">
        <v>207</v>
      </c>
      <c r="C7" s="53">
        <v>5.5</v>
      </c>
      <c r="D7" s="53" t="s">
        <v>186</v>
      </c>
      <c r="E7" s="53" t="s">
        <v>203</v>
      </c>
      <c r="F7" s="53" t="s">
        <v>186</v>
      </c>
      <c r="G7" s="53" t="s">
        <v>187</v>
      </c>
      <c r="J7" s="52">
        <v>43819</v>
      </c>
    </row>
    <row r="8" spans="1:10" ht="14.4" x14ac:dyDescent="0.3">
      <c r="A8" s="53">
        <v>983</v>
      </c>
      <c r="B8" t="s">
        <v>207</v>
      </c>
      <c r="C8" s="53">
        <v>5.5</v>
      </c>
      <c r="D8" s="53" t="s">
        <v>186</v>
      </c>
      <c r="E8" s="53" t="s">
        <v>203</v>
      </c>
      <c r="F8" s="53" t="s">
        <v>186</v>
      </c>
      <c r="G8" s="53" t="s">
        <v>187</v>
      </c>
      <c r="J8" s="52">
        <v>43820</v>
      </c>
    </row>
    <row r="9" spans="1:10" ht="14.4" x14ac:dyDescent="0.3">
      <c r="A9" s="53">
        <v>984</v>
      </c>
      <c r="B9" t="s">
        <v>207</v>
      </c>
      <c r="C9" s="53">
        <v>5.5</v>
      </c>
      <c r="D9" s="53" t="s">
        <v>186</v>
      </c>
      <c r="E9" s="53" t="s">
        <v>203</v>
      </c>
      <c r="F9" s="53" t="s">
        <v>186</v>
      </c>
      <c r="G9" s="53" t="s">
        <v>187</v>
      </c>
      <c r="J9" s="52">
        <v>43821</v>
      </c>
    </row>
    <row r="10" spans="1:10" ht="14.4" x14ac:dyDescent="0.3">
      <c r="A10" s="53">
        <v>985</v>
      </c>
      <c r="B10" t="s">
        <v>207</v>
      </c>
      <c r="C10" s="53">
        <v>5.5</v>
      </c>
      <c r="D10" s="53" t="s">
        <v>186</v>
      </c>
      <c r="E10" s="53" t="s">
        <v>203</v>
      </c>
      <c r="F10" s="53" t="s">
        <v>186</v>
      </c>
      <c r="G10" s="53" t="s">
        <v>187</v>
      </c>
      <c r="J10" s="52">
        <v>43822</v>
      </c>
    </row>
    <row r="11" spans="1:10" ht="14.4" x14ac:dyDescent="0.3">
      <c r="A11" s="53">
        <v>986</v>
      </c>
      <c r="B11" t="s">
        <v>207</v>
      </c>
      <c r="C11" s="53">
        <v>5.5</v>
      </c>
      <c r="D11" s="53" t="s">
        <v>186</v>
      </c>
      <c r="E11" s="53" t="s">
        <v>203</v>
      </c>
      <c r="F11" s="53" t="s">
        <v>186</v>
      </c>
      <c r="G11" s="53" t="s">
        <v>187</v>
      </c>
      <c r="J11" s="52">
        <v>43828</v>
      </c>
    </row>
    <row r="12" spans="1:10" ht="14.4" x14ac:dyDescent="0.3">
      <c r="A12" s="53">
        <v>132</v>
      </c>
      <c r="B12" t="s">
        <v>229</v>
      </c>
      <c r="C12" s="53">
        <v>5.98</v>
      </c>
      <c r="D12" s="53" t="s">
        <v>230</v>
      </c>
      <c r="E12" s="53" t="s">
        <v>203</v>
      </c>
      <c r="F12" s="53" t="s">
        <v>230</v>
      </c>
      <c r="G12" s="53" t="s">
        <v>231</v>
      </c>
      <c r="J12" s="52">
        <v>43862</v>
      </c>
    </row>
    <row r="13" spans="1:10" ht="14.4" x14ac:dyDescent="0.3">
      <c r="A13" s="53">
        <v>133</v>
      </c>
      <c r="B13" t="s">
        <v>229</v>
      </c>
      <c r="C13" s="53">
        <v>5.98</v>
      </c>
      <c r="D13" s="53" t="s">
        <v>230</v>
      </c>
      <c r="E13" s="53" t="s">
        <v>203</v>
      </c>
      <c r="F13" s="53" t="s">
        <v>230</v>
      </c>
      <c r="G13" s="53" t="s">
        <v>231</v>
      </c>
      <c r="J13" s="52">
        <v>43866</v>
      </c>
    </row>
    <row r="14" spans="1:10" ht="14.4" x14ac:dyDescent="0.3">
      <c r="A14" s="53">
        <v>134</v>
      </c>
      <c r="B14" t="s">
        <v>229</v>
      </c>
      <c r="C14" s="53">
        <v>5.98</v>
      </c>
      <c r="D14" s="53" t="s">
        <v>230</v>
      </c>
      <c r="E14" s="53" t="s">
        <v>203</v>
      </c>
      <c r="F14" s="53" t="s">
        <v>230</v>
      </c>
      <c r="G14" s="53" t="s">
        <v>231</v>
      </c>
      <c r="J14" s="52">
        <v>43868</v>
      </c>
    </row>
    <row r="15" spans="1:10" ht="14.4" x14ac:dyDescent="0.3">
      <c r="A15" s="53">
        <v>1100</v>
      </c>
      <c r="B15" t="s">
        <v>250</v>
      </c>
      <c r="C15" s="53">
        <v>6</v>
      </c>
      <c r="D15" s="53" t="s">
        <v>438</v>
      </c>
      <c r="E15" s="53" t="s">
        <v>203</v>
      </c>
      <c r="F15" s="53" t="s">
        <v>251</v>
      </c>
      <c r="G15" s="53" t="s">
        <v>187</v>
      </c>
      <c r="J15" s="52">
        <v>43819</v>
      </c>
    </row>
    <row r="16" spans="1:10" ht="14.4" x14ac:dyDescent="0.3">
      <c r="A16" s="53">
        <v>1101</v>
      </c>
      <c r="B16" t="s">
        <v>250</v>
      </c>
      <c r="C16" s="53">
        <v>6</v>
      </c>
      <c r="D16" s="53" t="s">
        <v>438</v>
      </c>
      <c r="E16" s="53" t="s">
        <v>203</v>
      </c>
      <c r="F16" s="53" t="s">
        <v>251</v>
      </c>
      <c r="G16" s="53" t="s">
        <v>187</v>
      </c>
      <c r="J16" s="52">
        <v>43820</v>
      </c>
    </row>
    <row r="17" spans="1:10" ht="14.4" x14ac:dyDescent="0.3">
      <c r="A17" s="53">
        <v>1102</v>
      </c>
      <c r="B17" t="s">
        <v>250</v>
      </c>
      <c r="C17" s="53">
        <v>6</v>
      </c>
      <c r="D17" s="53" t="s">
        <v>438</v>
      </c>
      <c r="E17" s="53" t="s">
        <v>203</v>
      </c>
      <c r="F17" s="53" t="s">
        <v>251</v>
      </c>
      <c r="G17" s="53" t="s">
        <v>187</v>
      </c>
      <c r="J17" s="52">
        <v>43821</v>
      </c>
    </row>
    <row r="18" spans="1:10" ht="14.4" x14ac:dyDescent="0.3">
      <c r="A18" s="53">
        <v>987</v>
      </c>
      <c r="B18" t="s">
        <v>207</v>
      </c>
      <c r="C18" s="53">
        <v>5.5</v>
      </c>
      <c r="D18" s="53" t="s">
        <v>186</v>
      </c>
      <c r="E18" s="53" t="s">
        <v>203</v>
      </c>
      <c r="F18" s="53" t="s">
        <v>186</v>
      </c>
      <c r="G18" s="53" t="s">
        <v>187</v>
      </c>
      <c r="J18" s="52">
        <v>43866</v>
      </c>
    </row>
    <row r="19" spans="1:10" ht="14.4" x14ac:dyDescent="0.3">
      <c r="A19" s="53">
        <v>704</v>
      </c>
      <c r="B19" t="s">
        <v>261</v>
      </c>
      <c r="C19" s="53">
        <v>11.94</v>
      </c>
      <c r="D19" s="53" t="s">
        <v>262</v>
      </c>
      <c r="E19" s="53" t="s">
        <v>203</v>
      </c>
      <c r="F19" s="53" t="s">
        <v>262</v>
      </c>
      <c r="G19" s="53" t="s">
        <v>263</v>
      </c>
      <c r="J19" s="52">
        <v>43868</v>
      </c>
    </row>
    <row r="20" spans="1:10" ht="14.4" x14ac:dyDescent="0.3">
      <c r="A20" s="53">
        <v>705</v>
      </c>
      <c r="B20" t="s">
        <v>261</v>
      </c>
      <c r="C20" s="53">
        <v>11.94</v>
      </c>
      <c r="D20" s="53" t="s">
        <v>262</v>
      </c>
      <c r="E20" s="53" t="s">
        <v>203</v>
      </c>
      <c r="F20" s="53" t="s">
        <v>262</v>
      </c>
      <c r="G20" s="53" t="s">
        <v>263</v>
      </c>
      <c r="J20" s="52">
        <v>43876</v>
      </c>
    </row>
    <row r="21" spans="1:10" ht="14.4" x14ac:dyDescent="0.3">
      <c r="A21" s="53">
        <v>706</v>
      </c>
      <c r="B21" t="s">
        <v>261</v>
      </c>
      <c r="C21" s="53">
        <v>11.94</v>
      </c>
      <c r="D21" s="53" t="s">
        <v>262</v>
      </c>
      <c r="E21" s="53" t="s">
        <v>204</v>
      </c>
      <c r="F21" s="53" t="s">
        <v>262</v>
      </c>
      <c r="G21" s="53" t="s">
        <v>263</v>
      </c>
      <c r="J21" s="52">
        <v>43915</v>
      </c>
    </row>
    <row r="22" spans="1:10" ht="14.4" x14ac:dyDescent="0.3">
      <c r="A22" s="53">
        <v>707</v>
      </c>
      <c r="B22" t="s">
        <v>261</v>
      </c>
      <c r="C22" s="53">
        <v>11.94</v>
      </c>
      <c r="D22" s="53" t="s">
        <v>262</v>
      </c>
      <c r="E22" s="53" t="s">
        <v>204</v>
      </c>
      <c r="F22" s="53" t="s">
        <v>262</v>
      </c>
      <c r="G22" s="53" t="s">
        <v>263</v>
      </c>
      <c r="J22" s="52">
        <v>43916</v>
      </c>
    </row>
    <row r="23" spans="1:10" ht="14.4" x14ac:dyDescent="0.3">
      <c r="A23" s="53">
        <v>135</v>
      </c>
      <c r="B23" t="s">
        <v>229</v>
      </c>
      <c r="C23" s="53">
        <v>5.95</v>
      </c>
      <c r="D23" s="53" t="s">
        <v>230</v>
      </c>
      <c r="E23" s="53" t="s">
        <v>203</v>
      </c>
      <c r="F23" s="53" t="s">
        <v>230</v>
      </c>
      <c r="G23" s="53" t="s">
        <v>231</v>
      </c>
      <c r="J23" s="52">
        <v>43876</v>
      </c>
    </row>
    <row r="24" spans="1:10" ht="14.4" x14ac:dyDescent="0.3">
      <c r="A24" s="53">
        <v>136</v>
      </c>
      <c r="B24" t="s">
        <v>229</v>
      </c>
      <c r="C24" s="53">
        <v>5.95</v>
      </c>
      <c r="D24" s="53" t="s">
        <v>230</v>
      </c>
      <c r="E24" s="53" t="s">
        <v>203</v>
      </c>
      <c r="F24" s="53" t="s">
        <v>230</v>
      </c>
      <c r="G24" s="53" t="s">
        <v>231</v>
      </c>
      <c r="J24" s="52">
        <v>43897</v>
      </c>
    </row>
    <row r="25" spans="1:10" ht="14.4" x14ac:dyDescent="0.3">
      <c r="A25" s="53">
        <v>137</v>
      </c>
      <c r="B25" t="s">
        <v>229</v>
      </c>
      <c r="C25" s="53">
        <v>5.95</v>
      </c>
      <c r="D25" s="53" t="s">
        <v>230</v>
      </c>
      <c r="E25" s="53" t="s">
        <v>203</v>
      </c>
      <c r="F25" s="53" t="s">
        <v>230</v>
      </c>
      <c r="G25" s="53" t="s">
        <v>231</v>
      </c>
      <c r="J25" s="52">
        <v>43898</v>
      </c>
    </row>
    <row r="26" spans="1:10" ht="14.4" x14ac:dyDescent="0.3">
      <c r="A26" s="53">
        <v>1103</v>
      </c>
      <c r="B26" t="s">
        <v>250</v>
      </c>
      <c r="C26" s="53">
        <v>6</v>
      </c>
      <c r="D26" s="53" t="s">
        <v>438</v>
      </c>
      <c r="E26" s="53" t="s">
        <v>203</v>
      </c>
      <c r="F26" s="53" t="s">
        <v>251</v>
      </c>
      <c r="G26" s="53" t="s">
        <v>187</v>
      </c>
      <c r="J26" s="52">
        <v>43875</v>
      </c>
    </row>
    <row r="27" spans="1:10" ht="14.4" x14ac:dyDescent="0.3">
      <c r="A27" s="53">
        <v>1104</v>
      </c>
      <c r="B27" t="s">
        <v>250</v>
      </c>
      <c r="C27" s="53">
        <v>6</v>
      </c>
      <c r="D27" s="53" t="s">
        <v>438</v>
      </c>
      <c r="E27" s="53" t="s">
        <v>203</v>
      </c>
      <c r="F27" s="53" t="s">
        <v>251</v>
      </c>
      <c r="G27" s="53" t="s">
        <v>187</v>
      </c>
      <c r="J27" s="52">
        <v>43876</v>
      </c>
    </row>
    <row r="28" spans="1:10" ht="14.4" x14ac:dyDescent="0.3">
      <c r="A28" s="53">
        <v>1105</v>
      </c>
      <c r="B28" t="s">
        <v>250</v>
      </c>
      <c r="C28" s="53">
        <v>6</v>
      </c>
      <c r="D28" s="53" t="s">
        <v>438</v>
      </c>
      <c r="E28" s="53" t="s">
        <v>203</v>
      </c>
      <c r="F28" s="53" t="s">
        <v>251</v>
      </c>
      <c r="G28" s="53" t="s">
        <v>187</v>
      </c>
      <c r="J28" s="52">
        <v>43890</v>
      </c>
    </row>
    <row r="29" spans="1:10" ht="14.4" x14ac:dyDescent="0.3">
      <c r="A29" s="53">
        <v>1106</v>
      </c>
      <c r="B29" t="s">
        <v>250</v>
      </c>
      <c r="C29" s="53">
        <v>6</v>
      </c>
      <c r="D29" s="53" t="s">
        <v>438</v>
      </c>
      <c r="E29" s="53" t="s">
        <v>203</v>
      </c>
      <c r="F29" s="53" t="s">
        <v>251</v>
      </c>
      <c r="G29" s="53" t="s">
        <v>187</v>
      </c>
      <c r="J29" s="52">
        <v>43893</v>
      </c>
    </row>
    <row r="30" spans="1:10" ht="14.4" x14ac:dyDescent="0.3">
      <c r="A30" s="53">
        <v>1107</v>
      </c>
      <c r="B30" t="s">
        <v>250</v>
      </c>
      <c r="C30" s="53">
        <v>6</v>
      </c>
      <c r="D30" s="53" t="s">
        <v>438</v>
      </c>
      <c r="E30" s="53" t="s">
        <v>203</v>
      </c>
      <c r="F30" s="53" t="s">
        <v>251</v>
      </c>
      <c r="G30" s="53" t="s">
        <v>187</v>
      </c>
      <c r="J30" s="52">
        <v>43897</v>
      </c>
    </row>
    <row r="31" spans="1:10" ht="14.4" x14ac:dyDescent="0.3">
      <c r="A31" s="53">
        <v>1108</v>
      </c>
      <c r="B31" t="s">
        <v>250</v>
      </c>
      <c r="C31" s="53">
        <v>6</v>
      </c>
      <c r="D31" s="53" t="s">
        <v>438</v>
      </c>
      <c r="E31" s="53" t="s">
        <v>203</v>
      </c>
      <c r="F31" s="53" t="s">
        <v>251</v>
      </c>
      <c r="G31" s="53" t="s">
        <v>187</v>
      </c>
      <c r="J31" s="52">
        <v>43898</v>
      </c>
    </row>
    <row r="32" spans="1:10" ht="14.4" x14ac:dyDescent="0.3">
      <c r="A32" s="53">
        <v>1109</v>
      </c>
      <c r="B32" t="s">
        <v>250</v>
      </c>
      <c r="C32" s="53">
        <v>6</v>
      </c>
      <c r="D32" s="53" t="s">
        <v>438</v>
      </c>
      <c r="E32" s="53" t="s">
        <v>203</v>
      </c>
      <c r="F32" s="53" t="s">
        <v>251</v>
      </c>
      <c r="G32" s="53" t="s">
        <v>187</v>
      </c>
      <c r="J32" s="52">
        <v>43911</v>
      </c>
    </row>
    <row r="33" spans="1:10" ht="14.4" x14ac:dyDescent="0.3">
      <c r="A33" s="53">
        <v>1110</v>
      </c>
      <c r="B33" t="s">
        <v>250</v>
      </c>
      <c r="C33" s="53">
        <v>6</v>
      </c>
      <c r="D33" s="53" t="s">
        <v>438</v>
      </c>
      <c r="E33" s="53" t="s">
        <v>203</v>
      </c>
      <c r="F33" s="53" t="s">
        <v>251</v>
      </c>
      <c r="G33" s="53" t="s">
        <v>187</v>
      </c>
      <c r="J33" s="52">
        <v>43913</v>
      </c>
    </row>
    <row r="34" spans="1:10" ht="14.4" x14ac:dyDescent="0.3">
      <c r="A34" s="53">
        <v>988</v>
      </c>
      <c r="B34" t="s">
        <v>207</v>
      </c>
      <c r="C34" s="53">
        <v>5.5</v>
      </c>
      <c r="D34" s="53" t="s">
        <v>186</v>
      </c>
      <c r="E34" s="53" t="s">
        <v>203</v>
      </c>
      <c r="F34" s="53" t="s">
        <v>186</v>
      </c>
      <c r="G34" s="53" t="s">
        <v>187</v>
      </c>
      <c r="J34" s="52">
        <v>43876</v>
      </c>
    </row>
    <row r="35" spans="1:10" ht="14.4" x14ac:dyDescent="0.3">
      <c r="A35" s="53">
        <v>989</v>
      </c>
      <c r="B35" t="s">
        <v>207</v>
      </c>
      <c r="C35" s="53">
        <v>5.5</v>
      </c>
      <c r="D35" s="53" t="s">
        <v>186</v>
      </c>
      <c r="E35" s="53" t="s">
        <v>203</v>
      </c>
      <c r="F35" s="53" t="s">
        <v>186</v>
      </c>
      <c r="G35" s="53" t="s">
        <v>187</v>
      </c>
      <c r="J35" s="52">
        <v>43890</v>
      </c>
    </row>
    <row r="36" spans="1:10" ht="14.4" x14ac:dyDescent="0.3">
      <c r="A36" s="53">
        <v>990</v>
      </c>
      <c r="B36" t="s">
        <v>207</v>
      </c>
      <c r="C36" s="53">
        <v>5.5</v>
      </c>
      <c r="D36" s="53" t="s">
        <v>186</v>
      </c>
      <c r="E36" s="53" t="s">
        <v>203</v>
      </c>
      <c r="F36" s="53" t="s">
        <v>186</v>
      </c>
      <c r="G36" s="53" t="s">
        <v>187</v>
      </c>
      <c r="J36" s="52">
        <v>43893</v>
      </c>
    </row>
    <row r="37" spans="1:10" ht="14.4" x14ac:dyDescent="0.3">
      <c r="A37" s="53">
        <v>991</v>
      </c>
      <c r="B37" t="s">
        <v>207</v>
      </c>
      <c r="C37" s="53">
        <v>5.5</v>
      </c>
      <c r="D37" s="53" t="s">
        <v>186</v>
      </c>
      <c r="E37" s="53" t="s">
        <v>203</v>
      </c>
      <c r="F37" s="53" t="s">
        <v>186</v>
      </c>
      <c r="G37" s="53" t="s">
        <v>187</v>
      </c>
      <c r="J37" s="52">
        <v>43897</v>
      </c>
    </row>
    <row r="38" spans="1:10" ht="14.4" x14ac:dyDescent="0.3">
      <c r="A38" s="53">
        <v>992</v>
      </c>
      <c r="B38" t="s">
        <v>207</v>
      </c>
      <c r="C38" s="53">
        <v>5.5</v>
      </c>
      <c r="D38" s="53" t="s">
        <v>186</v>
      </c>
      <c r="E38" s="53" t="s">
        <v>203</v>
      </c>
      <c r="F38" s="53" t="s">
        <v>186</v>
      </c>
      <c r="G38" s="53" t="s">
        <v>187</v>
      </c>
      <c r="J38" s="52">
        <v>43898</v>
      </c>
    </row>
    <row r="39" spans="1:10" ht="14.4" x14ac:dyDescent="0.3">
      <c r="A39" s="53">
        <v>993</v>
      </c>
      <c r="B39" t="s">
        <v>207</v>
      </c>
      <c r="C39" s="53">
        <v>5.5</v>
      </c>
      <c r="D39" s="53" t="s">
        <v>186</v>
      </c>
      <c r="E39" s="53" t="s">
        <v>203</v>
      </c>
      <c r="F39" s="53" t="s">
        <v>186</v>
      </c>
      <c r="G39" s="53" t="s">
        <v>187</v>
      </c>
      <c r="J39" s="52">
        <v>43913</v>
      </c>
    </row>
    <row r="40" spans="1:10" ht="14.4" x14ac:dyDescent="0.3">
      <c r="A40" s="53">
        <v>994</v>
      </c>
      <c r="B40" t="s">
        <v>207</v>
      </c>
      <c r="C40" s="53">
        <v>5.5</v>
      </c>
      <c r="D40" s="53" t="s">
        <v>186</v>
      </c>
      <c r="E40" s="53" t="s">
        <v>274</v>
      </c>
      <c r="F40" s="53" t="s">
        <v>186</v>
      </c>
      <c r="G40" s="53" t="s">
        <v>187</v>
      </c>
      <c r="J40" s="52">
        <v>43893</v>
      </c>
    </row>
    <row r="41" spans="1:10" ht="14.4" x14ac:dyDescent="0.3">
      <c r="A41" s="53">
        <v>995</v>
      </c>
      <c r="B41" t="s">
        <v>207</v>
      </c>
      <c r="C41" s="53">
        <v>5.5</v>
      </c>
      <c r="D41" s="53" t="s">
        <v>186</v>
      </c>
      <c r="E41" s="53" t="s">
        <v>274</v>
      </c>
      <c r="F41" s="53" t="s">
        <v>186</v>
      </c>
      <c r="G41" s="53" t="s">
        <v>187</v>
      </c>
      <c r="J41" s="52">
        <v>43897</v>
      </c>
    </row>
    <row r="42" spans="1:10" ht="14.4" x14ac:dyDescent="0.3">
      <c r="A42" s="53">
        <v>996</v>
      </c>
      <c r="B42" t="s">
        <v>207</v>
      </c>
      <c r="C42" s="53">
        <v>5.5</v>
      </c>
      <c r="D42" s="53" t="s">
        <v>186</v>
      </c>
      <c r="E42" s="53" t="s">
        <v>274</v>
      </c>
      <c r="F42" s="53" t="s">
        <v>186</v>
      </c>
      <c r="G42" s="53" t="s">
        <v>187</v>
      </c>
      <c r="J42" s="52">
        <v>43898</v>
      </c>
    </row>
    <row r="43" spans="1:10" ht="14.4" x14ac:dyDescent="0.3">
      <c r="A43" s="53">
        <v>997</v>
      </c>
      <c r="B43" t="s">
        <v>207</v>
      </c>
      <c r="C43" s="53">
        <v>5.5</v>
      </c>
      <c r="D43" s="53" t="s">
        <v>186</v>
      </c>
      <c r="E43" s="53" t="s">
        <v>274</v>
      </c>
      <c r="F43" s="53" t="s">
        <v>186</v>
      </c>
      <c r="G43" s="53" t="s">
        <v>187</v>
      </c>
      <c r="J43" s="52">
        <v>43913</v>
      </c>
    </row>
    <row r="44" spans="1:10" ht="14.4" x14ac:dyDescent="0.3">
      <c r="A44" s="53">
        <v>998</v>
      </c>
      <c r="B44" t="s">
        <v>207</v>
      </c>
      <c r="C44" s="53">
        <v>5.5</v>
      </c>
      <c r="D44" s="53" t="s">
        <v>186</v>
      </c>
      <c r="E44" s="53" t="s">
        <v>274</v>
      </c>
      <c r="F44" s="53" t="s">
        <v>186</v>
      </c>
      <c r="G44" s="53" t="s">
        <v>187</v>
      </c>
      <c r="J44" s="52">
        <v>43914</v>
      </c>
    </row>
    <row r="45" spans="1:10" ht="14.4" x14ac:dyDescent="0.3">
      <c r="A45" s="53">
        <v>999</v>
      </c>
      <c r="B45" t="s">
        <v>207</v>
      </c>
      <c r="C45" s="53">
        <v>5.5</v>
      </c>
      <c r="D45" s="53" t="s">
        <v>186</v>
      </c>
      <c r="E45" s="53" t="s">
        <v>274</v>
      </c>
      <c r="F45" s="53" t="s">
        <v>186</v>
      </c>
      <c r="G45" s="53" t="s">
        <v>187</v>
      </c>
      <c r="J45" s="52">
        <v>43917</v>
      </c>
    </row>
    <row r="46" spans="1:10" ht="14.4" x14ac:dyDescent="0.3">
      <c r="A46" s="53">
        <v>1000</v>
      </c>
      <c r="B46" t="s">
        <v>207</v>
      </c>
      <c r="C46" s="53">
        <v>5.5</v>
      </c>
      <c r="D46" s="53" t="s">
        <v>186</v>
      </c>
      <c r="E46" s="53" t="s">
        <v>274</v>
      </c>
      <c r="F46" s="53" t="s">
        <v>186</v>
      </c>
      <c r="G46" s="53" t="s">
        <v>187</v>
      </c>
      <c r="J46" s="52">
        <v>43918</v>
      </c>
    </row>
    <row r="47" spans="1:10" ht="14.4" x14ac:dyDescent="0.3">
      <c r="A47" s="53">
        <v>1001</v>
      </c>
      <c r="B47" t="s">
        <v>207</v>
      </c>
      <c r="C47" s="53">
        <v>5.5</v>
      </c>
      <c r="D47" s="53" t="s">
        <v>186</v>
      </c>
      <c r="E47" s="53" t="s">
        <v>274</v>
      </c>
      <c r="F47" s="53" t="s">
        <v>186</v>
      </c>
      <c r="G47" s="53" t="s">
        <v>187</v>
      </c>
      <c r="J47" s="52">
        <v>43927</v>
      </c>
    </row>
    <row r="48" spans="1:10" ht="14.4" x14ac:dyDescent="0.3">
      <c r="A48" s="53">
        <v>1111</v>
      </c>
      <c r="B48" t="s">
        <v>250</v>
      </c>
      <c r="C48" s="53">
        <v>6</v>
      </c>
      <c r="D48" s="53" t="s">
        <v>438</v>
      </c>
      <c r="E48" s="53" t="s">
        <v>274</v>
      </c>
      <c r="F48" s="53" t="s">
        <v>251</v>
      </c>
      <c r="G48" s="53" t="s">
        <v>187</v>
      </c>
      <c r="J48" s="52">
        <v>43897</v>
      </c>
    </row>
    <row r="49" spans="1:10" ht="14.4" x14ac:dyDescent="0.3">
      <c r="A49" s="53">
        <v>1112</v>
      </c>
      <c r="B49" t="s">
        <v>250</v>
      </c>
      <c r="C49" s="53">
        <v>6</v>
      </c>
      <c r="D49" s="53" t="s">
        <v>438</v>
      </c>
      <c r="E49" s="53" t="s">
        <v>274</v>
      </c>
      <c r="F49" s="53" t="s">
        <v>251</v>
      </c>
      <c r="G49" s="53" t="s">
        <v>187</v>
      </c>
      <c r="J49" s="52">
        <v>43898</v>
      </c>
    </row>
    <row r="50" spans="1:10" ht="14.4" x14ac:dyDescent="0.3">
      <c r="A50" s="53">
        <v>1113</v>
      </c>
      <c r="B50" t="s">
        <v>250</v>
      </c>
      <c r="C50" s="53">
        <v>6</v>
      </c>
      <c r="D50" s="53" t="s">
        <v>438</v>
      </c>
      <c r="E50" s="53" t="s">
        <v>274</v>
      </c>
      <c r="F50" s="53" t="s">
        <v>251</v>
      </c>
      <c r="G50" s="53" t="s">
        <v>187</v>
      </c>
      <c r="J50" s="52">
        <v>43913</v>
      </c>
    </row>
    <row r="51" spans="1:10" ht="14.4" x14ac:dyDescent="0.3">
      <c r="A51" s="53">
        <v>1114</v>
      </c>
      <c r="B51" t="s">
        <v>250</v>
      </c>
      <c r="C51" s="53">
        <v>6</v>
      </c>
      <c r="D51" s="53" t="s">
        <v>438</v>
      </c>
      <c r="E51" s="53" t="s">
        <v>274</v>
      </c>
      <c r="F51" s="53" t="s">
        <v>251</v>
      </c>
      <c r="G51" s="53" t="s">
        <v>187</v>
      </c>
      <c r="J51" s="52">
        <v>43914</v>
      </c>
    </row>
    <row r="52" spans="1:10" ht="14.4" x14ac:dyDescent="0.3">
      <c r="A52" s="53">
        <v>1115</v>
      </c>
      <c r="B52" t="s">
        <v>250</v>
      </c>
      <c r="C52" s="53">
        <v>6</v>
      </c>
      <c r="D52" s="53" t="s">
        <v>438</v>
      </c>
      <c r="E52" s="53" t="s">
        <v>274</v>
      </c>
      <c r="F52" s="53" t="s">
        <v>251</v>
      </c>
      <c r="G52" s="53" t="s">
        <v>187</v>
      </c>
      <c r="J52" s="52">
        <v>43917</v>
      </c>
    </row>
    <row r="53" spans="1:10" ht="14.4" x14ac:dyDescent="0.3">
      <c r="A53" s="53">
        <v>1116</v>
      </c>
      <c r="B53" t="s">
        <v>250</v>
      </c>
      <c r="C53" s="53">
        <v>6</v>
      </c>
      <c r="D53" s="53" t="s">
        <v>438</v>
      </c>
      <c r="E53" s="53" t="s">
        <v>274</v>
      </c>
      <c r="F53" s="53" t="s">
        <v>251</v>
      </c>
      <c r="G53" s="53" t="s">
        <v>187</v>
      </c>
      <c r="J53" s="52">
        <v>43918</v>
      </c>
    </row>
    <row r="54" spans="1:10" ht="14.4" x14ac:dyDescent="0.3">
      <c r="A54" s="53">
        <v>1117</v>
      </c>
      <c r="B54" t="s">
        <v>250</v>
      </c>
      <c r="C54" s="53">
        <v>6</v>
      </c>
      <c r="D54" s="53" t="s">
        <v>438</v>
      </c>
      <c r="E54" s="53" t="s">
        <v>274</v>
      </c>
      <c r="F54" s="53" t="s">
        <v>251</v>
      </c>
      <c r="G54" s="53" t="s">
        <v>187</v>
      </c>
      <c r="J54" s="52">
        <v>43927</v>
      </c>
    </row>
    <row r="55" spans="1:10" ht="14.4" x14ac:dyDescent="0.3">
      <c r="A55" s="53">
        <v>1118</v>
      </c>
      <c r="B55" t="s">
        <v>444</v>
      </c>
      <c r="C55" s="53">
        <v>6</v>
      </c>
      <c r="D55" s="53" t="s">
        <v>438</v>
      </c>
      <c r="F55" s="53" t="s">
        <v>251</v>
      </c>
      <c r="G55" s="53" t="s">
        <v>187</v>
      </c>
      <c r="J55" s="52">
        <v>44619</v>
      </c>
    </row>
    <row r="56" spans="1:10" ht="14.4" x14ac:dyDescent="0.3">
      <c r="A56" s="53">
        <v>1119</v>
      </c>
      <c r="B56" t="s">
        <v>444</v>
      </c>
      <c r="C56" s="53">
        <v>6</v>
      </c>
      <c r="D56" s="53" t="s">
        <v>438</v>
      </c>
      <c r="F56" s="53" t="s">
        <v>251</v>
      </c>
      <c r="G56" s="53" t="s">
        <v>187</v>
      </c>
      <c r="J56" s="52">
        <v>44620</v>
      </c>
    </row>
    <row r="57" spans="1:10" ht="14.4" x14ac:dyDescent="0.3">
      <c r="A57" s="53">
        <v>1120</v>
      </c>
      <c r="B57" t="s">
        <v>444</v>
      </c>
      <c r="C57" s="53">
        <v>6</v>
      </c>
      <c r="D57" s="53" t="s">
        <v>438</v>
      </c>
      <c r="F57" s="53" t="s">
        <v>251</v>
      </c>
      <c r="G57" s="53" t="s">
        <v>187</v>
      </c>
      <c r="J57" s="52">
        <v>44621</v>
      </c>
    </row>
    <row r="58" spans="1:10" ht="14.4" x14ac:dyDescent="0.3">
      <c r="A58" s="53">
        <v>1121</v>
      </c>
      <c r="B58" t="s">
        <v>444</v>
      </c>
      <c r="C58" s="53">
        <v>6</v>
      </c>
      <c r="D58" s="53" t="s">
        <v>438</v>
      </c>
      <c r="F58" s="53" t="s">
        <v>251</v>
      </c>
      <c r="G58" s="53" t="s">
        <v>187</v>
      </c>
      <c r="J58" s="52">
        <v>44622</v>
      </c>
    </row>
    <row r="59" spans="1:10" ht="14.4" x14ac:dyDescent="0.3">
      <c r="A59" s="53">
        <v>1122</v>
      </c>
      <c r="B59" t="s">
        <v>444</v>
      </c>
      <c r="C59" s="53">
        <v>6</v>
      </c>
      <c r="D59" s="53" t="s">
        <v>438</v>
      </c>
      <c r="F59" s="53" t="s">
        <v>251</v>
      </c>
      <c r="G59" s="53" t="s">
        <v>187</v>
      </c>
      <c r="J59" s="52">
        <v>44624</v>
      </c>
    </row>
    <row r="60" spans="1:10" ht="14.4" x14ac:dyDescent="0.3">
      <c r="A60" s="53">
        <v>1123</v>
      </c>
      <c r="B60" t="s">
        <v>444</v>
      </c>
      <c r="C60" s="53">
        <v>6</v>
      </c>
      <c r="D60" s="53" t="s">
        <v>438</v>
      </c>
      <c r="F60" s="53" t="s">
        <v>251</v>
      </c>
      <c r="G60" s="53" t="s">
        <v>187</v>
      </c>
      <c r="J60" s="52">
        <v>44625</v>
      </c>
    </row>
    <row r="61" spans="1:10" ht="14.4" x14ac:dyDescent="0.3">
      <c r="A61" s="53">
        <v>1124</v>
      </c>
      <c r="B61" t="s">
        <v>444</v>
      </c>
      <c r="C61" s="53">
        <v>6</v>
      </c>
      <c r="D61" s="53" t="s">
        <v>438</v>
      </c>
      <c r="F61" s="53" t="s">
        <v>251</v>
      </c>
      <c r="G61" s="53" t="s">
        <v>187</v>
      </c>
      <c r="J61" s="52">
        <v>44626</v>
      </c>
    </row>
    <row r="62" spans="1:10" ht="14.4" x14ac:dyDescent="0.3">
      <c r="A62" s="53">
        <v>1125</v>
      </c>
      <c r="B62" t="s">
        <v>444</v>
      </c>
      <c r="C62" s="53">
        <v>6</v>
      </c>
      <c r="D62" s="53" t="s">
        <v>438</v>
      </c>
      <c r="F62" s="53" t="s">
        <v>251</v>
      </c>
      <c r="G62" s="53" t="s">
        <v>187</v>
      </c>
      <c r="J62" s="52">
        <v>44629</v>
      </c>
    </row>
    <row r="63" spans="1:10" ht="14.4" x14ac:dyDescent="0.3">
      <c r="A63" s="53">
        <v>1126</v>
      </c>
      <c r="B63" t="s">
        <v>444</v>
      </c>
      <c r="C63" s="53">
        <v>6</v>
      </c>
      <c r="D63" s="53" t="s">
        <v>438</v>
      </c>
      <c r="F63" s="53" t="s">
        <v>251</v>
      </c>
      <c r="G63" s="53" t="s">
        <v>187</v>
      </c>
      <c r="J63" s="52">
        <v>44630</v>
      </c>
    </row>
    <row r="64" spans="1:10" ht="14.4" x14ac:dyDescent="0.3">
      <c r="A64" s="53">
        <v>1127</v>
      </c>
      <c r="B64" t="s">
        <v>444</v>
      </c>
      <c r="C64" s="53">
        <v>6</v>
      </c>
      <c r="D64" s="53" t="s">
        <v>438</v>
      </c>
      <c r="F64" s="53" t="s">
        <v>251</v>
      </c>
      <c r="G64" s="53" t="s">
        <v>187</v>
      </c>
      <c r="J64" s="52">
        <v>44631</v>
      </c>
    </row>
    <row r="65" spans="1:10" ht="14.4" x14ac:dyDescent="0.3">
      <c r="A65" s="53">
        <v>1128</v>
      </c>
      <c r="B65" t="s">
        <v>444</v>
      </c>
      <c r="C65" s="53">
        <v>6</v>
      </c>
      <c r="D65" s="53" t="s">
        <v>438</v>
      </c>
      <c r="F65" s="53" t="s">
        <v>251</v>
      </c>
      <c r="G65" s="53" t="s">
        <v>187</v>
      </c>
      <c r="J65" s="52">
        <v>44632</v>
      </c>
    </row>
    <row r="66" spans="1:10" ht="14.4" x14ac:dyDescent="0.3">
      <c r="A66" s="53">
        <v>1129</v>
      </c>
      <c r="B66" t="s">
        <v>444</v>
      </c>
      <c r="C66" s="53">
        <v>6</v>
      </c>
      <c r="D66" s="53" t="s">
        <v>438</v>
      </c>
      <c r="F66" s="53" t="s">
        <v>251</v>
      </c>
      <c r="G66" s="53" t="s">
        <v>187</v>
      </c>
      <c r="J66" s="52">
        <v>44633</v>
      </c>
    </row>
    <row r="67" spans="1:10" ht="14.4" x14ac:dyDescent="0.3">
      <c r="A67" s="53">
        <v>1130</v>
      </c>
      <c r="B67" t="s">
        <v>444</v>
      </c>
      <c r="C67" s="53">
        <v>6</v>
      </c>
      <c r="D67" s="53" t="s">
        <v>438</v>
      </c>
      <c r="F67" s="53" t="s">
        <v>251</v>
      </c>
      <c r="G67" s="53" t="s">
        <v>187</v>
      </c>
      <c r="J67" s="52">
        <v>44634</v>
      </c>
    </row>
    <row r="68" spans="1:10" ht="14.4" x14ac:dyDescent="0.3">
      <c r="A68" s="53">
        <v>1131</v>
      </c>
      <c r="B68" t="s">
        <v>444</v>
      </c>
      <c r="C68" s="53">
        <v>6</v>
      </c>
      <c r="D68" s="53" t="s">
        <v>438</v>
      </c>
      <c r="F68" s="53" t="s">
        <v>251</v>
      </c>
      <c r="G68" s="53" t="s">
        <v>187</v>
      </c>
      <c r="J68" s="52">
        <v>44635</v>
      </c>
    </row>
    <row r="69" spans="1:10" ht="14.4" x14ac:dyDescent="0.3">
      <c r="A69" s="53">
        <v>1132</v>
      </c>
      <c r="B69" t="s">
        <v>444</v>
      </c>
      <c r="C69" s="53">
        <v>6</v>
      </c>
      <c r="D69" s="53" t="s">
        <v>438</v>
      </c>
      <c r="F69" s="53" t="s">
        <v>251</v>
      </c>
      <c r="G69" s="53" t="s">
        <v>187</v>
      </c>
      <c r="J69" s="52">
        <v>44636</v>
      </c>
    </row>
    <row r="70" spans="1:10" ht="14.4" x14ac:dyDescent="0.3">
      <c r="A70" s="53">
        <v>1133</v>
      </c>
      <c r="B70" t="s">
        <v>444</v>
      </c>
      <c r="C70" s="53">
        <v>6</v>
      </c>
      <c r="D70" s="53" t="s">
        <v>438</v>
      </c>
      <c r="F70" s="53" t="s">
        <v>251</v>
      </c>
      <c r="G70" s="53" t="s">
        <v>187</v>
      </c>
      <c r="J70" s="52">
        <v>44641</v>
      </c>
    </row>
    <row r="71" spans="1:10" ht="14.4" x14ac:dyDescent="0.3">
      <c r="A71" s="53">
        <v>1134</v>
      </c>
      <c r="B71" t="s">
        <v>444</v>
      </c>
      <c r="C71" s="53">
        <v>6</v>
      </c>
      <c r="D71" s="53" t="s">
        <v>438</v>
      </c>
      <c r="F71" s="53" t="s">
        <v>251</v>
      </c>
      <c r="G71" s="53" t="s">
        <v>187</v>
      </c>
      <c r="J71" s="52">
        <v>44642</v>
      </c>
    </row>
    <row r="72" spans="1:10" ht="14.4" x14ac:dyDescent="0.3">
      <c r="A72" s="53">
        <v>1135</v>
      </c>
      <c r="B72" t="s">
        <v>444</v>
      </c>
      <c r="C72" s="53">
        <v>6</v>
      </c>
      <c r="D72" s="53" t="s">
        <v>438</v>
      </c>
      <c r="F72" s="53" t="s">
        <v>251</v>
      </c>
      <c r="G72" s="53" t="s">
        <v>187</v>
      </c>
      <c r="J72" s="52">
        <v>44643</v>
      </c>
    </row>
    <row r="73" spans="1:10" ht="14.4" x14ac:dyDescent="0.3">
      <c r="A73" s="53">
        <v>1136</v>
      </c>
      <c r="B73" t="s">
        <v>444</v>
      </c>
      <c r="C73" s="53">
        <v>6</v>
      </c>
      <c r="D73" s="53" t="s">
        <v>438</v>
      </c>
      <c r="F73" s="53" t="s">
        <v>251</v>
      </c>
      <c r="G73" s="53" t="s">
        <v>187</v>
      </c>
      <c r="J73" s="52">
        <v>44651</v>
      </c>
    </row>
    <row r="74" spans="1:10" ht="14.4" x14ac:dyDescent="0.3">
      <c r="A74" s="53">
        <v>1137</v>
      </c>
      <c r="B74" t="s">
        <v>444</v>
      </c>
      <c r="C74" s="53">
        <v>6</v>
      </c>
      <c r="D74" s="53" t="s">
        <v>438</v>
      </c>
      <c r="F74" s="53" t="s">
        <v>251</v>
      </c>
      <c r="G74" s="53" t="s">
        <v>187</v>
      </c>
      <c r="J74" s="52">
        <v>44652</v>
      </c>
    </row>
    <row r="75" spans="1:10" ht="14.4" x14ac:dyDescent="0.3">
      <c r="A75" s="53">
        <v>1002</v>
      </c>
      <c r="B75" t="s">
        <v>207</v>
      </c>
      <c r="C75" s="53">
        <v>5</v>
      </c>
      <c r="D75" s="53" t="s">
        <v>186</v>
      </c>
      <c r="E75" t="s">
        <v>203</v>
      </c>
      <c r="F75" s="53" t="s">
        <v>186</v>
      </c>
      <c r="G75" s="53" t="s">
        <v>187</v>
      </c>
      <c r="J75" s="52">
        <v>44619</v>
      </c>
    </row>
    <row r="76" spans="1:10" ht="14.4" x14ac:dyDescent="0.3">
      <c r="A76" s="53">
        <v>1003</v>
      </c>
      <c r="B76" t="s">
        <v>207</v>
      </c>
      <c r="C76" s="53">
        <v>5</v>
      </c>
      <c r="D76" s="53" t="s">
        <v>186</v>
      </c>
      <c r="E76" t="s">
        <v>203</v>
      </c>
      <c r="F76" s="53" t="s">
        <v>186</v>
      </c>
      <c r="G76" s="53" t="s">
        <v>187</v>
      </c>
      <c r="J76" s="52">
        <v>44620</v>
      </c>
    </row>
    <row r="77" spans="1:10" ht="14.4" x14ac:dyDescent="0.3">
      <c r="A77" s="53">
        <v>1004</v>
      </c>
      <c r="B77" t="s">
        <v>207</v>
      </c>
      <c r="C77" s="53">
        <v>5</v>
      </c>
      <c r="D77" s="53" t="s">
        <v>186</v>
      </c>
      <c r="E77" t="s">
        <v>203</v>
      </c>
      <c r="F77" s="53" t="s">
        <v>186</v>
      </c>
      <c r="G77" s="53" t="s">
        <v>187</v>
      </c>
      <c r="J77" s="52">
        <v>44621</v>
      </c>
    </row>
    <row r="78" spans="1:10" ht="14.4" x14ac:dyDescent="0.3">
      <c r="A78" s="53">
        <v>1005</v>
      </c>
      <c r="B78" t="s">
        <v>207</v>
      </c>
      <c r="C78" s="53">
        <v>5</v>
      </c>
      <c r="D78" s="53" t="s">
        <v>186</v>
      </c>
      <c r="E78" t="s">
        <v>203</v>
      </c>
      <c r="F78" s="53" t="s">
        <v>186</v>
      </c>
      <c r="G78" s="53" t="s">
        <v>187</v>
      </c>
      <c r="J78" s="52">
        <v>44622</v>
      </c>
    </row>
    <row r="79" spans="1:10" ht="14.4" x14ac:dyDescent="0.3">
      <c r="A79" s="53">
        <v>1006</v>
      </c>
      <c r="B79" t="s">
        <v>207</v>
      </c>
      <c r="C79" s="53">
        <v>5</v>
      </c>
      <c r="D79" s="53" t="s">
        <v>186</v>
      </c>
      <c r="E79" t="s">
        <v>203</v>
      </c>
      <c r="F79" s="53" t="s">
        <v>186</v>
      </c>
      <c r="G79" s="53" t="s">
        <v>187</v>
      </c>
      <c r="J79" s="52">
        <v>44623</v>
      </c>
    </row>
    <row r="80" spans="1:10" ht="14.4" x14ac:dyDescent="0.3">
      <c r="A80" s="53">
        <v>1007</v>
      </c>
      <c r="B80" t="s">
        <v>207</v>
      </c>
      <c r="C80" s="53">
        <v>5</v>
      </c>
      <c r="D80" s="53" t="s">
        <v>186</v>
      </c>
      <c r="E80" t="s">
        <v>203</v>
      </c>
      <c r="F80" s="53" t="s">
        <v>186</v>
      </c>
      <c r="G80" s="53" t="s">
        <v>187</v>
      </c>
      <c r="J80" s="52">
        <v>44625</v>
      </c>
    </row>
    <row r="81" spans="1:10" ht="14.4" x14ac:dyDescent="0.3">
      <c r="A81" s="53">
        <v>1008</v>
      </c>
      <c r="B81" t="s">
        <v>207</v>
      </c>
      <c r="C81" s="53">
        <v>5</v>
      </c>
      <c r="D81" s="53" t="s">
        <v>186</v>
      </c>
      <c r="E81" t="s">
        <v>203</v>
      </c>
      <c r="F81" s="53" t="s">
        <v>186</v>
      </c>
      <c r="G81" s="53" t="s">
        <v>187</v>
      </c>
      <c r="J81" s="52">
        <v>44626</v>
      </c>
    </row>
    <row r="82" spans="1:10" ht="14.4" x14ac:dyDescent="0.3">
      <c r="A82" s="53">
        <v>1009</v>
      </c>
      <c r="B82" t="s">
        <v>207</v>
      </c>
      <c r="C82" s="53">
        <v>5</v>
      </c>
      <c r="D82" s="53" t="s">
        <v>186</v>
      </c>
      <c r="E82" t="s">
        <v>203</v>
      </c>
      <c r="F82" s="53" t="s">
        <v>186</v>
      </c>
      <c r="G82" s="53" t="s">
        <v>187</v>
      </c>
      <c r="J82" s="52">
        <v>44629</v>
      </c>
    </row>
    <row r="83" spans="1:10" ht="14.4" x14ac:dyDescent="0.3">
      <c r="A83" s="53">
        <v>1010</v>
      </c>
      <c r="B83" t="s">
        <v>207</v>
      </c>
      <c r="C83" s="53">
        <v>5</v>
      </c>
      <c r="D83" s="53" t="s">
        <v>186</v>
      </c>
      <c r="E83" t="s">
        <v>203</v>
      </c>
      <c r="F83" s="53" t="s">
        <v>186</v>
      </c>
      <c r="G83" s="53" t="s">
        <v>187</v>
      </c>
      <c r="J83" s="52">
        <v>44630</v>
      </c>
    </row>
    <row r="84" spans="1:10" ht="14.4" x14ac:dyDescent="0.3">
      <c r="A84" s="53">
        <v>1011</v>
      </c>
      <c r="B84" t="s">
        <v>207</v>
      </c>
      <c r="C84" s="53">
        <v>5</v>
      </c>
      <c r="D84" s="53" t="s">
        <v>186</v>
      </c>
      <c r="E84" t="s">
        <v>203</v>
      </c>
      <c r="F84" s="53" t="s">
        <v>186</v>
      </c>
      <c r="G84" s="53" t="s">
        <v>187</v>
      </c>
      <c r="J84" s="52">
        <v>44631</v>
      </c>
    </row>
    <row r="85" spans="1:10" ht="14.4" x14ac:dyDescent="0.3">
      <c r="A85" s="53">
        <v>1012</v>
      </c>
      <c r="B85" t="s">
        <v>207</v>
      </c>
      <c r="C85" s="53">
        <v>5</v>
      </c>
      <c r="D85" s="53" t="s">
        <v>186</v>
      </c>
      <c r="E85" t="s">
        <v>203</v>
      </c>
      <c r="F85" s="53" t="s">
        <v>186</v>
      </c>
      <c r="G85" s="53" t="s">
        <v>187</v>
      </c>
      <c r="J85" s="52">
        <v>44633</v>
      </c>
    </row>
    <row r="86" spans="1:10" ht="14.4" x14ac:dyDescent="0.3">
      <c r="A86" s="53">
        <v>1013</v>
      </c>
      <c r="B86" t="s">
        <v>207</v>
      </c>
      <c r="C86" s="53">
        <v>5</v>
      </c>
      <c r="D86" s="53" t="s">
        <v>186</v>
      </c>
      <c r="E86" t="s">
        <v>203</v>
      </c>
      <c r="F86" s="53" t="s">
        <v>186</v>
      </c>
      <c r="G86" s="53" t="s">
        <v>187</v>
      </c>
      <c r="J86" s="52">
        <v>44634</v>
      </c>
    </row>
    <row r="87" spans="1:10" ht="14.4" x14ac:dyDescent="0.3">
      <c r="A87" s="53">
        <v>1014</v>
      </c>
      <c r="B87" t="s">
        <v>207</v>
      </c>
      <c r="C87" s="53">
        <v>5</v>
      </c>
      <c r="D87" s="53" t="s">
        <v>186</v>
      </c>
      <c r="E87" t="s">
        <v>203</v>
      </c>
      <c r="F87" s="53" t="s">
        <v>186</v>
      </c>
      <c r="G87" s="53" t="s">
        <v>187</v>
      </c>
      <c r="J87" s="52">
        <v>44635</v>
      </c>
    </row>
    <row r="88" spans="1:10" ht="14.4" x14ac:dyDescent="0.3">
      <c r="A88" s="53">
        <v>1015</v>
      </c>
      <c r="B88" t="s">
        <v>207</v>
      </c>
      <c r="C88" s="53">
        <v>5</v>
      </c>
      <c r="D88" s="53" t="s">
        <v>186</v>
      </c>
      <c r="E88" t="s">
        <v>203</v>
      </c>
      <c r="F88" s="53" t="s">
        <v>186</v>
      </c>
      <c r="G88" s="53" t="s">
        <v>187</v>
      </c>
      <c r="J88" s="52">
        <v>44636</v>
      </c>
    </row>
    <row r="89" spans="1:10" ht="14.4" x14ac:dyDescent="0.3">
      <c r="A89" s="53">
        <v>1016</v>
      </c>
      <c r="B89" t="s">
        <v>207</v>
      </c>
      <c r="C89" s="53">
        <v>5</v>
      </c>
      <c r="D89" s="53" t="s">
        <v>186</v>
      </c>
      <c r="E89" t="s">
        <v>203</v>
      </c>
      <c r="F89" s="53" t="s">
        <v>186</v>
      </c>
      <c r="G89" s="53" t="s">
        <v>187</v>
      </c>
      <c r="J89" s="52">
        <v>44637</v>
      </c>
    </row>
    <row r="90" spans="1:10" ht="14.4" x14ac:dyDescent="0.3">
      <c r="A90" s="53">
        <v>1017</v>
      </c>
      <c r="B90" t="s">
        <v>207</v>
      </c>
      <c r="C90" s="53">
        <v>5</v>
      </c>
      <c r="D90" s="53" t="s">
        <v>186</v>
      </c>
      <c r="E90" t="s">
        <v>203</v>
      </c>
      <c r="F90" s="53" t="s">
        <v>186</v>
      </c>
      <c r="G90" s="53" t="s">
        <v>187</v>
      </c>
      <c r="J90" s="52">
        <v>44640</v>
      </c>
    </row>
    <row r="91" spans="1:10" ht="14.4" x14ac:dyDescent="0.3">
      <c r="A91" s="53">
        <v>1018</v>
      </c>
      <c r="B91" t="s">
        <v>207</v>
      </c>
      <c r="C91" s="53">
        <v>5</v>
      </c>
      <c r="D91" s="53" t="s">
        <v>186</v>
      </c>
      <c r="E91" t="s">
        <v>203</v>
      </c>
      <c r="F91" s="53" t="s">
        <v>186</v>
      </c>
      <c r="G91" s="53" t="s">
        <v>187</v>
      </c>
      <c r="J91" s="52">
        <v>44641</v>
      </c>
    </row>
    <row r="92" spans="1:10" ht="14.4" x14ac:dyDescent="0.3">
      <c r="A92" s="53">
        <v>1019</v>
      </c>
      <c r="B92" t="s">
        <v>207</v>
      </c>
      <c r="C92" s="53">
        <v>5</v>
      </c>
      <c r="D92" s="53" t="s">
        <v>186</v>
      </c>
      <c r="E92" t="s">
        <v>203</v>
      </c>
      <c r="F92" s="53" t="s">
        <v>186</v>
      </c>
      <c r="G92" s="53" t="s">
        <v>187</v>
      </c>
      <c r="J92" s="52">
        <v>44642</v>
      </c>
    </row>
    <row r="93" spans="1:10" ht="14.4" x14ac:dyDescent="0.3">
      <c r="A93" s="53">
        <v>1020</v>
      </c>
      <c r="B93" t="s">
        <v>207</v>
      </c>
      <c r="C93" s="53">
        <v>5</v>
      </c>
      <c r="D93" s="53" t="s">
        <v>186</v>
      </c>
      <c r="E93" t="s">
        <v>203</v>
      </c>
      <c r="F93" s="53" t="s">
        <v>186</v>
      </c>
      <c r="G93" s="53" t="s">
        <v>187</v>
      </c>
      <c r="J93" s="52">
        <v>44643</v>
      </c>
    </row>
    <row r="94" spans="1:10" ht="14.4" x14ac:dyDescent="0.3">
      <c r="A94" s="53">
        <v>1021</v>
      </c>
      <c r="B94" t="s">
        <v>207</v>
      </c>
      <c r="C94" s="53">
        <v>5</v>
      </c>
      <c r="D94" s="53" t="s">
        <v>186</v>
      </c>
      <c r="E94" t="s">
        <v>203</v>
      </c>
      <c r="F94" s="53" t="s">
        <v>186</v>
      </c>
      <c r="G94" s="53" t="s">
        <v>187</v>
      </c>
      <c r="J94" s="52">
        <v>44651</v>
      </c>
    </row>
    <row r="95" spans="1:10" ht="14.4" x14ac:dyDescent="0.3">
      <c r="A95" s="53">
        <v>1200</v>
      </c>
      <c r="B95" t="s">
        <v>506</v>
      </c>
      <c r="C95" s="53">
        <v>6</v>
      </c>
      <c r="D95" s="53" t="s">
        <v>508</v>
      </c>
      <c r="E95" t="s">
        <v>203</v>
      </c>
      <c r="F95" s="53" t="s">
        <v>508</v>
      </c>
      <c r="G95" s="53" t="s">
        <v>231</v>
      </c>
      <c r="J95" s="52">
        <v>44620</v>
      </c>
    </row>
    <row r="96" spans="1:10" ht="14.4" x14ac:dyDescent="0.3">
      <c r="A96" s="53">
        <v>1201</v>
      </c>
      <c r="B96" t="s">
        <v>506</v>
      </c>
      <c r="C96" s="53">
        <v>6</v>
      </c>
      <c r="D96" s="53" t="s">
        <v>508</v>
      </c>
      <c r="E96" t="s">
        <v>203</v>
      </c>
      <c r="F96" s="53" t="s">
        <v>508</v>
      </c>
      <c r="G96" s="53" t="s">
        <v>231</v>
      </c>
      <c r="J96" s="52">
        <v>44621</v>
      </c>
    </row>
    <row r="97" spans="1:10" ht="14.4" x14ac:dyDescent="0.3">
      <c r="A97" s="53">
        <v>1202</v>
      </c>
      <c r="B97" t="s">
        <v>507</v>
      </c>
      <c r="C97" s="53">
        <v>4.5</v>
      </c>
      <c r="D97" s="53" t="s">
        <v>508</v>
      </c>
      <c r="E97" t="s">
        <v>203</v>
      </c>
      <c r="F97" s="53" t="s">
        <v>508</v>
      </c>
      <c r="G97" s="53" t="s">
        <v>231</v>
      </c>
      <c r="J97" s="52">
        <v>44622</v>
      </c>
    </row>
    <row r="98" spans="1:10" ht="14.4" x14ac:dyDescent="0.3">
      <c r="A98" s="53">
        <v>1203</v>
      </c>
      <c r="B98" t="s">
        <v>506</v>
      </c>
      <c r="C98" s="53">
        <v>6</v>
      </c>
      <c r="D98" s="53" t="s">
        <v>508</v>
      </c>
      <c r="E98" t="s">
        <v>203</v>
      </c>
      <c r="F98" s="53" t="s">
        <v>508</v>
      </c>
      <c r="G98" s="53" t="s">
        <v>231</v>
      </c>
      <c r="J98" s="52">
        <v>44623</v>
      </c>
    </row>
    <row r="99" spans="1:10" ht="14.4" x14ac:dyDescent="0.3">
      <c r="A99" s="53">
        <v>1204</v>
      </c>
      <c r="B99" t="s">
        <v>506</v>
      </c>
      <c r="C99" s="53">
        <v>6</v>
      </c>
      <c r="D99" s="53" t="s">
        <v>508</v>
      </c>
      <c r="E99" t="s">
        <v>203</v>
      </c>
      <c r="F99" s="53" t="s">
        <v>508</v>
      </c>
      <c r="G99" s="53" t="s">
        <v>231</v>
      </c>
      <c r="J99" s="52">
        <v>44624</v>
      </c>
    </row>
    <row r="100" spans="1:10" ht="14.4" x14ac:dyDescent="0.3">
      <c r="A100" s="53">
        <v>1205</v>
      </c>
      <c r="B100" t="s">
        <v>507</v>
      </c>
      <c r="C100" s="53">
        <v>4.5</v>
      </c>
      <c r="D100" s="53" t="s">
        <v>508</v>
      </c>
      <c r="E100" t="s">
        <v>203</v>
      </c>
      <c r="F100" s="53" t="s">
        <v>508</v>
      </c>
      <c r="G100" s="53" t="s">
        <v>231</v>
      </c>
      <c r="J100" s="52">
        <v>44625</v>
      </c>
    </row>
    <row r="101" spans="1:10" ht="14.4" x14ac:dyDescent="0.3">
      <c r="A101" s="53">
        <v>1206</v>
      </c>
      <c r="B101" t="s">
        <v>506</v>
      </c>
      <c r="C101" s="53">
        <v>6</v>
      </c>
      <c r="D101" s="53" t="s">
        <v>508</v>
      </c>
      <c r="E101" t="s">
        <v>203</v>
      </c>
      <c r="F101" s="53" t="s">
        <v>508</v>
      </c>
      <c r="G101" s="53" t="s">
        <v>231</v>
      </c>
      <c r="J101" s="52">
        <v>44626</v>
      </c>
    </row>
    <row r="102" spans="1:10" ht="14.4" x14ac:dyDescent="0.3">
      <c r="A102" s="53">
        <v>1207</v>
      </c>
      <c r="B102" t="s">
        <v>507</v>
      </c>
      <c r="C102" s="53">
        <v>4.5</v>
      </c>
      <c r="D102" s="53" t="s">
        <v>508</v>
      </c>
      <c r="E102" t="s">
        <v>203</v>
      </c>
      <c r="F102" s="53" t="s">
        <v>508</v>
      </c>
      <c r="G102" s="53" t="s">
        <v>231</v>
      </c>
      <c r="J102" s="52">
        <v>44629</v>
      </c>
    </row>
    <row r="103" spans="1:10" ht="14.4" x14ac:dyDescent="0.3">
      <c r="A103" s="53">
        <v>1208</v>
      </c>
      <c r="B103" t="s">
        <v>507</v>
      </c>
      <c r="C103" s="53">
        <v>4.5</v>
      </c>
      <c r="D103" s="53" t="s">
        <v>508</v>
      </c>
      <c r="E103" t="s">
        <v>203</v>
      </c>
      <c r="F103" s="53" t="s">
        <v>508</v>
      </c>
      <c r="G103" s="53" t="s">
        <v>231</v>
      </c>
      <c r="J103" s="52">
        <v>44630</v>
      </c>
    </row>
    <row r="104" spans="1:10" ht="14.4" x14ac:dyDescent="0.3">
      <c r="A104" s="53">
        <v>1209</v>
      </c>
      <c r="B104" t="s">
        <v>507</v>
      </c>
      <c r="C104" s="53">
        <v>4.5</v>
      </c>
      <c r="D104" s="53" t="s">
        <v>508</v>
      </c>
      <c r="E104" t="s">
        <v>203</v>
      </c>
      <c r="F104" s="53" t="s">
        <v>508</v>
      </c>
      <c r="G104" s="53" t="s">
        <v>231</v>
      </c>
      <c r="J104" s="52">
        <v>44631</v>
      </c>
    </row>
    <row r="105" spans="1:10" ht="14.4" x14ac:dyDescent="0.3">
      <c r="A105" s="53">
        <v>1210</v>
      </c>
      <c r="B105" t="s">
        <v>506</v>
      </c>
      <c r="C105" s="53">
        <v>6</v>
      </c>
      <c r="D105" s="53" t="s">
        <v>508</v>
      </c>
      <c r="E105" t="s">
        <v>203</v>
      </c>
      <c r="F105" s="53" t="s">
        <v>508</v>
      </c>
      <c r="G105" s="53" t="s">
        <v>231</v>
      </c>
      <c r="J105" s="52">
        <v>44632</v>
      </c>
    </row>
    <row r="106" spans="1:10" ht="14.4" x14ac:dyDescent="0.3">
      <c r="A106" s="53">
        <v>1211</v>
      </c>
      <c r="B106" t="s">
        <v>506</v>
      </c>
      <c r="C106" s="53">
        <v>6</v>
      </c>
      <c r="D106" s="53" t="s">
        <v>508</v>
      </c>
      <c r="E106" t="s">
        <v>203</v>
      </c>
      <c r="F106" s="53" t="s">
        <v>508</v>
      </c>
      <c r="G106" s="53" t="s">
        <v>231</v>
      </c>
      <c r="J106" s="52">
        <v>44633</v>
      </c>
    </row>
    <row r="107" spans="1:10" ht="14.4" x14ac:dyDescent="0.3">
      <c r="A107" s="53">
        <v>1212</v>
      </c>
      <c r="B107" t="s">
        <v>507</v>
      </c>
      <c r="C107" s="53">
        <v>4.5</v>
      </c>
      <c r="D107" s="53" t="s">
        <v>508</v>
      </c>
      <c r="E107" t="s">
        <v>203</v>
      </c>
      <c r="F107" s="53" t="s">
        <v>508</v>
      </c>
      <c r="G107" s="53" t="s">
        <v>231</v>
      </c>
      <c r="J107" s="52">
        <v>44634</v>
      </c>
    </row>
    <row r="108" spans="1:10" ht="14.4" x14ac:dyDescent="0.3">
      <c r="A108" s="53">
        <v>1213</v>
      </c>
      <c r="B108" t="s">
        <v>507</v>
      </c>
      <c r="C108" s="53">
        <v>4.5</v>
      </c>
      <c r="D108" s="53" t="s">
        <v>508</v>
      </c>
      <c r="E108" t="s">
        <v>203</v>
      </c>
      <c r="F108" s="53" t="s">
        <v>508</v>
      </c>
      <c r="G108" s="53" t="s">
        <v>231</v>
      </c>
      <c r="J108" s="52">
        <v>44635</v>
      </c>
    </row>
    <row r="109" spans="1:10" ht="14.4" x14ac:dyDescent="0.3">
      <c r="A109" s="53">
        <v>1214</v>
      </c>
      <c r="B109" t="s">
        <v>506</v>
      </c>
      <c r="C109" s="53">
        <v>6</v>
      </c>
      <c r="D109" s="53" t="s">
        <v>508</v>
      </c>
      <c r="E109" t="s">
        <v>203</v>
      </c>
      <c r="F109" s="53" t="s">
        <v>508</v>
      </c>
      <c r="G109" s="53" t="s">
        <v>231</v>
      </c>
      <c r="J109" s="52">
        <v>44636</v>
      </c>
    </row>
    <row r="110" spans="1:10" ht="14.4" x14ac:dyDescent="0.3">
      <c r="A110" s="53">
        <v>1215</v>
      </c>
      <c r="B110" t="s">
        <v>507</v>
      </c>
      <c r="C110" s="53">
        <v>4.5</v>
      </c>
      <c r="D110" s="53" t="s">
        <v>508</v>
      </c>
      <c r="E110" t="s">
        <v>203</v>
      </c>
      <c r="F110" s="53" t="s">
        <v>508</v>
      </c>
      <c r="G110" s="53" t="s">
        <v>231</v>
      </c>
      <c r="J110" s="52">
        <v>44641</v>
      </c>
    </row>
    <row r="111" spans="1:10" ht="14.4" x14ac:dyDescent="0.3">
      <c r="A111" s="53">
        <v>1216</v>
      </c>
      <c r="B111" t="s">
        <v>507</v>
      </c>
      <c r="C111" s="53">
        <v>4.5</v>
      </c>
      <c r="D111" s="53" t="s">
        <v>508</v>
      </c>
      <c r="E111" t="s">
        <v>204</v>
      </c>
      <c r="F111" s="53" t="s">
        <v>508</v>
      </c>
      <c r="G111" s="53" t="s">
        <v>231</v>
      </c>
      <c r="J111" s="52">
        <v>44642</v>
      </c>
    </row>
    <row r="112" spans="1:10" ht="14.4" x14ac:dyDescent="0.3">
      <c r="A112" s="53">
        <v>1217</v>
      </c>
      <c r="B112" t="s">
        <v>506</v>
      </c>
      <c r="C112" s="53">
        <v>6</v>
      </c>
      <c r="D112" s="53" t="s">
        <v>508</v>
      </c>
      <c r="E112" t="s">
        <v>204</v>
      </c>
      <c r="F112" s="53" t="s">
        <v>508</v>
      </c>
      <c r="G112" s="53" t="s">
        <v>231</v>
      </c>
      <c r="J112" s="52">
        <v>44650</v>
      </c>
    </row>
    <row r="113" spans="1:10" ht="14.4" x14ac:dyDescent="0.3">
      <c r="A113" s="53">
        <v>1218</v>
      </c>
      <c r="B113" t="s">
        <v>507</v>
      </c>
      <c r="C113" s="53">
        <v>4.5</v>
      </c>
      <c r="D113" s="53" t="s">
        <v>508</v>
      </c>
      <c r="E113" t="s">
        <v>204</v>
      </c>
      <c r="F113" s="53" t="s">
        <v>508</v>
      </c>
      <c r="G113" s="53" t="s">
        <v>231</v>
      </c>
      <c r="J113" s="52">
        <v>44652</v>
      </c>
    </row>
    <row r="114" spans="1:10" ht="14.4" x14ac:dyDescent="0.3">
      <c r="A114" s="53">
        <v>1300</v>
      </c>
      <c r="B114" t="s">
        <v>642</v>
      </c>
      <c r="C114" s="53">
        <v>5.95</v>
      </c>
      <c r="D114" s="53" t="s">
        <v>643</v>
      </c>
      <c r="E114" t="s">
        <v>203</v>
      </c>
      <c r="F114" s="53" t="s">
        <v>643</v>
      </c>
      <c r="G114" s="53" t="s">
        <v>263</v>
      </c>
      <c r="J114" s="52">
        <v>44931</v>
      </c>
    </row>
    <row r="115" spans="1:10" ht="14.4" x14ac:dyDescent="0.3">
      <c r="A115" s="53">
        <v>1301</v>
      </c>
      <c r="B115" t="s">
        <v>642</v>
      </c>
      <c r="C115" s="53">
        <v>5.95</v>
      </c>
      <c r="D115" t="s">
        <v>643</v>
      </c>
      <c r="E115" t="s">
        <v>203</v>
      </c>
      <c r="F115" t="s">
        <v>643</v>
      </c>
      <c r="G115" s="53" t="s">
        <v>263</v>
      </c>
      <c r="J115" s="52">
        <v>44932</v>
      </c>
    </row>
    <row r="116" spans="1:10" ht="14.4" x14ac:dyDescent="0.3">
      <c r="A116" s="53">
        <v>1400</v>
      </c>
      <c r="B116" t="s">
        <v>651</v>
      </c>
      <c r="C116" s="53">
        <v>4.8</v>
      </c>
      <c r="D116" s="53" t="s">
        <v>652</v>
      </c>
      <c r="E116" t="s">
        <v>203</v>
      </c>
      <c r="F116" s="53" t="s">
        <v>652</v>
      </c>
      <c r="G116" s="53" t="s">
        <v>653</v>
      </c>
      <c r="J116" s="52">
        <v>44933</v>
      </c>
    </row>
    <row r="117" spans="1:10" ht="14.4" x14ac:dyDescent="0.3">
      <c r="A117" s="53">
        <v>1401</v>
      </c>
      <c r="B117" t="s">
        <v>651</v>
      </c>
      <c r="C117" s="53">
        <v>4.8</v>
      </c>
      <c r="D117" s="53" t="s">
        <v>652</v>
      </c>
      <c r="E117" t="s">
        <v>203</v>
      </c>
      <c r="F117" s="53" t="s">
        <v>652</v>
      </c>
      <c r="G117" s="53" t="s">
        <v>653</v>
      </c>
      <c r="J117" s="52">
        <v>44935</v>
      </c>
    </row>
    <row r="118" spans="1:10" ht="14.4" x14ac:dyDescent="0.3">
      <c r="A118" s="53">
        <v>1302</v>
      </c>
      <c r="B118" t="s">
        <v>642</v>
      </c>
      <c r="C118" s="53">
        <v>5.95</v>
      </c>
      <c r="D118" s="53" t="s">
        <v>658</v>
      </c>
      <c r="E118" t="s">
        <v>203</v>
      </c>
      <c r="F118" s="53" t="s">
        <v>658</v>
      </c>
      <c r="G118" s="53" t="s">
        <v>263</v>
      </c>
      <c r="J118" s="52">
        <v>44948</v>
      </c>
    </row>
    <row r="119" spans="1:10" ht="14.4" x14ac:dyDescent="0.3">
      <c r="A119" s="53">
        <v>1303</v>
      </c>
      <c r="B119" t="s">
        <v>642</v>
      </c>
      <c r="C119" s="53">
        <v>5.95</v>
      </c>
      <c r="D119" s="53" t="s">
        <v>658</v>
      </c>
      <c r="E119" t="s">
        <v>203</v>
      </c>
      <c r="F119" s="53" t="s">
        <v>658</v>
      </c>
      <c r="G119" s="53" t="s">
        <v>263</v>
      </c>
      <c r="J119" s="52">
        <v>44949</v>
      </c>
    </row>
    <row r="120" spans="1:10" ht="14.4" x14ac:dyDescent="0.3">
      <c r="A120" s="53">
        <v>1304</v>
      </c>
      <c r="B120" t="s">
        <v>642</v>
      </c>
      <c r="C120" s="53">
        <v>5.95</v>
      </c>
      <c r="D120" s="53" t="s">
        <v>658</v>
      </c>
      <c r="E120" t="s">
        <v>203</v>
      </c>
      <c r="F120" s="53" t="s">
        <v>658</v>
      </c>
      <c r="G120" s="53" t="s">
        <v>263</v>
      </c>
      <c r="J120" s="52">
        <v>44950</v>
      </c>
    </row>
    <row r="121" spans="1:10" ht="14.4" x14ac:dyDescent="0.3">
      <c r="A121" s="53">
        <v>1305</v>
      </c>
      <c r="B121" t="s">
        <v>642</v>
      </c>
      <c r="C121" s="53">
        <v>5.95</v>
      </c>
      <c r="D121" s="53" t="s">
        <v>658</v>
      </c>
      <c r="E121" t="s">
        <v>203</v>
      </c>
      <c r="F121" s="53" t="s">
        <v>658</v>
      </c>
      <c r="G121" s="53" t="s">
        <v>263</v>
      </c>
      <c r="J121" s="52">
        <v>44954</v>
      </c>
    </row>
    <row r="122" spans="1:10" ht="14.4" x14ac:dyDescent="0.3">
      <c r="A122" s="53">
        <v>1402</v>
      </c>
      <c r="B122" t="s">
        <v>651</v>
      </c>
      <c r="C122" s="53">
        <v>4.75</v>
      </c>
      <c r="D122" s="53" t="s">
        <v>652</v>
      </c>
      <c r="E122" t="s">
        <v>203</v>
      </c>
      <c r="F122" s="53" t="s">
        <v>652</v>
      </c>
      <c r="G122" s="53" t="s">
        <v>653</v>
      </c>
      <c r="J122" s="52">
        <v>44947</v>
      </c>
    </row>
    <row r="123" spans="1:10" ht="14.4" x14ac:dyDescent="0.3">
      <c r="A123" s="53">
        <v>1403</v>
      </c>
      <c r="B123" t="s">
        <v>651</v>
      </c>
      <c r="C123" s="53">
        <v>4.75</v>
      </c>
      <c r="D123" s="53" t="s">
        <v>652</v>
      </c>
      <c r="E123" t="s">
        <v>203</v>
      </c>
      <c r="F123" s="53" t="s">
        <v>652</v>
      </c>
      <c r="G123" s="53" t="s">
        <v>653</v>
      </c>
      <c r="J123" s="52">
        <v>44948</v>
      </c>
    </row>
    <row r="124" spans="1:10" ht="14.4" x14ac:dyDescent="0.3">
      <c r="A124" s="53">
        <v>1404</v>
      </c>
      <c r="B124" t="s">
        <v>651</v>
      </c>
      <c r="C124" s="53">
        <v>4.75</v>
      </c>
      <c r="D124" s="53" t="s">
        <v>652</v>
      </c>
      <c r="E124" t="s">
        <v>203</v>
      </c>
      <c r="F124" s="53" t="s">
        <v>652</v>
      </c>
      <c r="G124" s="53" t="s">
        <v>653</v>
      </c>
      <c r="J124" s="52">
        <v>44949</v>
      </c>
    </row>
    <row r="125" spans="1:10" ht="14.4" x14ac:dyDescent="0.3">
      <c r="A125" s="53">
        <v>1306</v>
      </c>
      <c r="B125" t="s">
        <v>642</v>
      </c>
      <c r="C125" s="53">
        <v>5.95</v>
      </c>
      <c r="D125" s="53" t="s">
        <v>643</v>
      </c>
      <c r="E125" t="s">
        <v>203</v>
      </c>
      <c r="F125" s="53" t="s">
        <v>643</v>
      </c>
      <c r="G125" s="53" t="s">
        <v>263</v>
      </c>
      <c r="J125" s="52">
        <v>44961</v>
      </c>
    </row>
    <row r="126" spans="1:10" ht="14.4" x14ac:dyDescent="0.3">
      <c r="A126" s="53">
        <v>1307</v>
      </c>
      <c r="B126" t="s">
        <v>642</v>
      </c>
      <c r="C126" s="53">
        <v>5.95</v>
      </c>
      <c r="D126" s="53" t="s">
        <v>643</v>
      </c>
      <c r="E126" t="s">
        <v>204</v>
      </c>
      <c r="F126" s="53" t="s">
        <v>643</v>
      </c>
      <c r="G126" s="53" t="s">
        <v>263</v>
      </c>
      <c r="J126" s="52">
        <v>44961</v>
      </c>
    </row>
    <row r="127" spans="1:10" ht="14.4" x14ac:dyDescent="0.3">
      <c r="A127" s="53">
        <v>1308</v>
      </c>
      <c r="B127" t="s">
        <v>642</v>
      </c>
      <c r="C127" s="53">
        <v>5.95</v>
      </c>
      <c r="D127" s="53" t="s">
        <v>643</v>
      </c>
      <c r="E127" t="s">
        <v>203</v>
      </c>
      <c r="F127" s="53" t="s">
        <v>643</v>
      </c>
      <c r="G127" s="53" t="s">
        <v>263</v>
      </c>
      <c r="J127" s="52">
        <v>44961</v>
      </c>
    </row>
    <row r="128" spans="1:10" ht="14.4" x14ac:dyDescent="0.3">
      <c r="A128" s="53">
        <v>1309</v>
      </c>
      <c r="B128" t="s">
        <v>642</v>
      </c>
      <c r="C128" s="53">
        <v>5.95</v>
      </c>
      <c r="D128" s="53" t="s">
        <v>643</v>
      </c>
      <c r="E128" t="s">
        <v>203</v>
      </c>
      <c r="F128" s="53" t="s">
        <v>643</v>
      </c>
      <c r="G128" s="53" t="s">
        <v>263</v>
      </c>
      <c r="J128" s="52">
        <v>44982</v>
      </c>
    </row>
    <row r="129" spans="1:10" ht="14.4" x14ac:dyDescent="0.3">
      <c r="A129" s="53">
        <v>1310</v>
      </c>
      <c r="B129" t="s">
        <v>642</v>
      </c>
      <c r="C129" s="53">
        <v>5.95</v>
      </c>
      <c r="D129" s="53" t="s">
        <v>643</v>
      </c>
      <c r="E129" t="s">
        <v>203</v>
      </c>
      <c r="F129" s="53" t="s">
        <v>643</v>
      </c>
      <c r="G129" s="53" t="s">
        <v>263</v>
      </c>
      <c r="J129" s="52">
        <v>44983</v>
      </c>
    </row>
    <row r="130" spans="1:10" ht="14.4" x14ac:dyDescent="0.3">
      <c r="A130" s="53">
        <v>1311</v>
      </c>
      <c r="B130" t="s">
        <v>642</v>
      </c>
      <c r="C130" s="53">
        <v>5.95</v>
      </c>
      <c r="D130" s="53" t="s">
        <v>643</v>
      </c>
      <c r="E130" t="s">
        <v>204</v>
      </c>
      <c r="F130" s="53" t="s">
        <v>643</v>
      </c>
      <c r="G130" s="53" t="s">
        <v>263</v>
      </c>
      <c r="J130" s="52">
        <v>44984</v>
      </c>
    </row>
    <row r="131" spans="1:10" ht="14.4" x14ac:dyDescent="0.3">
      <c r="A131" s="53">
        <v>1312</v>
      </c>
      <c r="B131" t="s">
        <v>642</v>
      </c>
      <c r="C131" s="53">
        <v>5.95</v>
      </c>
      <c r="D131" s="53" t="s">
        <v>643</v>
      </c>
      <c r="E131" t="s">
        <v>204</v>
      </c>
      <c r="F131" s="53" t="s">
        <v>643</v>
      </c>
      <c r="G131" s="53" t="s">
        <v>263</v>
      </c>
      <c r="J131" s="52">
        <v>44986</v>
      </c>
    </row>
    <row r="132" spans="1:10" ht="14.4" x14ac:dyDescent="0.3">
      <c r="A132" s="53">
        <v>1313</v>
      </c>
      <c r="B132" t="s">
        <v>642</v>
      </c>
      <c r="C132" s="53">
        <v>5.95</v>
      </c>
      <c r="D132" s="53" t="s">
        <v>643</v>
      </c>
      <c r="E132" t="s">
        <v>203</v>
      </c>
      <c r="F132" s="53" t="s">
        <v>643</v>
      </c>
      <c r="G132" s="53" t="s">
        <v>263</v>
      </c>
      <c r="J132" s="52">
        <v>44987</v>
      </c>
    </row>
    <row r="133" spans="1:10" ht="14.4" x14ac:dyDescent="0.3">
      <c r="A133" s="53">
        <v>1022</v>
      </c>
      <c r="B133" t="s">
        <v>207</v>
      </c>
      <c r="C133" s="53">
        <v>5</v>
      </c>
      <c r="D133" s="53" t="s">
        <v>186</v>
      </c>
      <c r="E133" t="s">
        <v>203</v>
      </c>
      <c r="F133" s="53" t="s">
        <v>186</v>
      </c>
      <c r="G133" s="53" t="s">
        <v>187</v>
      </c>
      <c r="J133" s="52">
        <v>44912</v>
      </c>
    </row>
    <row r="134" spans="1:10" ht="14.4" x14ac:dyDescent="0.3">
      <c r="A134" s="53">
        <v>1023</v>
      </c>
      <c r="B134" t="s">
        <v>207</v>
      </c>
      <c r="C134" s="53">
        <v>5</v>
      </c>
      <c r="D134" s="53" t="s">
        <v>186</v>
      </c>
      <c r="E134" t="s">
        <v>203</v>
      </c>
      <c r="F134" s="53" t="s">
        <v>186</v>
      </c>
      <c r="G134" s="53" t="s">
        <v>187</v>
      </c>
      <c r="J134" s="52">
        <v>44932</v>
      </c>
    </row>
    <row r="135" spans="1:10" ht="14.4" x14ac:dyDescent="0.3">
      <c r="A135" s="53">
        <v>1024</v>
      </c>
      <c r="B135" t="s">
        <v>207</v>
      </c>
      <c r="C135" s="53">
        <v>5</v>
      </c>
      <c r="D135" s="53" t="s">
        <v>186</v>
      </c>
      <c r="E135" t="s">
        <v>203</v>
      </c>
      <c r="F135" s="53" t="s">
        <v>186</v>
      </c>
      <c r="G135" s="53" t="s">
        <v>187</v>
      </c>
      <c r="J135" s="52">
        <v>44933</v>
      </c>
    </row>
    <row r="136" spans="1:10" ht="14.4" x14ac:dyDescent="0.3">
      <c r="A136" s="53">
        <v>1025</v>
      </c>
      <c r="B136" t="s">
        <v>207</v>
      </c>
      <c r="C136" s="53">
        <v>5</v>
      </c>
      <c r="D136" s="53" t="s">
        <v>186</v>
      </c>
      <c r="E136" t="s">
        <v>203</v>
      </c>
      <c r="F136" s="53" t="s">
        <v>186</v>
      </c>
      <c r="G136" s="53" t="s">
        <v>187</v>
      </c>
      <c r="J136" s="52">
        <v>44945</v>
      </c>
    </row>
    <row r="137" spans="1:10" ht="14.4" x14ac:dyDescent="0.3">
      <c r="A137" s="53">
        <v>1026</v>
      </c>
      <c r="B137" t="s">
        <v>207</v>
      </c>
      <c r="C137" s="53">
        <v>5</v>
      </c>
      <c r="D137" s="53" t="s">
        <v>186</v>
      </c>
      <c r="E137" t="s">
        <v>203</v>
      </c>
      <c r="F137" s="53" t="s">
        <v>186</v>
      </c>
      <c r="G137" s="53" t="s">
        <v>187</v>
      </c>
      <c r="J137" s="52">
        <v>44946</v>
      </c>
    </row>
    <row r="138" spans="1:10" ht="14.4" x14ac:dyDescent="0.3">
      <c r="A138" s="53">
        <v>1027</v>
      </c>
      <c r="B138" t="s">
        <v>207</v>
      </c>
      <c r="C138" s="53">
        <v>5</v>
      </c>
      <c r="D138" s="53" t="s">
        <v>186</v>
      </c>
      <c r="E138" t="s">
        <v>203</v>
      </c>
      <c r="F138" s="53" t="s">
        <v>186</v>
      </c>
      <c r="G138" s="53" t="s">
        <v>187</v>
      </c>
      <c r="J138" s="52">
        <v>44947</v>
      </c>
    </row>
    <row r="139" spans="1:10" ht="14.4" x14ac:dyDescent="0.3">
      <c r="A139" s="53">
        <v>1028</v>
      </c>
      <c r="B139" t="s">
        <v>207</v>
      </c>
      <c r="C139" s="53">
        <v>5</v>
      </c>
      <c r="D139" s="53" t="s">
        <v>186</v>
      </c>
      <c r="E139" t="s">
        <v>203</v>
      </c>
      <c r="F139" s="53" t="s">
        <v>186</v>
      </c>
      <c r="G139" s="53" t="s">
        <v>187</v>
      </c>
      <c r="J139" s="52">
        <v>44949</v>
      </c>
    </row>
    <row r="140" spans="1:10" ht="14.4" x14ac:dyDescent="0.3">
      <c r="A140" s="53">
        <v>1029</v>
      </c>
      <c r="B140" t="s">
        <v>207</v>
      </c>
      <c r="C140" s="53">
        <v>5</v>
      </c>
      <c r="D140" s="53" t="s">
        <v>186</v>
      </c>
      <c r="E140" t="s">
        <v>203</v>
      </c>
      <c r="F140" s="53" t="s">
        <v>186</v>
      </c>
      <c r="G140" s="53" t="s">
        <v>187</v>
      </c>
      <c r="J140" s="52">
        <v>44954</v>
      </c>
    </row>
    <row r="141" spans="1:10" ht="14.4" x14ac:dyDescent="0.3">
      <c r="A141" s="53">
        <v>1030</v>
      </c>
      <c r="B141" t="s">
        <v>207</v>
      </c>
      <c r="C141" s="53">
        <v>5</v>
      </c>
      <c r="D141" s="53" t="s">
        <v>186</v>
      </c>
      <c r="E141" t="s">
        <v>203</v>
      </c>
      <c r="F141" s="53" t="s">
        <v>186</v>
      </c>
      <c r="G141" s="53" t="s">
        <v>187</v>
      </c>
      <c r="J141" s="52">
        <v>44961</v>
      </c>
    </row>
    <row r="142" spans="1:10" ht="14.4" x14ac:dyDescent="0.3">
      <c r="A142" s="53">
        <v>1031</v>
      </c>
      <c r="B142" t="s">
        <v>207</v>
      </c>
      <c r="C142" s="53">
        <v>5</v>
      </c>
      <c r="D142" s="53" t="s">
        <v>186</v>
      </c>
      <c r="E142" t="s">
        <v>203</v>
      </c>
      <c r="F142" s="53" t="s">
        <v>186</v>
      </c>
      <c r="G142" s="53" t="s">
        <v>187</v>
      </c>
      <c r="J142" s="52">
        <v>44962</v>
      </c>
    </row>
    <row r="143" spans="1:10" ht="14.4" x14ac:dyDescent="0.3">
      <c r="A143" s="53">
        <v>1032</v>
      </c>
      <c r="B143" t="s">
        <v>207</v>
      </c>
      <c r="C143" s="53">
        <v>5</v>
      </c>
      <c r="D143" s="53" t="s">
        <v>186</v>
      </c>
      <c r="E143" t="s">
        <v>203</v>
      </c>
      <c r="F143" s="53" t="s">
        <v>186</v>
      </c>
      <c r="G143" s="53" t="s">
        <v>187</v>
      </c>
      <c r="J143" s="52">
        <v>44964</v>
      </c>
    </row>
    <row r="144" spans="1:10" ht="14.4" x14ac:dyDescent="0.3">
      <c r="A144" s="53">
        <v>1033</v>
      </c>
      <c r="B144" t="s">
        <v>207</v>
      </c>
      <c r="C144" s="53">
        <v>5</v>
      </c>
      <c r="D144" s="53" t="s">
        <v>186</v>
      </c>
      <c r="E144" t="s">
        <v>203</v>
      </c>
      <c r="F144" s="53" t="s">
        <v>186</v>
      </c>
      <c r="G144" s="53" t="s">
        <v>187</v>
      </c>
      <c r="J144" s="52">
        <v>44972</v>
      </c>
    </row>
    <row r="145" spans="1:10" ht="14.4" x14ac:dyDescent="0.3">
      <c r="A145" s="53">
        <v>1034</v>
      </c>
      <c r="B145" t="s">
        <v>207</v>
      </c>
      <c r="C145" s="53">
        <v>5</v>
      </c>
      <c r="D145" s="53" t="s">
        <v>186</v>
      </c>
      <c r="E145" t="s">
        <v>203</v>
      </c>
      <c r="F145" s="53" t="s">
        <v>186</v>
      </c>
      <c r="G145" s="53" t="s">
        <v>187</v>
      </c>
      <c r="J145" s="52">
        <v>44973</v>
      </c>
    </row>
    <row r="146" spans="1:10" ht="14.4" x14ac:dyDescent="0.3">
      <c r="A146" s="53">
        <v>1035</v>
      </c>
      <c r="B146" t="s">
        <v>207</v>
      </c>
      <c r="C146" s="53">
        <v>5</v>
      </c>
      <c r="D146" s="53" t="s">
        <v>186</v>
      </c>
      <c r="E146" t="s">
        <v>203</v>
      </c>
      <c r="F146" s="53" t="s">
        <v>186</v>
      </c>
      <c r="G146" s="53" t="s">
        <v>187</v>
      </c>
      <c r="J146" s="52">
        <v>44980</v>
      </c>
    </row>
    <row r="147" spans="1:10" ht="14.4" x14ac:dyDescent="0.3">
      <c r="A147" s="53">
        <v>1036</v>
      </c>
      <c r="B147" t="s">
        <v>207</v>
      </c>
      <c r="C147" s="53">
        <v>5</v>
      </c>
      <c r="D147" s="53" t="s">
        <v>186</v>
      </c>
      <c r="E147" t="s">
        <v>203</v>
      </c>
      <c r="F147" s="53" t="s">
        <v>186</v>
      </c>
      <c r="G147" s="53" t="s">
        <v>187</v>
      </c>
      <c r="J147" s="52">
        <v>44985</v>
      </c>
    </row>
    <row r="148" spans="1:10" ht="14.4" x14ac:dyDescent="0.3">
      <c r="A148" s="53">
        <v>1037</v>
      </c>
      <c r="B148" t="s">
        <v>207</v>
      </c>
      <c r="C148" s="53">
        <v>5</v>
      </c>
      <c r="D148" s="53" t="s">
        <v>186</v>
      </c>
      <c r="E148" t="s">
        <v>203</v>
      </c>
      <c r="F148" s="53" t="s">
        <v>186</v>
      </c>
      <c r="G148" s="53" t="s">
        <v>187</v>
      </c>
      <c r="J148" s="52">
        <v>44995</v>
      </c>
    </row>
    <row r="149" spans="1:10" ht="14.4" x14ac:dyDescent="0.3">
      <c r="A149" s="53">
        <v>1038</v>
      </c>
      <c r="B149" t="s">
        <v>207</v>
      </c>
      <c r="C149" s="53">
        <v>5</v>
      </c>
      <c r="D149" s="53" t="s">
        <v>186</v>
      </c>
      <c r="E149" t="s">
        <v>203</v>
      </c>
      <c r="F149" s="53" t="s">
        <v>186</v>
      </c>
      <c r="G149" s="53" t="s">
        <v>187</v>
      </c>
      <c r="J149" s="52">
        <v>45002</v>
      </c>
    </row>
    <row r="150" spans="1:10" ht="14.4" x14ac:dyDescent="0.3">
      <c r="A150" s="53">
        <v>1039</v>
      </c>
      <c r="B150" t="s">
        <v>207</v>
      </c>
      <c r="C150" s="53">
        <v>5</v>
      </c>
      <c r="D150" s="53" t="s">
        <v>186</v>
      </c>
      <c r="E150" t="s">
        <v>203</v>
      </c>
      <c r="F150" s="53" t="s">
        <v>186</v>
      </c>
      <c r="G150" s="53" t="s">
        <v>187</v>
      </c>
      <c r="J150" s="52">
        <v>45005</v>
      </c>
    </row>
    <row r="151" spans="1:10" ht="14.4" x14ac:dyDescent="0.3">
      <c r="A151" s="53">
        <v>1500</v>
      </c>
      <c r="B151" t="s">
        <v>766</v>
      </c>
      <c r="C151" s="53">
        <v>5.95</v>
      </c>
      <c r="D151" s="53" t="s">
        <v>779</v>
      </c>
      <c r="E151" t="s">
        <v>204</v>
      </c>
      <c r="F151" s="53" t="s">
        <v>779</v>
      </c>
      <c r="G151" s="53" t="s">
        <v>767</v>
      </c>
      <c r="J151" s="52">
        <v>44971</v>
      </c>
    </row>
    <row r="152" spans="1:10" ht="14.4" x14ac:dyDescent="0.3">
      <c r="A152" s="53">
        <v>1501</v>
      </c>
      <c r="B152" t="s">
        <v>766</v>
      </c>
      <c r="C152" s="53">
        <v>5.95</v>
      </c>
      <c r="D152" s="53" t="s">
        <v>779</v>
      </c>
      <c r="E152" t="s">
        <v>204</v>
      </c>
      <c r="F152" s="53" t="s">
        <v>779</v>
      </c>
      <c r="G152" s="53" t="s">
        <v>767</v>
      </c>
      <c r="J152" s="52">
        <v>44973</v>
      </c>
    </row>
    <row r="153" spans="1:10" ht="14.4" x14ac:dyDescent="0.3">
      <c r="A153" s="53">
        <v>1502</v>
      </c>
      <c r="B153" t="s">
        <v>766</v>
      </c>
      <c r="C153" s="53">
        <v>5.95</v>
      </c>
      <c r="D153" s="53" t="s">
        <v>779</v>
      </c>
      <c r="E153" t="s">
        <v>204</v>
      </c>
      <c r="F153" s="53" t="s">
        <v>779</v>
      </c>
      <c r="G153" s="53" t="s">
        <v>767</v>
      </c>
      <c r="J153" s="52">
        <v>44980</v>
      </c>
    </row>
    <row r="154" spans="1:10" ht="14.4" x14ac:dyDescent="0.3">
      <c r="A154" s="53">
        <v>1503</v>
      </c>
      <c r="B154" t="s">
        <v>766</v>
      </c>
      <c r="C154" s="53">
        <v>5.95</v>
      </c>
      <c r="D154" s="53" t="s">
        <v>779</v>
      </c>
      <c r="E154" t="s">
        <v>204</v>
      </c>
      <c r="F154" s="53" t="s">
        <v>779</v>
      </c>
      <c r="G154" s="53" t="s">
        <v>767</v>
      </c>
      <c r="J154" s="52">
        <v>44982</v>
      </c>
    </row>
    <row r="155" spans="1:10" ht="14.4" x14ac:dyDescent="0.3">
      <c r="A155" s="53">
        <v>1504</v>
      </c>
      <c r="B155" t="s">
        <v>766</v>
      </c>
      <c r="C155" s="53">
        <v>5.95</v>
      </c>
      <c r="D155" s="53" t="s">
        <v>779</v>
      </c>
      <c r="E155" t="s">
        <v>204</v>
      </c>
      <c r="F155" s="53" t="s">
        <v>779</v>
      </c>
      <c r="G155" s="53" t="s">
        <v>767</v>
      </c>
      <c r="J155" s="52">
        <v>44987</v>
      </c>
    </row>
    <row r="156" spans="1:10" ht="14.4" x14ac:dyDescent="0.3">
      <c r="A156" s="53">
        <v>1040</v>
      </c>
      <c r="B156" t="s">
        <v>207</v>
      </c>
      <c r="C156" s="53">
        <v>5</v>
      </c>
      <c r="D156" s="53" t="s">
        <v>186</v>
      </c>
      <c r="E156" t="s">
        <v>203</v>
      </c>
      <c r="F156" s="53" t="s">
        <v>186</v>
      </c>
      <c r="G156" s="53" t="s">
        <v>187</v>
      </c>
      <c r="J156" s="52">
        <v>45015</v>
      </c>
    </row>
    <row r="157" spans="1:10" ht="14.4" x14ac:dyDescent="0.3">
      <c r="A157" s="53">
        <v>1041</v>
      </c>
      <c r="B157" t="s">
        <v>207</v>
      </c>
      <c r="C157" s="53">
        <v>5</v>
      </c>
      <c r="D157" s="53" t="s">
        <v>186</v>
      </c>
      <c r="E157" t="s">
        <v>203</v>
      </c>
      <c r="F157" s="53" t="s">
        <v>186</v>
      </c>
      <c r="G157" s="53" t="s">
        <v>187</v>
      </c>
      <c r="J157" s="52">
        <v>45016</v>
      </c>
    </row>
    <row r="158" spans="1:10" ht="14.4" x14ac:dyDescent="0.3">
      <c r="A158" s="53">
        <v>1314</v>
      </c>
      <c r="B158" t="s">
        <v>642</v>
      </c>
      <c r="C158" s="53">
        <v>5.95</v>
      </c>
      <c r="D158" s="53" t="s">
        <v>643</v>
      </c>
      <c r="E158" t="s">
        <v>203</v>
      </c>
      <c r="F158" s="53" t="s">
        <v>643</v>
      </c>
      <c r="G158" s="53" t="s">
        <v>263</v>
      </c>
      <c r="J158" s="52">
        <v>44996</v>
      </c>
    </row>
    <row r="159" spans="1:10" ht="14.4" x14ac:dyDescent="0.3">
      <c r="A159" s="53">
        <v>1315</v>
      </c>
      <c r="B159" t="s">
        <v>642</v>
      </c>
      <c r="C159" s="53">
        <v>6.95</v>
      </c>
      <c r="D159" s="53" t="s">
        <v>643</v>
      </c>
      <c r="E159" t="s">
        <v>203</v>
      </c>
      <c r="F159" s="53" t="s">
        <v>643</v>
      </c>
      <c r="G159" s="53" t="s">
        <v>263</v>
      </c>
      <c r="J159" s="52">
        <v>45002</v>
      </c>
    </row>
    <row r="160" spans="1:10" ht="14.4" x14ac:dyDescent="0.3">
      <c r="A160" s="53">
        <v>1316</v>
      </c>
      <c r="B160" t="s">
        <v>642</v>
      </c>
      <c r="C160" s="53">
        <v>7.95</v>
      </c>
      <c r="D160" s="53" t="s">
        <v>643</v>
      </c>
      <c r="E160" t="s">
        <v>203</v>
      </c>
      <c r="F160" s="53" t="s">
        <v>643</v>
      </c>
      <c r="G160" s="53" t="s">
        <v>263</v>
      </c>
      <c r="J160" s="52">
        <v>45006</v>
      </c>
    </row>
    <row r="161" spans="1:10" ht="14.4" x14ac:dyDescent="0.3">
      <c r="A161" s="53">
        <v>1317</v>
      </c>
      <c r="B161" t="s">
        <v>642</v>
      </c>
      <c r="C161" s="53">
        <v>8.9499999999999993</v>
      </c>
      <c r="D161" s="53" t="s">
        <v>643</v>
      </c>
      <c r="E161" t="s">
        <v>203</v>
      </c>
      <c r="F161" s="53" t="s">
        <v>643</v>
      </c>
      <c r="G161" s="53" t="s">
        <v>263</v>
      </c>
      <c r="J161" s="52">
        <v>45016</v>
      </c>
    </row>
    <row r="162" spans="1:10" ht="14.4" x14ac:dyDescent="0.3">
      <c r="A162" s="53">
        <v>1318</v>
      </c>
      <c r="B162" t="s">
        <v>642</v>
      </c>
      <c r="C162" s="53">
        <v>9.9499999999999993</v>
      </c>
      <c r="D162" s="53" t="s">
        <v>643</v>
      </c>
      <c r="E162" t="s">
        <v>204</v>
      </c>
      <c r="F162" s="53" t="s">
        <v>643</v>
      </c>
      <c r="G162" s="53" t="s">
        <v>263</v>
      </c>
      <c r="J162" s="52">
        <v>45018</v>
      </c>
    </row>
    <row r="163" spans="1:10" ht="14.4" x14ac:dyDescent="0.3">
      <c r="A163" s="53">
        <v>1505</v>
      </c>
      <c r="B163" t="s">
        <v>766</v>
      </c>
      <c r="C163" s="53">
        <v>5.95</v>
      </c>
      <c r="D163" s="53" t="s">
        <v>779</v>
      </c>
      <c r="E163" t="s">
        <v>204</v>
      </c>
      <c r="F163" s="53" t="s">
        <v>779</v>
      </c>
      <c r="G163" s="53" t="s">
        <v>767</v>
      </c>
      <c r="J163" s="52">
        <v>44994</v>
      </c>
    </row>
    <row r="164" spans="1:10" ht="14.4" x14ac:dyDescent="0.3">
      <c r="A164" s="53">
        <v>1600</v>
      </c>
      <c r="B164" t="s">
        <v>808</v>
      </c>
      <c r="C164" s="53">
        <v>5.95</v>
      </c>
      <c r="D164" s="53" t="s">
        <v>809</v>
      </c>
      <c r="E164" t="s">
        <v>203</v>
      </c>
      <c r="F164" s="53" t="s">
        <v>809</v>
      </c>
      <c r="J164" s="52">
        <v>44996</v>
      </c>
    </row>
    <row r="165" spans="1:10" ht="14.4" x14ac:dyDescent="0.3">
      <c r="A165" s="53">
        <v>1219</v>
      </c>
      <c r="B165" t="s">
        <v>506</v>
      </c>
      <c r="C165" s="53">
        <v>6</v>
      </c>
      <c r="D165" s="53" t="s">
        <v>508</v>
      </c>
      <c r="E165" t="s">
        <v>203</v>
      </c>
      <c r="F165" s="53" t="s">
        <v>508</v>
      </c>
      <c r="G165" s="53" t="s">
        <v>187</v>
      </c>
      <c r="J165" s="52">
        <v>44912</v>
      </c>
    </row>
    <row r="166" spans="1:10" ht="14.4" x14ac:dyDescent="0.3">
      <c r="A166" s="53">
        <v>1220</v>
      </c>
      <c r="B166" t="s">
        <v>506</v>
      </c>
      <c r="C166" s="53">
        <v>6</v>
      </c>
      <c r="D166" s="53" t="s">
        <v>508</v>
      </c>
      <c r="E166" t="s">
        <v>203</v>
      </c>
      <c r="F166" s="53" t="s">
        <v>508</v>
      </c>
      <c r="G166" s="53" t="s">
        <v>231</v>
      </c>
      <c r="J166" s="52">
        <v>44925</v>
      </c>
    </row>
    <row r="167" spans="1:10" ht="14.4" x14ac:dyDescent="0.3">
      <c r="A167" s="53">
        <v>1221</v>
      </c>
      <c r="B167" t="s">
        <v>506</v>
      </c>
      <c r="C167" s="53">
        <v>6</v>
      </c>
      <c r="D167" s="53" t="s">
        <v>508</v>
      </c>
      <c r="E167" t="s">
        <v>203</v>
      </c>
      <c r="F167" s="53" t="s">
        <v>508</v>
      </c>
      <c r="G167" s="53" t="s">
        <v>187</v>
      </c>
      <c r="J167" s="52">
        <v>44946</v>
      </c>
    </row>
    <row r="168" spans="1:10" ht="14.4" x14ac:dyDescent="0.3">
      <c r="A168" s="53">
        <v>1222</v>
      </c>
      <c r="B168" t="s">
        <v>506</v>
      </c>
      <c r="C168" s="53">
        <v>6</v>
      </c>
      <c r="D168" s="53" t="s">
        <v>508</v>
      </c>
      <c r="E168" t="s">
        <v>203</v>
      </c>
      <c r="F168" s="53" t="s">
        <v>508</v>
      </c>
      <c r="G168" s="53" t="s">
        <v>187</v>
      </c>
      <c r="J168" s="52">
        <v>44948</v>
      </c>
    </row>
    <row r="169" spans="1:10" ht="14.4" x14ac:dyDescent="0.3">
      <c r="A169" s="53">
        <v>1223</v>
      </c>
      <c r="B169" t="s">
        <v>506</v>
      </c>
      <c r="C169" s="53">
        <v>6</v>
      </c>
      <c r="D169" s="53" t="s">
        <v>508</v>
      </c>
      <c r="E169" t="s">
        <v>203</v>
      </c>
      <c r="F169" s="53" t="s">
        <v>508</v>
      </c>
      <c r="G169" s="53" t="s">
        <v>231</v>
      </c>
      <c r="J169" s="52">
        <v>44949</v>
      </c>
    </row>
    <row r="170" spans="1:10" ht="14.4" x14ac:dyDescent="0.3">
      <c r="A170" s="53">
        <v>1224</v>
      </c>
      <c r="B170" t="s">
        <v>506</v>
      </c>
      <c r="C170" s="53">
        <v>6</v>
      </c>
      <c r="D170" s="53" t="s">
        <v>508</v>
      </c>
      <c r="E170" t="s">
        <v>203</v>
      </c>
      <c r="F170" s="53" t="s">
        <v>508</v>
      </c>
      <c r="G170" s="53" t="s">
        <v>187</v>
      </c>
      <c r="J170" s="52">
        <v>44953</v>
      </c>
    </row>
    <row r="171" spans="1:10" ht="14.4" x14ac:dyDescent="0.3">
      <c r="A171" s="53">
        <v>1225</v>
      </c>
      <c r="B171" t="s">
        <v>506</v>
      </c>
      <c r="C171" s="53">
        <v>6</v>
      </c>
      <c r="D171" s="53" t="s">
        <v>508</v>
      </c>
      <c r="E171" t="s">
        <v>203</v>
      </c>
      <c r="F171" s="53" t="s">
        <v>508</v>
      </c>
      <c r="G171" s="53" t="s">
        <v>187</v>
      </c>
      <c r="J171" s="52">
        <v>44961</v>
      </c>
    </row>
    <row r="172" spans="1:10" ht="14.4" x14ac:dyDescent="0.3">
      <c r="A172" s="53">
        <v>1226</v>
      </c>
      <c r="B172" t="s">
        <v>506</v>
      </c>
      <c r="C172" s="53">
        <v>6</v>
      </c>
      <c r="D172" s="53" t="s">
        <v>508</v>
      </c>
      <c r="E172" t="s">
        <v>203</v>
      </c>
      <c r="F172" s="53" t="s">
        <v>508</v>
      </c>
      <c r="G172" s="53" t="s">
        <v>187</v>
      </c>
      <c r="J172" s="52">
        <v>44964</v>
      </c>
    </row>
    <row r="173" spans="1:10" ht="14.4" x14ac:dyDescent="0.3">
      <c r="A173" s="53">
        <v>1227</v>
      </c>
      <c r="B173" t="s">
        <v>506</v>
      </c>
      <c r="C173" s="53">
        <v>6</v>
      </c>
      <c r="D173" s="53" t="s">
        <v>508</v>
      </c>
      <c r="E173" t="s">
        <v>203</v>
      </c>
      <c r="F173" s="53" t="s">
        <v>508</v>
      </c>
      <c r="G173" s="53" t="s">
        <v>187</v>
      </c>
      <c r="J173" s="52">
        <v>44972</v>
      </c>
    </row>
    <row r="174" spans="1:10" ht="14.4" x14ac:dyDescent="0.3">
      <c r="A174" s="53">
        <v>1228</v>
      </c>
      <c r="B174" t="s">
        <v>506</v>
      </c>
      <c r="C174" s="53">
        <v>6</v>
      </c>
      <c r="D174" s="53" t="s">
        <v>508</v>
      </c>
      <c r="E174" t="s">
        <v>204</v>
      </c>
      <c r="F174" s="53" t="s">
        <v>508</v>
      </c>
      <c r="G174" s="53" t="s">
        <v>231</v>
      </c>
      <c r="J174" s="52">
        <v>44973</v>
      </c>
    </row>
    <row r="175" spans="1:10" ht="14.4" x14ac:dyDescent="0.3">
      <c r="A175" s="53">
        <v>1229</v>
      </c>
      <c r="B175" t="s">
        <v>506</v>
      </c>
      <c r="C175" s="53">
        <v>6</v>
      </c>
      <c r="D175" s="53" t="s">
        <v>508</v>
      </c>
      <c r="E175" t="s">
        <v>204</v>
      </c>
      <c r="F175" s="53" t="s">
        <v>508</v>
      </c>
      <c r="G175" s="53" t="s">
        <v>187</v>
      </c>
      <c r="J175" s="52">
        <v>44974</v>
      </c>
    </row>
    <row r="176" spans="1:10" ht="14.4" x14ac:dyDescent="0.3">
      <c r="A176" s="53">
        <v>1230</v>
      </c>
      <c r="B176" t="s">
        <v>506</v>
      </c>
      <c r="C176" s="53">
        <v>6</v>
      </c>
      <c r="D176" s="53" t="s">
        <v>508</v>
      </c>
      <c r="E176" t="s">
        <v>204</v>
      </c>
      <c r="F176" s="53" t="s">
        <v>508</v>
      </c>
      <c r="G176" s="53" t="s">
        <v>187</v>
      </c>
      <c r="J176" s="52">
        <v>44980</v>
      </c>
    </row>
    <row r="177" spans="1:10" ht="14.4" x14ac:dyDescent="0.3">
      <c r="A177" s="53">
        <v>1231</v>
      </c>
      <c r="B177" t="s">
        <v>506</v>
      </c>
      <c r="C177" s="53">
        <v>6</v>
      </c>
      <c r="D177" s="53" t="s">
        <v>508</v>
      </c>
      <c r="E177" t="s">
        <v>204</v>
      </c>
      <c r="F177" s="53" t="s">
        <v>508</v>
      </c>
      <c r="G177" s="53" t="s">
        <v>187</v>
      </c>
      <c r="J177" s="52">
        <v>44982</v>
      </c>
    </row>
    <row r="178" spans="1:10" ht="14.4" x14ac:dyDescent="0.3">
      <c r="A178" s="53">
        <v>1232</v>
      </c>
      <c r="B178" t="s">
        <v>506</v>
      </c>
      <c r="C178" s="53">
        <v>6</v>
      </c>
      <c r="D178" s="53" t="s">
        <v>508</v>
      </c>
      <c r="E178" t="s">
        <v>204</v>
      </c>
      <c r="F178" s="53" t="s">
        <v>508</v>
      </c>
      <c r="G178" s="53" t="s">
        <v>231</v>
      </c>
      <c r="J178" s="52">
        <v>44985</v>
      </c>
    </row>
    <row r="179" spans="1:10" ht="14.4" x14ac:dyDescent="0.3">
      <c r="A179" s="53">
        <v>1233</v>
      </c>
      <c r="B179" t="s">
        <v>506</v>
      </c>
      <c r="C179" s="53">
        <v>6</v>
      </c>
      <c r="D179" s="53" t="s">
        <v>508</v>
      </c>
      <c r="E179" t="s">
        <v>204</v>
      </c>
      <c r="F179" s="53" t="s">
        <v>508</v>
      </c>
      <c r="G179" s="53" t="s">
        <v>187</v>
      </c>
      <c r="J179" s="52">
        <v>44987</v>
      </c>
    </row>
    <row r="180" spans="1:10" ht="14.4" x14ac:dyDescent="0.3">
      <c r="A180" s="53">
        <v>1234</v>
      </c>
      <c r="B180" t="s">
        <v>506</v>
      </c>
      <c r="C180" s="53">
        <v>6</v>
      </c>
      <c r="D180" s="53" t="s">
        <v>508</v>
      </c>
      <c r="E180" t="s">
        <v>204</v>
      </c>
      <c r="F180" s="53" t="s">
        <v>508</v>
      </c>
      <c r="G180" s="53" t="s">
        <v>231</v>
      </c>
      <c r="J180" s="52">
        <v>44988</v>
      </c>
    </row>
    <row r="181" spans="1:10" ht="14.4" x14ac:dyDescent="0.3">
      <c r="A181" s="53">
        <v>1235</v>
      </c>
      <c r="B181" t="s">
        <v>506</v>
      </c>
      <c r="C181" s="53">
        <v>6</v>
      </c>
      <c r="D181" s="53" t="s">
        <v>508</v>
      </c>
      <c r="E181" t="s">
        <v>204</v>
      </c>
      <c r="F181" s="53" t="s">
        <v>508</v>
      </c>
      <c r="G181" s="53" t="s">
        <v>231</v>
      </c>
      <c r="J181" s="52">
        <v>44995</v>
      </c>
    </row>
    <row r="182" spans="1:10" ht="14.4" x14ac:dyDescent="0.3">
      <c r="A182" s="53">
        <v>1236</v>
      </c>
      <c r="B182" t="s">
        <v>506</v>
      </c>
      <c r="C182" s="53">
        <v>6</v>
      </c>
      <c r="D182" s="53" t="s">
        <v>508</v>
      </c>
      <c r="E182" t="s">
        <v>204</v>
      </c>
      <c r="F182" s="53" t="s">
        <v>508</v>
      </c>
      <c r="G182" s="53" t="s">
        <v>187</v>
      </c>
      <c r="J182" s="52">
        <v>44996</v>
      </c>
    </row>
    <row r="183" spans="1:10" ht="14.4" x14ac:dyDescent="0.3">
      <c r="A183" s="53">
        <v>1237</v>
      </c>
      <c r="B183" t="s">
        <v>506</v>
      </c>
      <c r="C183" s="53">
        <v>6</v>
      </c>
      <c r="D183" s="53" t="s">
        <v>508</v>
      </c>
      <c r="E183" t="s">
        <v>204</v>
      </c>
      <c r="F183" s="53" t="s">
        <v>508</v>
      </c>
      <c r="G183" s="53" t="s">
        <v>231</v>
      </c>
      <c r="J183" s="52">
        <v>45002</v>
      </c>
    </row>
    <row r="184" spans="1:10" ht="14.4" x14ac:dyDescent="0.3">
      <c r="A184" s="53">
        <v>1138</v>
      </c>
      <c r="B184" t="s">
        <v>444</v>
      </c>
      <c r="C184" s="53">
        <v>6</v>
      </c>
      <c r="D184" s="53" t="s">
        <v>438</v>
      </c>
      <c r="E184" t="s">
        <v>203</v>
      </c>
      <c r="F184" s="53" t="s">
        <v>251</v>
      </c>
      <c r="G184" s="53" t="s">
        <v>187</v>
      </c>
      <c r="J184" s="52">
        <v>44963</v>
      </c>
    </row>
    <row r="185" spans="1:10" ht="14.4" x14ac:dyDescent="0.3">
      <c r="A185" s="53">
        <v>1139</v>
      </c>
      <c r="B185" t="s">
        <v>444</v>
      </c>
      <c r="C185" s="53">
        <v>6</v>
      </c>
      <c r="D185" s="53" t="s">
        <v>438</v>
      </c>
      <c r="E185" t="s">
        <v>203</v>
      </c>
      <c r="F185" s="53" t="s">
        <v>251</v>
      </c>
      <c r="G185" s="53" t="s">
        <v>187</v>
      </c>
      <c r="J185" s="52">
        <v>44964</v>
      </c>
    </row>
    <row r="186" spans="1:10" ht="14.4" x14ac:dyDescent="0.3">
      <c r="A186" s="53">
        <v>1140</v>
      </c>
      <c r="B186" t="s">
        <v>444</v>
      </c>
      <c r="C186" s="53">
        <v>6</v>
      </c>
      <c r="D186" s="53" t="s">
        <v>438</v>
      </c>
      <c r="E186" t="s">
        <v>203</v>
      </c>
      <c r="F186" s="53" t="s">
        <v>251</v>
      </c>
      <c r="G186" s="53" t="s">
        <v>187</v>
      </c>
      <c r="J186" s="52">
        <v>44973</v>
      </c>
    </row>
    <row r="187" spans="1:10" ht="14.4" x14ac:dyDescent="0.3">
      <c r="A187" s="53">
        <v>1141</v>
      </c>
      <c r="B187" t="s">
        <v>444</v>
      </c>
      <c r="C187" s="53">
        <v>6</v>
      </c>
      <c r="D187" s="53" t="s">
        <v>438</v>
      </c>
      <c r="E187" t="s">
        <v>203</v>
      </c>
      <c r="F187" s="53" t="s">
        <v>251</v>
      </c>
      <c r="G187" s="53" t="s">
        <v>187</v>
      </c>
      <c r="J187" s="52">
        <v>45016</v>
      </c>
    </row>
    <row r="188" spans="1:10" ht="14.4" x14ac:dyDescent="0.3">
      <c r="A188" s="53">
        <v>1142</v>
      </c>
      <c r="B188" t="s">
        <v>444</v>
      </c>
      <c r="C188" s="53">
        <v>6</v>
      </c>
      <c r="D188" s="53" t="s">
        <v>438</v>
      </c>
      <c r="E188" t="s">
        <v>203</v>
      </c>
      <c r="F188" s="53" t="s">
        <v>251</v>
      </c>
      <c r="G188" s="53" t="s">
        <v>187</v>
      </c>
      <c r="J188" s="52">
        <v>45017</v>
      </c>
    </row>
    <row r="189" spans="1:10" ht="14.4" x14ac:dyDescent="0.3">
      <c r="A189" s="53">
        <v>1143</v>
      </c>
      <c r="B189" t="s">
        <v>444</v>
      </c>
      <c r="C189" s="53">
        <v>6</v>
      </c>
      <c r="D189" s="53" t="s">
        <v>438</v>
      </c>
      <c r="E189" t="s">
        <v>203</v>
      </c>
      <c r="F189" s="53" t="s">
        <v>251</v>
      </c>
      <c r="G189" s="53" t="s">
        <v>187</v>
      </c>
      <c r="J189" s="52">
        <v>45037</v>
      </c>
    </row>
  </sheetData>
  <autoFilter ref="A1:J183" xr:uid="{00000000-0009-0000-0000-000000000000}"/>
  <dataConsolidate/>
  <phoneticPr fontId="7" type="noConversion"/>
  <dataValidations count="4">
    <dataValidation type="decimal" allowBlank="1" showInputMessage="1" showErrorMessage="1" error="boat length must be between 4 and 35 m" sqref="C1 C3:C1048576" xr:uid="{00000000-0002-0000-0000-000000000000}">
      <formula1>4</formula1>
      <formula2>35</formula2>
    </dataValidation>
    <dataValidation type="decimal" allowBlank="1" showInputMessage="1" showErrorMessage="1" error="Longitude must be between 20.000000 and 21.500000" sqref="I1 I3:I1048576" xr:uid="{00000000-0002-0000-0000-000001000000}">
      <formula1>20</formula1>
      <formula2>21.5</formula2>
    </dataValidation>
    <dataValidation type="decimal" allowBlank="1" showInputMessage="1" showErrorMessage="1" error="Must be between 55.000000 and 56.500000" sqref="H1 H3:H1048576" xr:uid="{00000000-0002-0000-0000-000002000000}">
      <formula1>55</formula1>
      <formula2>56.5</formula2>
    </dataValidation>
    <dataValidation type="date" allowBlank="1" showInputMessage="1" showErrorMessage="1" error="Must be date between November 2014 and June 2017" sqref="J3" xr:uid="{00000000-0002-0000-0000-000003000000}">
      <formula1>41953</formula1>
      <formula2>42897</formula2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A1:K371"/>
  <sheetViews>
    <sheetView zoomScaleNormal="100" workbookViewId="0">
      <pane ySplit="2" topLeftCell="A251" activePane="bottomLeft" state="frozen"/>
      <selection pane="bottomLeft" activeCell="I1" sqref="I1"/>
    </sheetView>
  </sheetViews>
  <sheetFormatPr defaultRowHeight="13.8" x14ac:dyDescent="0.25"/>
  <cols>
    <col min="1" max="1" width="10.5" customWidth="1"/>
    <col min="2" max="2" width="11.59765625" style="29" customWidth="1"/>
    <col min="3" max="3" width="10.8984375" bestFit="1" customWidth="1"/>
    <col min="4" max="4" width="11.59765625" customWidth="1"/>
    <col min="5" max="5" width="11.8984375" customWidth="1"/>
    <col min="6" max="6" width="12.59765625" customWidth="1"/>
    <col min="7" max="7" width="11.09765625" customWidth="1"/>
    <col min="8" max="8" width="14.3984375" customWidth="1"/>
    <col min="9" max="9" width="14.8984375" customWidth="1"/>
    <col min="10" max="10" width="15.3984375" bestFit="1" customWidth="1"/>
    <col min="11" max="11" width="11.19921875" style="18" customWidth="1"/>
  </cols>
  <sheetData>
    <row r="1" spans="1:11" ht="28.5" customHeight="1" x14ac:dyDescent="0.25">
      <c r="A1" s="1" t="s">
        <v>17</v>
      </c>
      <c r="B1" s="31" t="s">
        <v>8</v>
      </c>
      <c r="C1" s="1" t="s">
        <v>9</v>
      </c>
      <c r="D1" s="1" t="s">
        <v>10</v>
      </c>
      <c r="E1" s="1" t="s">
        <v>94</v>
      </c>
      <c r="F1" s="1" t="s">
        <v>12</v>
      </c>
      <c r="G1" s="1" t="s">
        <v>13</v>
      </c>
      <c r="H1" s="1" t="s">
        <v>14</v>
      </c>
      <c r="I1" s="1" t="s">
        <v>15</v>
      </c>
      <c r="J1" s="1" t="s">
        <v>190</v>
      </c>
      <c r="K1" s="56" t="s">
        <v>445</v>
      </c>
    </row>
    <row r="2" spans="1:11" ht="64.5" customHeight="1" x14ac:dyDescent="0.25">
      <c r="A2" s="19" t="s">
        <v>146</v>
      </c>
      <c r="B2" s="32" t="s">
        <v>147</v>
      </c>
      <c r="C2" s="20" t="s">
        <v>148</v>
      </c>
      <c r="D2" s="19" t="s">
        <v>149</v>
      </c>
      <c r="E2" s="19" t="s">
        <v>150</v>
      </c>
      <c r="F2" s="19" t="s">
        <v>151</v>
      </c>
      <c r="G2" s="19" t="s">
        <v>152</v>
      </c>
      <c r="H2" s="20" t="s">
        <v>153</v>
      </c>
      <c r="I2" s="19" t="s">
        <v>154</v>
      </c>
      <c r="J2" s="19" t="s">
        <v>155</v>
      </c>
      <c r="K2" s="22" t="s">
        <v>446</v>
      </c>
    </row>
    <row r="3" spans="1:11" ht="153.75" customHeight="1" x14ac:dyDescent="0.25">
      <c r="A3" s="5" t="s">
        <v>34</v>
      </c>
      <c r="B3" s="33" t="s">
        <v>49</v>
      </c>
      <c r="C3" s="5" t="s">
        <v>48</v>
      </c>
      <c r="D3" s="5" t="s">
        <v>44</v>
      </c>
      <c r="E3" s="5" t="s">
        <v>95</v>
      </c>
      <c r="F3" s="5" t="s">
        <v>57</v>
      </c>
      <c r="G3" s="5" t="s">
        <v>45</v>
      </c>
      <c r="H3" s="5" t="s">
        <v>46</v>
      </c>
      <c r="I3" s="5" t="s">
        <v>47</v>
      </c>
      <c r="J3" s="5" t="s">
        <v>190</v>
      </c>
    </row>
    <row r="4" spans="1:11" ht="14.4" x14ac:dyDescent="0.3">
      <c r="A4" s="53">
        <v>979</v>
      </c>
      <c r="B4" s="29">
        <v>43789</v>
      </c>
      <c r="C4" s="51">
        <v>0.66666666666666663</v>
      </c>
      <c r="D4">
        <v>7</v>
      </c>
      <c r="E4">
        <v>7</v>
      </c>
      <c r="F4">
        <v>6</v>
      </c>
      <c r="H4" t="s">
        <v>98</v>
      </c>
      <c r="I4">
        <v>1</v>
      </c>
      <c r="J4">
        <v>10</v>
      </c>
      <c r="K4" s="18" t="s">
        <v>385</v>
      </c>
    </row>
    <row r="5" spans="1:11" ht="14.4" x14ac:dyDescent="0.3">
      <c r="A5" s="53">
        <v>979</v>
      </c>
      <c r="B5" s="29">
        <v>43790</v>
      </c>
      <c r="C5" s="51">
        <v>0.3125</v>
      </c>
      <c r="D5">
        <v>7</v>
      </c>
      <c r="E5">
        <v>6</v>
      </c>
      <c r="F5">
        <v>6</v>
      </c>
      <c r="H5" t="s">
        <v>98</v>
      </c>
      <c r="I5">
        <v>1</v>
      </c>
      <c r="J5">
        <v>12</v>
      </c>
      <c r="K5" s="18" t="s">
        <v>439</v>
      </c>
    </row>
    <row r="6" spans="1:11" ht="14.4" x14ac:dyDescent="0.3">
      <c r="A6" s="53">
        <v>980</v>
      </c>
      <c r="B6" s="29">
        <v>43790</v>
      </c>
      <c r="C6" s="51">
        <v>0.6875</v>
      </c>
      <c r="D6">
        <v>7</v>
      </c>
      <c r="E6">
        <v>7</v>
      </c>
      <c r="F6">
        <v>8</v>
      </c>
      <c r="H6" t="s">
        <v>98</v>
      </c>
      <c r="I6">
        <v>1</v>
      </c>
      <c r="J6">
        <v>12</v>
      </c>
      <c r="K6" s="18" t="s">
        <v>385</v>
      </c>
    </row>
    <row r="7" spans="1:11" ht="14.4" x14ac:dyDescent="0.3">
      <c r="A7" s="53">
        <v>980</v>
      </c>
      <c r="B7" s="29">
        <v>43791</v>
      </c>
      <c r="C7" s="51">
        <v>0.3125</v>
      </c>
      <c r="D7">
        <v>7</v>
      </c>
      <c r="E7">
        <v>3</v>
      </c>
      <c r="F7">
        <v>4</v>
      </c>
      <c r="H7" t="s">
        <v>98</v>
      </c>
      <c r="I7">
        <v>1</v>
      </c>
      <c r="J7">
        <v>12</v>
      </c>
      <c r="K7" s="18" t="s">
        <v>439</v>
      </c>
    </row>
    <row r="8" spans="1:11" ht="14.4" x14ac:dyDescent="0.3">
      <c r="A8" s="53">
        <v>981</v>
      </c>
      <c r="B8" s="29">
        <v>43791</v>
      </c>
      <c r="C8" s="51">
        <v>0.66666666666666663</v>
      </c>
      <c r="D8">
        <v>7</v>
      </c>
      <c r="E8">
        <v>3</v>
      </c>
      <c r="F8">
        <v>5</v>
      </c>
      <c r="H8" t="s">
        <v>98</v>
      </c>
      <c r="I8">
        <v>1</v>
      </c>
      <c r="J8">
        <v>12</v>
      </c>
      <c r="K8" s="18" t="s">
        <v>385</v>
      </c>
    </row>
    <row r="9" spans="1:11" ht="14.4" x14ac:dyDescent="0.3">
      <c r="A9" s="53">
        <v>981</v>
      </c>
      <c r="B9" s="29">
        <v>43792</v>
      </c>
      <c r="C9" s="51">
        <v>0.3125</v>
      </c>
      <c r="D9">
        <v>7</v>
      </c>
      <c r="E9">
        <v>-1</v>
      </c>
      <c r="F9">
        <v>3</v>
      </c>
      <c r="H9" t="s">
        <v>98</v>
      </c>
      <c r="I9">
        <v>2</v>
      </c>
      <c r="J9">
        <v>9</v>
      </c>
      <c r="K9" s="18" t="s">
        <v>439</v>
      </c>
    </row>
    <row r="10" spans="1:11" ht="14.4" x14ac:dyDescent="0.3">
      <c r="A10" s="53">
        <v>982</v>
      </c>
      <c r="B10" s="29">
        <v>43818</v>
      </c>
      <c r="C10" s="51">
        <v>0.64583333333333337</v>
      </c>
      <c r="D10">
        <v>7</v>
      </c>
      <c r="E10">
        <v>5</v>
      </c>
      <c r="F10">
        <v>2</v>
      </c>
      <c r="G10" t="s">
        <v>214</v>
      </c>
      <c r="H10" t="s">
        <v>98</v>
      </c>
      <c r="I10">
        <v>3</v>
      </c>
      <c r="J10">
        <v>13</v>
      </c>
      <c r="K10" s="18" t="s">
        <v>385</v>
      </c>
    </row>
    <row r="11" spans="1:11" ht="14.4" x14ac:dyDescent="0.3">
      <c r="A11" s="53">
        <v>982</v>
      </c>
      <c r="B11" s="29">
        <v>43819</v>
      </c>
      <c r="C11" s="51">
        <v>0.3125</v>
      </c>
      <c r="D11">
        <v>7</v>
      </c>
      <c r="E11">
        <v>4</v>
      </c>
      <c r="F11">
        <v>1</v>
      </c>
      <c r="H11" t="s">
        <v>98</v>
      </c>
      <c r="I11">
        <v>2</v>
      </c>
      <c r="J11">
        <v>12</v>
      </c>
      <c r="K11" s="18" t="s">
        <v>439</v>
      </c>
    </row>
    <row r="12" spans="1:11" ht="14.4" x14ac:dyDescent="0.3">
      <c r="A12" s="53">
        <v>983</v>
      </c>
      <c r="B12" s="29">
        <v>43819</v>
      </c>
      <c r="C12" s="51">
        <v>0.64583333333333337</v>
      </c>
      <c r="D12">
        <v>7</v>
      </c>
      <c r="E12">
        <v>5</v>
      </c>
      <c r="F12">
        <v>1</v>
      </c>
      <c r="G12" t="s">
        <v>214</v>
      </c>
      <c r="H12" t="s">
        <v>208</v>
      </c>
      <c r="I12">
        <v>1</v>
      </c>
      <c r="J12">
        <v>12</v>
      </c>
      <c r="K12" s="18" t="s">
        <v>385</v>
      </c>
    </row>
    <row r="13" spans="1:11" ht="14.4" x14ac:dyDescent="0.3">
      <c r="A13" s="53">
        <v>983</v>
      </c>
      <c r="B13" s="29">
        <v>43820</v>
      </c>
      <c r="C13" s="51">
        <v>0.3125</v>
      </c>
      <c r="D13">
        <v>7</v>
      </c>
      <c r="E13">
        <v>4</v>
      </c>
      <c r="F13">
        <v>3</v>
      </c>
      <c r="H13" t="s">
        <v>98</v>
      </c>
      <c r="I13">
        <v>1</v>
      </c>
      <c r="J13">
        <v>10</v>
      </c>
      <c r="K13" s="18" t="s">
        <v>439</v>
      </c>
    </row>
    <row r="14" spans="1:11" ht="14.4" x14ac:dyDescent="0.3">
      <c r="A14" s="53">
        <v>984</v>
      </c>
      <c r="B14" s="29">
        <v>43820</v>
      </c>
      <c r="C14" s="51">
        <v>0.65277777777777779</v>
      </c>
      <c r="D14">
        <v>7</v>
      </c>
      <c r="E14">
        <v>6</v>
      </c>
      <c r="G14" t="s">
        <v>205</v>
      </c>
      <c r="H14" t="s">
        <v>98</v>
      </c>
      <c r="I14">
        <v>1</v>
      </c>
      <c r="J14">
        <v>8</v>
      </c>
      <c r="K14" s="18" t="s">
        <v>385</v>
      </c>
    </row>
    <row r="15" spans="1:11" ht="14.4" x14ac:dyDescent="0.3">
      <c r="A15" s="53">
        <v>984</v>
      </c>
      <c r="B15" s="29">
        <v>43821</v>
      </c>
      <c r="C15" s="51">
        <v>0.3125</v>
      </c>
      <c r="D15">
        <v>7</v>
      </c>
      <c r="E15">
        <v>6</v>
      </c>
      <c r="F15">
        <v>8</v>
      </c>
      <c r="H15" t="s">
        <v>93</v>
      </c>
      <c r="I15">
        <v>1</v>
      </c>
      <c r="J15">
        <v>3</v>
      </c>
      <c r="K15" s="18" t="s">
        <v>439</v>
      </c>
    </row>
    <row r="16" spans="1:11" ht="14.4" x14ac:dyDescent="0.3">
      <c r="A16" s="53">
        <v>985</v>
      </c>
      <c r="B16" s="29">
        <v>43821</v>
      </c>
      <c r="C16" s="51">
        <v>0.65625</v>
      </c>
      <c r="D16">
        <v>7</v>
      </c>
      <c r="E16">
        <v>6</v>
      </c>
      <c r="F16">
        <v>8</v>
      </c>
      <c r="H16" t="s">
        <v>93</v>
      </c>
      <c r="I16">
        <v>1</v>
      </c>
      <c r="J16">
        <v>4</v>
      </c>
      <c r="K16" s="18" t="s">
        <v>385</v>
      </c>
    </row>
    <row r="17" spans="1:11" ht="14.4" x14ac:dyDescent="0.3">
      <c r="A17" s="53">
        <v>985</v>
      </c>
      <c r="B17" s="29">
        <v>43822</v>
      </c>
      <c r="C17" s="51">
        <v>0.27777777777777779</v>
      </c>
      <c r="D17">
        <v>7</v>
      </c>
      <c r="E17">
        <v>7</v>
      </c>
      <c r="F17">
        <v>7</v>
      </c>
      <c r="H17" t="s">
        <v>211</v>
      </c>
      <c r="I17">
        <v>1</v>
      </c>
      <c r="J17">
        <v>3</v>
      </c>
      <c r="K17" s="18" t="s">
        <v>439</v>
      </c>
    </row>
    <row r="18" spans="1:11" ht="14.4" x14ac:dyDescent="0.3">
      <c r="A18" s="53">
        <v>986</v>
      </c>
      <c r="B18" s="29">
        <v>43827</v>
      </c>
      <c r="C18" s="51">
        <v>0.64583333333333337</v>
      </c>
      <c r="D18">
        <v>7</v>
      </c>
      <c r="E18">
        <v>3</v>
      </c>
      <c r="F18">
        <v>7</v>
      </c>
      <c r="H18" t="s">
        <v>211</v>
      </c>
      <c r="I18">
        <v>2</v>
      </c>
      <c r="J18">
        <v>10</v>
      </c>
      <c r="K18" s="18" t="s">
        <v>385</v>
      </c>
    </row>
    <row r="19" spans="1:11" ht="14.4" x14ac:dyDescent="0.3">
      <c r="A19" s="53">
        <v>986</v>
      </c>
      <c r="B19" s="29">
        <v>43828</v>
      </c>
      <c r="C19" s="51">
        <v>0.27083333333333331</v>
      </c>
      <c r="D19">
        <v>5</v>
      </c>
      <c r="E19">
        <v>-1</v>
      </c>
      <c r="F19">
        <v>7</v>
      </c>
      <c r="H19" t="s">
        <v>208</v>
      </c>
      <c r="I19">
        <v>1</v>
      </c>
      <c r="J19">
        <v>4</v>
      </c>
      <c r="K19" s="18" t="s">
        <v>439</v>
      </c>
    </row>
    <row r="20" spans="1:11" ht="14.4" x14ac:dyDescent="0.3">
      <c r="A20" s="53">
        <v>132</v>
      </c>
      <c r="B20" s="29">
        <v>43861</v>
      </c>
      <c r="C20" s="51">
        <v>0.63194444444444442</v>
      </c>
      <c r="D20">
        <v>3</v>
      </c>
      <c r="E20">
        <v>5</v>
      </c>
      <c r="F20">
        <v>8</v>
      </c>
      <c r="H20" t="s">
        <v>93</v>
      </c>
      <c r="I20">
        <v>1</v>
      </c>
      <c r="J20">
        <v>3</v>
      </c>
      <c r="K20" s="18" t="s">
        <v>385</v>
      </c>
    </row>
    <row r="21" spans="1:11" ht="14.4" x14ac:dyDescent="0.3">
      <c r="A21" s="53">
        <v>132</v>
      </c>
      <c r="B21" s="29">
        <v>43862</v>
      </c>
      <c r="C21" s="51">
        <v>4.1666666666666664E-2</v>
      </c>
      <c r="D21">
        <v>3</v>
      </c>
      <c r="E21">
        <v>4</v>
      </c>
      <c r="F21">
        <v>0</v>
      </c>
      <c r="H21" t="s">
        <v>93</v>
      </c>
      <c r="I21">
        <v>2</v>
      </c>
      <c r="J21">
        <v>7</v>
      </c>
      <c r="K21" s="18" t="s">
        <v>439</v>
      </c>
    </row>
    <row r="22" spans="1:11" ht="14.4" x14ac:dyDescent="0.3">
      <c r="A22" s="53">
        <v>133</v>
      </c>
      <c r="B22" s="29">
        <v>43865</v>
      </c>
      <c r="C22" s="51">
        <v>0.47916666666666669</v>
      </c>
      <c r="D22">
        <v>3</v>
      </c>
      <c r="E22">
        <v>4</v>
      </c>
      <c r="F22">
        <v>0</v>
      </c>
      <c r="G22" t="s">
        <v>214</v>
      </c>
      <c r="H22" t="s">
        <v>236</v>
      </c>
      <c r="I22">
        <v>1</v>
      </c>
      <c r="J22">
        <v>5</v>
      </c>
      <c r="K22" s="18" t="s">
        <v>385</v>
      </c>
    </row>
    <row r="23" spans="1:11" ht="14.4" x14ac:dyDescent="0.3">
      <c r="A23" s="53">
        <v>133</v>
      </c>
      <c r="B23" s="29">
        <v>43866</v>
      </c>
      <c r="C23" s="51">
        <v>4.8611111111111112E-2</v>
      </c>
      <c r="D23">
        <v>3</v>
      </c>
      <c r="E23">
        <v>-2.5</v>
      </c>
      <c r="F23">
        <v>0</v>
      </c>
      <c r="H23" t="s">
        <v>189</v>
      </c>
      <c r="I23">
        <v>0</v>
      </c>
      <c r="J23">
        <v>2</v>
      </c>
      <c r="K23" s="18" t="s">
        <v>439</v>
      </c>
    </row>
    <row r="24" spans="1:11" ht="14.4" x14ac:dyDescent="0.3">
      <c r="A24" s="53">
        <v>134</v>
      </c>
      <c r="B24" s="29">
        <v>43867</v>
      </c>
      <c r="C24" s="51">
        <v>0.84027777777777779</v>
      </c>
      <c r="D24">
        <v>3</v>
      </c>
      <c r="E24">
        <v>-2</v>
      </c>
      <c r="F24">
        <v>0</v>
      </c>
      <c r="H24" t="s">
        <v>189</v>
      </c>
      <c r="I24">
        <v>1</v>
      </c>
      <c r="J24">
        <v>3</v>
      </c>
      <c r="K24" s="18" t="s">
        <v>385</v>
      </c>
    </row>
    <row r="25" spans="1:11" ht="14.4" x14ac:dyDescent="0.3">
      <c r="A25" s="53">
        <v>134</v>
      </c>
      <c r="B25" s="29">
        <v>43868</v>
      </c>
      <c r="C25" s="51">
        <v>0.25</v>
      </c>
      <c r="D25">
        <v>3</v>
      </c>
      <c r="E25">
        <v>-3</v>
      </c>
      <c r="F25">
        <v>0</v>
      </c>
      <c r="G25" t="s">
        <v>214</v>
      </c>
      <c r="H25" t="s">
        <v>189</v>
      </c>
      <c r="I25">
        <v>1</v>
      </c>
      <c r="J25">
        <v>2</v>
      </c>
      <c r="K25" s="18" t="s">
        <v>439</v>
      </c>
    </row>
    <row r="26" spans="1:11" ht="14.4" x14ac:dyDescent="0.3">
      <c r="A26" s="53">
        <v>1100</v>
      </c>
      <c r="B26" s="29">
        <v>43818</v>
      </c>
      <c r="C26" s="51">
        <v>0.67361111111111116</v>
      </c>
      <c r="D26">
        <v>7</v>
      </c>
      <c r="E26">
        <v>5</v>
      </c>
      <c r="F26">
        <v>2</v>
      </c>
      <c r="G26" t="s">
        <v>214</v>
      </c>
      <c r="H26" t="s">
        <v>98</v>
      </c>
      <c r="I26">
        <v>3</v>
      </c>
      <c r="J26">
        <v>13</v>
      </c>
      <c r="K26" s="18" t="s">
        <v>385</v>
      </c>
    </row>
    <row r="27" spans="1:11" ht="14.4" x14ac:dyDescent="0.3">
      <c r="A27" s="53">
        <v>1100</v>
      </c>
      <c r="B27" s="29">
        <v>43819</v>
      </c>
      <c r="C27" s="51">
        <v>0.3125</v>
      </c>
      <c r="D27">
        <v>7</v>
      </c>
      <c r="E27">
        <v>4</v>
      </c>
      <c r="F27">
        <v>1</v>
      </c>
      <c r="H27" t="s">
        <v>208</v>
      </c>
      <c r="I27">
        <v>2</v>
      </c>
      <c r="J27">
        <v>12</v>
      </c>
      <c r="K27" s="18" t="s">
        <v>439</v>
      </c>
    </row>
    <row r="28" spans="1:11" ht="14.4" x14ac:dyDescent="0.3">
      <c r="A28" s="53">
        <v>1101</v>
      </c>
      <c r="B28" s="29">
        <v>43819</v>
      </c>
      <c r="C28" s="51">
        <v>0.66666666666666663</v>
      </c>
      <c r="D28">
        <v>7</v>
      </c>
      <c r="E28">
        <v>5</v>
      </c>
      <c r="F28">
        <v>2</v>
      </c>
      <c r="G28" t="s">
        <v>214</v>
      </c>
      <c r="H28" t="s">
        <v>208</v>
      </c>
      <c r="I28">
        <v>2</v>
      </c>
      <c r="J28">
        <v>12</v>
      </c>
      <c r="K28" s="18" t="s">
        <v>385</v>
      </c>
    </row>
    <row r="29" spans="1:11" ht="14.4" x14ac:dyDescent="0.3">
      <c r="A29" s="53">
        <v>1101</v>
      </c>
      <c r="B29" s="29">
        <v>43820</v>
      </c>
      <c r="C29" s="51">
        <v>0.29166666666666669</v>
      </c>
      <c r="D29">
        <v>7</v>
      </c>
      <c r="E29">
        <v>4</v>
      </c>
      <c r="F29">
        <v>2</v>
      </c>
      <c r="H29" t="s">
        <v>98</v>
      </c>
      <c r="I29">
        <v>1</v>
      </c>
      <c r="J29">
        <v>10</v>
      </c>
      <c r="K29" s="18" t="s">
        <v>439</v>
      </c>
    </row>
    <row r="30" spans="1:11" ht="14.4" x14ac:dyDescent="0.3">
      <c r="A30" s="53">
        <v>1102</v>
      </c>
      <c r="B30" s="29">
        <v>43820</v>
      </c>
      <c r="C30" s="51">
        <v>0.66666666666666663</v>
      </c>
      <c r="D30">
        <v>7</v>
      </c>
      <c r="E30">
        <v>6</v>
      </c>
      <c r="G30" t="s">
        <v>205</v>
      </c>
      <c r="H30" t="s">
        <v>98</v>
      </c>
      <c r="I30">
        <v>1</v>
      </c>
      <c r="J30">
        <v>8</v>
      </c>
      <c r="K30" s="18" t="s">
        <v>385</v>
      </c>
    </row>
    <row r="31" spans="1:11" ht="14.4" x14ac:dyDescent="0.3">
      <c r="A31" s="53">
        <v>1102</v>
      </c>
      <c r="B31" s="29">
        <v>43821</v>
      </c>
      <c r="C31" s="51">
        <v>0.29166666666666669</v>
      </c>
      <c r="D31">
        <v>7</v>
      </c>
      <c r="E31">
        <v>6</v>
      </c>
      <c r="F31">
        <v>8</v>
      </c>
      <c r="H31" t="s">
        <v>93</v>
      </c>
      <c r="I31">
        <v>1</v>
      </c>
      <c r="J31">
        <v>3</v>
      </c>
      <c r="K31" s="18" t="s">
        <v>439</v>
      </c>
    </row>
    <row r="32" spans="1:11" ht="14.4" x14ac:dyDescent="0.3">
      <c r="A32" s="53">
        <v>987</v>
      </c>
      <c r="B32" s="29">
        <v>43865</v>
      </c>
      <c r="C32" s="51">
        <v>0.625</v>
      </c>
      <c r="D32">
        <v>6</v>
      </c>
      <c r="E32">
        <v>4</v>
      </c>
      <c r="F32">
        <v>5</v>
      </c>
      <c r="H32" t="s">
        <v>189</v>
      </c>
      <c r="I32">
        <v>1</v>
      </c>
      <c r="J32">
        <v>7</v>
      </c>
      <c r="K32" s="18" t="s">
        <v>385</v>
      </c>
    </row>
    <row r="33" spans="1:11" ht="14.4" x14ac:dyDescent="0.3">
      <c r="A33" s="53">
        <v>987</v>
      </c>
      <c r="B33" s="29">
        <v>43866</v>
      </c>
      <c r="C33" s="51">
        <v>0.29166666666666669</v>
      </c>
      <c r="D33">
        <v>6</v>
      </c>
      <c r="E33">
        <v>2</v>
      </c>
      <c r="F33">
        <v>3</v>
      </c>
      <c r="H33" t="s">
        <v>98</v>
      </c>
      <c r="I33">
        <v>1</v>
      </c>
      <c r="J33">
        <v>4</v>
      </c>
      <c r="K33" s="18" t="s">
        <v>439</v>
      </c>
    </row>
    <row r="34" spans="1:11" ht="14.4" x14ac:dyDescent="0.3">
      <c r="A34" s="53">
        <v>704</v>
      </c>
      <c r="B34" s="29">
        <v>43867</v>
      </c>
      <c r="C34" s="51">
        <v>0.625</v>
      </c>
      <c r="K34" s="18" t="s">
        <v>385</v>
      </c>
    </row>
    <row r="35" spans="1:11" ht="14.4" x14ac:dyDescent="0.3">
      <c r="A35" s="53">
        <v>704</v>
      </c>
      <c r="B35" s="29">
        <v>43868</v>
      </c>
      <c r="C35" s="51">
        <v>0.38194444444444442</v>
      </c>
      <c r="K35" s="18" t="s">
        <v>439</v>
      </c>
    </row>
    <row r="36" spans="1:11" ht="14.4" x14ac:dyDescent="0.3">
      <c r="A36" s="53">
        <v>705</v>
      </c>
      <c r="B36" s="29">
        <v>43875</v>
      </c>
      <c r="C36" s="51">
        <v>0.375</v>
      </c>
      <c r="D36">
        <v>5</v>
      </c>
      <c r="E36">
        <v>4</v>
      </c>
      <c r="H36" t="s">
        <v>93</v>
      </c>
      <c r="I36">
        <v>1</v>
      </c>
      <c r="J36">
        <v>8</v>
      </c>
      <c r="K36" s="18" t="s">
        <v>385</v>
      </c>
    </row>
    <row r="37" spans="1:11" ht="14.4" x14ac:dyDescent="0.3">
      <c r="A37" s="53">
        <v>705</v>
      </c>
      <c r="B37" s="29">
        <v>43876</v>
      </c>
      <c r="C37" s="51">
        <v>0.39583333333333331</v>
      </c>
      <c r="D37">
        <v>5</v>
      </c>
      <c r="E37">
        <v>5</v>
      </c>
      <c r="H37" t="s">
        <v>93</v>
      </c>
      <c r="I37">
        <v>2</v>
      </c>
      <c r="J37">
        <v>10</v>
      </c>
      <c r="K37" s="18" t="s">
        <v>439</v>
      </c>
    </row>
    <row r="38" spans="1:11" ht="14.4" x14ac:dyDescent="0.3">
      <c r="A38" s="53">
        <v>706</v>
      </c>
      <c r="B38" s="29">
        <v>43914</v>
      </c>
      <c r="C38" s="51">
        <v>0.625</v>
      </c>
      <c r="D38">
        <v>4.5</v>
      </c>
      <c r="E38">
        <v>-2</v>
      </c>
      <c r="G38" t="s">
        <v>214</v>
      </c>
      <c r="H38" t="s">
        <v>93</v>
      </c>
      <c r="J38">
        <v>11</v>
      </c>
      <c r="K38" s="18" t="s">
        <v>385</v>
      </c>
    </row>
    <row r="39" spans="1:11" ht="14.4" x14ac:dyDescent="0.3">
      <c r="A39" s="53">
        <v>706</v>
      </c>
      <c r="B39" s="29">
        <v>43915</v>
      </c>
      <c r="C39" s="51">
        <v>0.41666666666666669</v>
      </c>
      <c r="D39">
        <v>4</v>
      </c>
      <c r="E39">
        <v>-1</v>
      </c>
      <c r="H39" t="s">
        <v>93</v>
      </c>
      <c r="J39">
        <v>9</v>
      </c>
      <c r="K39" s="18" t="s">
        <v>439</v>
      </c>
    </row>
    <row r="40" spans="1:11" ht="14.4" x14ac:dyDescent="0.3">
      <c r="A40" s="53">
        <v>707</v>
      </c>
      <c r="B40" s="29">
        <v>43915</v>
      </c>
      <c r="C40" s="51">
        <v>0.70833333333333337</v>
      </c>
      <c r="D40">
        <v>4.5</v>
      </c>
      <c r="E40">
        <v>-2</v>
      </c>
      <c r="H40" t="s">
        <v>93</v>
      </c>
      <c r="J40">
        <v>6</v>
      </c>
      <c r="K40" s="18" t="s">
        <v>385</v>
      </c>
    </row>
    <row r="41" spans="1:11" ht="14.4" x14ac:dyDescent="0.3">
      <c r="A41" s="53">
        <v>707</v>
      </c>
      <c r="B41" s="29">
        <v>43916</v>
      </c>
      <c r="C41" s="51">
        <v>0.41666666666666669</v>
      </c>
      <c r="D41">
        <v>4.7</v>
      </c>
      <c r="E41">
        <v>-1</v>
      </c>
      <c r="H41" t="s">
        <v>93</v>
      </c>
      <c r="J41">
        <v>4</v>
      </c>
      <c r="K41" s="18" t="s">
        <v>439</v>
      </c>
    </row>
    <row r="42" spans="1:11" ht="14.4" x14ac:dyDescent="0.3">
      <c r="A42" s="53">
        <v>135</v>
      </c>
      <c r="B42" s="29">
        <v>43875</v>
      </c>
      <c r="C42" s="51">
        <v>0.59027777777777779</v>
      </c>
      <c r="D42">
        <v>3</v>
      </c>
      <c r="E42">
        <v>3</v>
      </c>
      <c r="F42">
        <v>6</v>
      </c>
      <c r="H42" t="s">
        <v>98</v>
      </c>
      <c r="I42">
        <v>1</v>
      </c>
      <c r="J42">
        <v>7</v>
      </c>
      <c r="K42" s="18" t="s">
        <v>385</v>
      </c>
    </row>
    <row r="43" spans="1:11" ht="14.4" x14ac:dyDescent="0.3">
      <c r="A43" s="53">
        <v>135</v>
      </c>
      <c r="B43" s="29">
        <v>43876</v>
      </c>
      <c r="C43" s="51">
        <v>0.25694444444444448</v>
      </c>
      <c r="D43">
        <v>3</v>
      </c>
      <c r="E43">
        <v>2</v>
      </c>
      <c r="H43" t="s">
        <v>210</v>
      </c>
      <c r="I43">
        <v>0</v>
      </c>
      <c r="J43">
        <v>2</v>
      </c>
      <c r="K43" s="18" t="s">
        <v>439</v>
      </c>
    </row>
    <row r="44" spans="1:11" ht="14.4" x14ac:dyDescent="0.3">
      <c r="A44" s="53">
        <v>136</v>
      </c>
      <c r="B44" s="29">
        <v>43896</v>
      </c>
      <c r="C44" s="51">
        <v>0.59027777777777779</v>
      </c>
      <c r="D44">
        <v>3</v>
      </c>
      <c r="E44">
        <v>7</v>
      </c>
      <c r="F44">
        <v>2</v>
      </c>
      <c r="G44" t="s">
        <v>205</v>
      </c>
      <c r="H44" t="s">
        <v>98</v>
      </c>
      <c r="I44">
        <v>0</v>
      </c>
      <c r="J44">
        <v>5</v>
      </c>
      <c r="K44" s="18" t="s">
        <v>385</v>
      </c>
    </row>
    <row r="45" spans="1:11" ht="14.4" x14ac:dyDescent="0.3">
      <c r="A45" s="53">
        <v>136</v>
      </c>
      <c r="B45" s="29">
        <v>43897</v>
      </c>
      <c r="C45" s="51">
        <v>0.3263888888888889</v>
      </c>
      <c r="D45">
        <v>3</v>
      </c>
      <c r="E45">
        <v>2</v>
      </c>
      <c r="F45">
        <v>0</v>
      </c>
      <c r="G45" t="s">
        <v>214</v>
      </c>
      <c r="H45" t="s">
        <v>188</v>
      </c>
      <c r="I45">
        <v>0</v>
      </c>
      <c r="J45">
        <v>2</v>
      </c>
      <c r="K45" s="18" t="s">
        <v>439</v>
      </c>
    </row>
    <row r="46" spans="1:11" ht="14.4" x14ac:dyDescent="0.3">
      <c r="A46" s="53">
        <v>137</v>
      </c>
      <c r="B46" s="29">
        <v>43897</v>
      </c>
      <c r="C46" s="51">
        <v>0.72916666666666663</v>
      </c>
      <c r="D46">
        <v>3</v>
      </c>
      <c r="E46">
        <v>8</v>
      </c>
      <c r="F46">
        <v>0</v>
      </c>
      <c r="G46" t="s">
        <v>214</v>
      </c>
      <c r="H46" t="s">
        <v>188</v>
      </c>
      <c r="I46">
        <v>0</v>
      </c>
      <c r="J46">
        <v>2</v>
      </c>
      <c r="K46" s="18" t="s">
        <v>385</v>
      </c>
    </row>
    <row r="47" spans="1:11" ht="14.4" x14ac:dyDescent="0.3">
      <c r="A47" s="53">
        <v>137</v>
      </c>
      <c r="B47" s="29">
        <v>43898</v>
      </c>
      <c r="C47" s="51">
        <v>0.2638888888888889</v>
      </c>
      <c r="D47">
        <v>3</v>
      </c>
      <c r="E47">
        <v>3</v>
      </c>
      <c r="F47">
        <v>0</v>
      </c>
      <c r="G47" t="s">
        <v>214</v>
      </c>
      <c r="H47" t="s">
        <v>188</v>
      </c>
      <c r="I47">
        <v>0</v>
      </c>
      <c r="J47">
        <v>3</v>
      </c>
      <c r="K47" s="18" t="s">
        <v>439</v>
      </c>
    </row>
    <row r="48" spans="1:11" ht="14.4" x14ac:dyDescent="0.3">
      <c r="A48" s="53">
        <v>1103</v>
      </c>
      <c r="B48" s="29">
        <v>43874</v>
      </c>
      <c r="C48" s="51">
        <v>0.66666666666666663</v>
      </c>
      <c r="D48">
        <v>5</v>
      </c>
      <c r="E48">
        <v>7</v>
      </c>
      <c r="F48">
        <v>3</v>
      </c>
      <c r="G48" t="s">
        <v>214</v>
      </c>
      <c r="H48" t="s">
        <v>287</v>
      </c>
      <c r="I48">
        <v>1</v>
      </c>
      <c r="J48">
        <v>3</v>
      </c>
      <c r="K48" s="18" t="s">
        <v>385</v>
      </c>
    </row>
    <row r="49" spans="1:11" ht="14.4" x14ac:dyDescent="0.3">
      <c r="A49" s="53">
        <v>1103</v>
      </c>
      <c r="B49" s="29">
        <v>43875</v>
      </c>
      <c r="C49" s="51">
        <v>0.33333333333333331</v>
      </c>
      <c r="D49">
        <v>5</v>
      </c>
      <c r="E49">
        <v>2</v>
      </c>
      <c r="F49">
        <v>3</v>
      </c>
      <c r="H49" t="s">
        <v>287</v>
      </c>
      <c r="I49">
        <v>1</v>
      </c>
      <c r="J49">
        <v>3</v>
      </c>
      <c r="K49" s="18" t="s">
        <v>439</v>
      </c>
    </row>
    <row r="50" spans="1:11" ht="14.4" x14ac:dyDescent="0.3">
      <c r="A50" s="53">
        <v>1104</v>
      </c>
      <c r="B50" s="29">
        <v>43875</v>
      </c>
      <c r="C50" s="51">
        <v>0.58333333333333337</v>
      </c>
      <c r="D50">
        <v>6</v>
      </c>
      <c r="E50">
        <v>7</v>
      </c>
      <c r="F50">
        <v>2</v>
      </c>
      <c r="H50" t="s">
        <v>289</v>
      </c>
      <c r="I50">
        <v>2</v>
      </c>
      <c r="J50">
        <v>2</v>
      </c>
      <c r="K50" s="18" t="s">
        <v>385</v>
      </c>
    </row>
    <row r="51" spans="1:11" ht="14.4" x14ac:dyDescent="0.3">
      <c r="A51" s="53">
        <v>1104</v>
      </c>
      <c r="B51" s="29">
        <v>43876</v>
      </c>
      <c r="C51" s="51">
        <v>0.25</v>
      </c>
      <c r="D51">
        <v>6</v>
      </c>
      <c r="E51">
        <v>0</v>
      </c>
      <c r="F51">
        <v>2</v>
      </c>
      <c r="H51" t="s">
        <v>210</v>
      </c>
      <c r="I51">
        <v>2</v>
      </c>
      <c r="J51">
        <v>1</v>
      </c>
      <c r="K51" s="18" t="s">
        <v>439</v>
      </c>
    </row>
    <row r="52" spans="1:11" ht="14.4" x14ac:dyDescent="0.3">
      <c r="A52" s="53">
        <v>1105</v>
      </c>
      <c r="B52" s="29">
        <v>43889</v>
      </c>
      <c r="C52" s="51">
        <v>0.58333333333333337</v>
      </c>
      <c r="D52">
        <v>6</v>
      </c>
      <c r="E52">
        <v>4</v>
      </c>
      <c r="F52">
        <v>2</v>
      </c>
      <c r="H52" t="s">
        <v>236</v>
      </c>
      <c r="I52">
        <v>2</v>
      </c>
      <c r="J52">
        <v>7</v>
      </c>
      <c r="K52" s="18" t="s">
        <v>385</v>
      </c>
    </row>
    <row r="53" spans="1:11" ht="14.4" x14ac:dyDescent="0.3">
      <c r="A53" s="53">
        <v>1105</v>
      </c>
      <c r="B53" s="29">
        <v>43890</v>
      </c>
      <c r="C53" s="51">
        <v>0.2638888888888889</v>
      </c>
      <c r="D53">
        <v>6</v>
      </c>
      <c r="E53">
        <v>2</v>
      </c>
      <c r="F53">
        <v>2</v>
      </c>
      <c r="H53" t="s">
        <v>93</v>
      </c>
      <c r="I53">
        <v>2</v>
      </c>
      <c r="J53">
        <v>7</v>
      </c>
      <c r="K53" s="18" t="s">
        <v>439</v>
      </c>
    </row>
    <row r="54" spans="1:11" ht="14.4" x14ac:dyDescent="0.3">
      <c r="A54" s="53">
        <v>1106</v>
      </c>
      <c r="B54" s="29">
        <v>43892</v>
      </c>
      <c r="C54" s="51">
        <v>0.58333333333333337</v>
      </c>
      <c r="D54">
        <v>6</v>
      </c>
      <c r="E54">
        <v>8</v>
      </c>
      <c r="F54">
        <v>8</v>
      </c>
      <c r="H54" t="s">
        <v>98</v>
      </c>
      <c r="I54">
        <v>2</v>
      </c>
      <c r="J54">
        <v>5</v>
      </c>
      <c r="K54" s="18" t="s">
        <v>385</v>
      </c>
    </row>
    <row r="55" spans="1:11" ht="14.4" x14ac:dyDescent="0.3">
      <c r="A55" s="53">
        <v>1106</v>
      </c>
      <c r="B55" s="29">
        <v>43893</v>
      </c>
      <c r="C55" s="51">
        <v>0.25</v>
      </c>
      <c r="D55">
        <v>6</v>
      </c>
      <c r="E55">
        <v>5</v>
      </c>
      <c r="F55">
        <v>8</v>
      </c>
      <c r="G55" t="s">
        <v>232</v>
      </c>
      <c r="H55" t="s">
        <v>189</v>
      </c>
      <c r="I55">
        <v>0</v>
      </c>
      <c r="J55">
        <v>2</v>
      </c>
      <c r="K55" s="18" t="s">
        <v>439</v>
      </c>
    </row>
    <row r="56" spans="1:11" ht="14.4" x14ac:dyDescent="0.3">
      <c r="A56" s="53">
        <v>1107</v>
      </c>
      <c r="B56" s="29">
        <v>43896</v>
      </c>
      <c r="C56" s="51">
        <v>0.58333333333333337</v>
      </c>
      <c r="D56">
        <v>6</v>
      </c>
      <c r="E56">
        <v>8</v>
      </c>
      <c r="F56">
        <v>9</v>
      </c>
      <c r="H56" t="s">
        <v>210</v>
      </c>
      <c r="I56">
        <v>1</v>
      </c>
      <c r="J56">
        <v>6</v>
      </c>
      <c r="K56" s="18" t="s">
        <v>385</v>
      </c>
    </row>
    <row r="57" spans="1:11" ht="14.4" x14ac:dyDescent="0.3">
      <c r="A57" s="53">
        <v>1107</v>
      </c>
      <c r="B57" s="29">
        <v>43897</v>
      </c>
      <c r="C57" s="51">
        <v>0.33333333333333331</v>
      </c>
      <c r="D57">
        <v>6</v>
      </c>
      <c r="E57">
        <v>4</v>
      </c>
      <c r="F57">
        <v>9</v>
      </c>
      <c r="H57" t="s">
        <v>210</v>
      </c>
      <c r="I57">
        <v>1</v>
      </c>
      <c r="J57">
        <v>5</v>
      </c>
      <c r="K57" s="18" t="s">
        <v>439</v>
      </c>
    </row>
    <row r="58" spans="1:11" ht="14.4" x14ac:dyDescent="0.3">
      <c r="A58" s="53">
        <v>1108</v>
      </c>
      <c r="B58" s="29">
        <v>43897</v>
      </c>
      <c r="C58" s="51">
        <v>0.58333333333333337</v>
      </c>
      <c r="D58">
        <v>6</v>
      </c>
      <c r="E58">
        <v>5</v>
      </c>
      <c r="F58">
        <v>10</v>
      </c>
      <c r="H58" t="s">
        <v>188</v>
      </c>
      <c r="I58">
        <v>1</v>
      </c>
      <c r="J58">
        <v>5</v>
      </c>
      <c r="K58" s="18" t="s">
        <v>385</v>
      </c>
    </row>
    <row r="59" spans="1:11" ht="14.4" x14ac:dyDescent="0.3">
      <c r="A59" s="53">
        <v>1108</v>
      </c>
      <c r="B59" s="29">
        <v>43898</v>
      </c>
      <c r="C59" s="51">
        <v>0.25</v>
      </c>
      <c r="D59">
        <v>6</v>
      </c>
      <c r="E59">
        <v>2</v>
      </c>
      <c r="F59">
        <v>5</v>
      </c>
      <c r="H59" t="s">
        <v>125</v>
      </c>
      <c r="I59">
        <v>1</v>
      </c>
      <c r="J59">
        <v>3</v>
      </c>
      <c r="K59" s="18" t="s">
        <v>439</v>
      </c>
    </row>
    <row r="60" spans="1:11" ht="14.4" x14ac:dyDescent="0.3">
      <c r="A60" s="53">
        <v>1109</v>
      </c>
      <c r="B60" s="29">
        <v>43910</v>
      </c>
      <c r="C60" s="51">
        <v>0.43055555555555558</v>
      </c>
      <c r="D60">
        <v>6</v>
      </c>
      <c r="E60">
        <v>5</v>
      </c>
      <c r="F60">
        <v>1</v>
      </c>
      <c r="G60" t="s">
        <v>214</v>
      </c>
      <c r="H60" t="s">
        <v>287</v>
      </c>
      <c r="I60">
        <v>1</v>
      </c>
      <c r="J60">
        <v>5</v>
      </c>
      <c r="K60" s="18" t="s">
        <v>385</v>
      </c>
    </row>
    <row r="61" spans="1:11" ht="14.4" x14ac:dyDescent="0.3">
      <c r="A61" s="53">
        <v>1109</v>
      </c>
      <c r="B61" s="29">
        <v>43911</v>
      </c>
      <c r="C61" s="51">
        <v>0.2638888888888889</v>
      </c>
      <c r="D61">
        <v>6</v>
      </c>
      <c r="E61">
        <v>4</v>
      </c>
      <c r="F61">
        <v>1</v>
      </c>
      <c r="G61" t="s">
        <v>214</v>
      </c>
      <c r="H61" t="s">
        <v>189</v>
      </c>
      <c r="I61">
        <v>2</v>
      </c>
      <c r="J61">
        <v>10</v>
      </c>
      <c r="K61" s="18" t="s">
        <v>439</v>
      </c>
    </row>
    <row r="62" spans="1:11" ht="14.4" x14ac:dyDescent="0.3">
      <c r="A62" s="53">
        <v>1110</v>
      </c>
      <c r="B62" s="29">
        <v>43912</v>
      </c>
      <c r="C62" s="51">
        <v>0.70833333333333337</v>
      </c>
      <c r="D62">
        <v>5</v>
      </c>
      <c r="E62">
        <v>6</v>
      </c>
      <c r="F62">
        <v>4</v>
      </c>
      <c r="H62" t="s">
        <v>189</v>
      </c>
      <c r="I62">
        <v>1</v>
      </c>
      <c r="J62">
        <v>10</v>
      </c>
      <c r="K62" s="18" t="s">
        <v>385</v>
      </c>
    </row>
    <row r="63" spans="1:11" ht="14.4" x14ac:dyDescent="0.3">
      <c r="A63" s="53">
        <v>1110</v>
      </c>
      <c r="B63" s="29">
        <v>43913</v>
      </c>
      <c r="C63" s="51">
        <v>0.33333333333333331</v>
      </c>
      <c r="D63">
        <v>5</v>
      </c>
      <c r="E63">
        <v>-3</v>
      </c>
      <c r="F63">
        <v>2</v>
      </c>
      <c r="H63" t="s">
        <v>189</v>
      </c>
      <c r="I63">
        <v>1</v>
      </c>
      <c r="J63">
        <v>3</v>
      </c>
      <c r="K63" s="18" t="s">
        <v>439</v>
      </c>
    </row>
    <row r="64" spans="1:11" ht="14.4" x14ac:dyDescent="0.3">
      <c r="A64" s="53">
        <v>988</v>
      </c>
      <c r="B64" s="29">
        <v>43875</v>
      </c>
      <c r="C64" s="51">
        <v>0.70833333333333337</v>
      </c>
      <c r="D64">
        <v>6</v>
      </c>
      <c r="E64">
        <v>7</v>
      </c>
      <c r="F64">
        <v>2</v>
      </c>
      <c r="G64" t="s">
        <v>214</v>
      </c>
      <c r="H64" t="s">
        <v>289</v>
      </c>
      <c r="I64">
        <v>1</v>
      </c>
      <c r="J64">
        <v>3</v>
      </c>
      <c r="K64" s="18" t="s">
        <v>385</v>
      </c>
    </row>
    <row r="65" spans="1:11" ht="14.4" x14ac:dyDescent="0.3">
      <c r="A65" s="53">
        <v>988</v>
      </c>
      <c r="B65" s="29">
        <v>43876</v>
      </c>
      <c r="C65" s="51">
        <v>0.2638888888888889</v>
      </c>
      <c r="D65">
        <v>6</v>
      </c>
      <c r="E65">
        <v>0</v>
      </c>
      <c r="F65">
        <v>1</v>
      </c>
      <c r="H65" t="s">
        <v>208</v>
      </c>
      <c r="I65">
        <v>1</v>
      </c>
      <c r="J65">
        <v>5</v>
      </c>
      <c r="K65" s="18" t="s">
        <v>439</v>
      </c>
    </row>
    <row r="66" spans="1:11" ht="14.4" x14ac:dyDescent="0.3">
      <c r="A66" s="53">
        <v>989</v>
      </c>
      <c r="B66" s="29">
        <v>43889</v>
      </c>
      <c r="C66" s="51">
        <v>0.70833333333333337</v>
      </c>
      <c r="D66">
        <v>6</v>
      </c>
      <c r="E66">
        <v>4</v>
      </c>
      <c r="F66">
        <v>2</v>
      </c>
      <c r="G66" t="s">
        <v>214</v>
      </c>
      <c r="H66" t="s">
        <v>236</v>
      </c>
      <c r="I66">
        <v>2</v>
      </c>
      <c r="J66">
        <v>8</v>
      </c>
      <c r="K66" s="18" t="s">
        <v>385</v>
      </c>
    </row>
    <row r="67" spans="1:11" ht="14.4" x14ac:dyDescent="0.3">
      <c r="A67" s="53">
        <v>989</v>
      </c>
      <c r="B67" s="29">
        <v>43890</v>
      </c>
      <c r="C67" s="51">
        <v>0.25</v>
      </c>
      <c r="D67">
        <v>6</v>
      </c>
      <c r="E67">
        <v>1</v>
      </c>
      <c r="F67">
        <v>3</v>
      </c>
      <c r="H67" t="s">
        <v>93</v>
      </c>
      <c r="I67">
        <v>2</v>
      </c>
      <c r="J67">
        <v>7</v>
      </c>
      <c r="K67" s="18" t="s">
        <v>439</v>
      </c>
    </row>
    <row r="68" spans="1:11" ht="14.4" x14ac:dyDescent="0.3">
      <c r="A68" s="53">
        <v>990</v>
      </c>
      <c r="B68" s="29">
        <v>43892</v>
      </c>
      <c r="C68" s="51">
        <v>0.70833333333333337</v>
      </c>
      <c r="D68">
        <v>6</v>
      </c>
      <c r="E68">
        <v>8</v>
      </c>
      <c r="F68">
        <v>8</v>
      </c>
      <c r="H68" t="s">
        <v>98</v>
      </c>
      <c r="I68">
        <v>2</v>
      </c>
      <c r="J68">
        <v>7</v>
      </c>
      <c r="K68" s="18" t="s">
        <v>385</v>
      </c>
    </row>
    <row r="69" spans="1:11" ht="14.4" x14ac:dyDescent="0.3">
      <c r="A69" s="53">
        <v>990</v>
      </c>
      <c r="B69" s="29">
        <v>43893</v>
      </c>
      <c r="C69" s="51">
        <v>0.22222222222222221</v>
      </c>
      <c r="D69">
        <v>6</v>
      </c>
      <c r="E69">
        <v>4</v>
      </c>
      <c r="F69">
        <v>9</v>
      </c>
      <c r="G69" t="s">
        <v>232</v>
      </c>
      <c r="H69" t="s">
        <v>189</v>
      </c>
      <c r="I69">
        <v>0</v>
      </c>
      <c r="J69">
        <v>2</v>
      </c>
      <c r="K69" s="18" t="s">
        <v>439</v>
      </c>
    </row>
    <row r="70" spans="1:11" ht="14.4" x14ac:dyDescent="0.3">
      <c r="A70" s="53">
        <v>991</v>
      </c>
      <c r="B70" s="29">
        <v>43897</v>
      </c>
      <c r="C70" s="51">
        <v>0.625</v>
      </c>
      <c r="D70">
        <v>6</v>
      </c>
      <c r="E70">
        <v>8</v>
      </c>
      <c r="F70">
        <v>9</v>
      </c>
      <c r="H70" t="s">
        <v>210</v>
      </c>
      <c r="I70">
        <v>1</v>
      </c>
      <c r="J70">
        <v>6</v>
      </c>
      <c r="K70" s="18" t="s">
        <v>385</v>
      </c>
    </row>
    <row r="71" spans="1:11" ht="14.4" x14ac:dyDescent="0.3">
      <c r="A71" s="53">
        <v>991</v>
      </c>
      <c r="B71" s="29">
        <v>43897</v>
      </c>
      <c r="C71" s="51">
        <v>0.21527777777777779</v>
      </c>
      <c r="D71">
        <v>6</v>
      </c>
      <c r="E71">
        <v>4</v>
      </c>
      <c r="F71">
        <v>10</v>
      </c>
      <c r="H71" t="s">
        <v>210</v>
      </c>
      <c r="I71">
        <v>1</v>
      </c>
      <c r="J71">
        <v>5</v>
      </c>
      <c r="K71" s="18" t="s">
        <v>439</v>
      </c>
    </row>
    <row r="72" spans="1:11" ht="14.4" x14ac:dyDescent="0.3">
      <c r="A72" s="53">
        <v>992</v>
      </c>
      <c r="B72" s="29">
        <v>43897</v>
      </c>
      <c r="C72" s="51">
        <v>0.73611111111111116</v>
      </c>
      <c r="D72">
        <v>6</v>
      </c>
      <c r="E72">
        <v>5</v>
      </c>
      <c r="F72">
        <v>10</v>
      </c>
      <c r="H72" t="s">
        <v>188</v>
      </c>
      <c r="I72">
        <v>1</v>
      </c>
      <c r="J72">
        <v>5</v>
      </c>
      <c r="K72" s="18" t="s">
        <v>385</v>
      </c>
    </row>
    <row r="73" spans="1:11" ht="14.4" x14ac:dyDescent="0.3">
      <c r="A73" s="53">
        <v>992</v>
      </c>
      <c r="B73" s="29">
        <v>43898</v>
      </c>
      <c r="C73" s="51">
        <v>0.20833333333333334</v>
      </c>
      <c r="D73">
        <v>6</v>
      </c>
      <c r="E73">
        <v>5</v>
      </c>
      <c r="F73">
        <v>5</v>
      </c>
      <c r="H73" t="s">
        <v>287</v>
      </c>
      <c r="I73">
        <v>1</v>
      </c>
      <c r="J73">
        <v>3</v>
      </c>
      <c r="K73" s="18" t="s">
        <v>439</v>
      </c>
    </row>
    <row r="74" spans="1:11" ht="14.4" x14ac:dyDescent="0.3">
      <c r="A74" s="53">
        <v>993</v>
      </c>
      <c r="B74" s="29">
        <v>43912</v>
      </c>
      <c r="C74" s="51">
        <v>0.625</v>
      </c>
      <c r="D74">
        <v>5</v>
      </c>
      <c r="E74">
        <v>6</v>
      </c>
      <c r="F74">
        <v>4</v>
      </c>
      <c r="H74" t="s">
        <v>211</v>
      </c>
      <c r="I74">
        <v>1</v>
      </c>
      <c r="J74">
        <v>11</v>
      </c>
      <c r="K74" s="18" t="s">
        <v>385</v>
      </c>
    </row>
    <row r="75" spans="1:11" ht="14.4" x14ac:dyDescent="0.3">
      <c r="A75" s="53">
        <v>993</v>
      </c>
      <c r="B75" s="29">
        <v>43913</v>
      </c>
      <c r="C75" s="51">
        <v>0.25</v>
      </c>
      <c r="D75">
        <v>5</v>
      </c>
      <c r="E75">
        <v>-3</v>
      </c>
      <c r="F75">
        <v>2</v>
      </c>
      <c r="H75" t="s">
        <v>209</v>
      </c>
      <c r="I75">
        <v>1</v>
      </c>
      <c r="J75">
        <v>4</v>
      </c>
      <c r="K75" s="18" t="s">
        <v>439</v>
      </c>
    </row>
    <row r="76" spans="1:11" ht="14.4" x14ac:dyDescent="0.3">
      <c r="A76" s="53">
        <v>994</v>
      </c>
      <c r="B76" s="29">
        <v>43892</v>
      </c>
      <c r="C76" s="51">
        <v>0.75</v>
      </c>
      <c r="D76">
        <v>6</v>
      </c>
      <c r="E76">
        <v>7</v>
      </c>
      <c r="F76">
        <v>8</v>
      </c>
      <c r="H76" t="s">
        <v>98</v>
      </c>
      <c r="I76">
        <v>2</v>
      </c>
      <c r="J76">
        <v>6</v>
      </c>
      <c r="K76" s="18" t="s">
        <v>385</v>
      </c>
    </row>
    <row r="77" spans="1:11" ht="14.4" x14ac:dyDescent="0.3">
      <c r="A77" s="53">
        <v>994</v>
      </c>
      <c r="B77" s="29">
        <v>43893</v>
      </c>
      <c r="C77" s="51">
        <v>0.20833333333333334</v>
      </c>
      <c r="D77">
        <v>6</v>
      </c>
      <c r="E77">
        <v>4</v>
      </c>
      <c r="F77">
        <v>9</v>
      </c>
      <c r="H77" t="s">
        <v>211</v>
      </c>
      <c r="I77">
        <v>0</v>
      </c>
      <c r="J77">
        <v>3</v>
      </c>
      <c r="K77" s="18" t="s">
        <v>439</v>
      </c>
    </row>
    <row r="78" spans="1:11" ht="14.4" x14ac:dyDescent="0.3">
      <c r="A78" s="53">
        <v>995</v>
      </c>
      <c r="B78" s="29">
        <v>43896</v>
      </c>
      <c r="C78" s="51">
        <v>0.70833333333333337</v>
      </c>
      <c r="D78">
        <v>6</v>
      </c>
      <c r="E78">
        <v>7</v>
      </c>
      <c r="F78">
        <v>9</v>
      </c>
      <c r="H78" t="s">
        <v>210</v>
      </c>
      <c r="I78">
        <v>1</v>
      </c>
      <c r="J78">
        <v>6</v>
      </c>
      <c r="K78" s="18" t="s">
        <v>385</v>
      </c>
    </row>
    <row r="79" spans="1:11" ht="14.4" x14ac:dyDescent="0.3">
      <c r="A79" s="53">
        <v>995</v>
      </c>
      <c r="B79" s="29">
        <v>43897</v>
      </c>
      <c r="C79" s="51">
        <v>0.23611111111111113</v>
      </c>
      <c r="D79">
        <v>6</v>
      </c>
      <c r="E79">
        <v>4</v>
      </c>
      <c r="F79">
        <v>10</v>
      </c>
      <c r="H79" t="s">
        <v>210</v>
      </c>
      <c r="I79">
        <v>1</v>
      </c>
      <c r="J79">
        <v>5</v>
      </c>
      <c r="K79" s="18" t="s">
        <v>439</v>
      </c>
    </row>
    <row r="80" spans="1:11" ht="14.4" x14ac:dyDescent="0.3">
      <c r="A80" s="53">
        <v>996</v>
      </c>
      <c r="B80" s="29">
        <v>43897</v>
      </c>
      <c r="C80" s="51">
        <v>0.70833333333333337</v>
      </c>
      <c r="D80">
        <v>6</v>
      </c>
      <c r="E80">
        <v>5</v>
      </c>
      <c r="F80">
        <v>10</v>
      </c>
      <c r="G80" t="s">
        <v>232</v>
      </c>
      <c r="H80" t="s">
        <v>188</v>
      </c>
      <c r="I80">
        <v>1</v>
      </c>
      <c r="J80">
        <v>5</v>
      </c>
      <c r="K80" s="18" t="s">
        <v>385</v>
      </c>
    </row>
    <row r="81" spans="1:11" ht="14.4" x14ac:dyDescent="0.3">
      <c r="A81" s="53">
        <v>996</v>
      </c>
      <c r="B81" s="29">
        <v>43898</v>
      </c>
      <c r="C81" s="51">
        <v>0.20833333333333334</v>
      </c>
      <c r="D81">
        <v>6</v>
      </c>
      <c r="E81">
        <v>5</v>
      </c>
      <c r="F81">
        <v>5</v>
      </c>
      <c r="H81" t="s">
        <v>125</v>
      </c>
      <c r="I81">
        <v>1</v>
      </c>
      <c r="J81">
        <v>3</v>
      </c>
      <c r="K81" s="18" t="s">
        <v>439</v>
      </c>
    </row>
    <row r="82" spans="1:11" ht="14.4" x14ac:dyDescent="0.3">
      <c r="A82" s="53">
        <v>997</v>
      </c>
      <c r="B82" s="29">
        <v>43912</v>
      </c>
      <c r="C82" s="51">
        <v>0.66666666666666663</v>
      </c>
      <c r="D82">
        <v>5</v>
      </c>
      <c r="E82">
        <v>6</v>
      </c>
      <c r="F82">
        <v>3</v>
      </c>
      <c r="H82" t="s">
        <v>189</v>
      </c>
      <c r="I82">
        <v>1</v>
      </c>
      <c r="J82">
        <v>10</v>
      </c>
      <c r="K82" s="18" t="s">
        <v>385</v>
      </c>
    </row>
    <row r="83" spans="1:11" ht="14.4" x14ac:dyDescent="0.3">
      <c r="A83" s="53">
        <v>997</v>
      </c>
      <c r="B83" s="29">
        <v>43913</v>
      </c>
      <c r="C83" s="51">
        <v>0.25</v>
      </c>
      <c r="D83">
        <v>5</v>
      </c>
      <c r="E83">
        <v>-3</v>
      </c>
      <c r="F83">
        <v>2</v>
      </c>
      <c r="H83" t="s">
        <v>209</v>
      </c>
      <c r="I83">
        <v>1</v>
      </c>
      <c r="J83">
        <v>4</v>
      </c>
      <c r="K83" s="18" t="s">
        <v>439</v>
      </c>
    </row>
    <row r="84" spans="1:11" ht="14.4" x14ac:dyDescent="0.3">
      <c r="A84" s="53">
        <v>998</v>
      </c>
      <c r="B84" s="29">
        <v>43913</v>
      </c>
      <c r="C84" s="51">
        <v>0.33333333333333331</v>
      </c>
      <c r="D84">
        <v>5</v>
      </c>
      <c r="E84">
        <v>-5</v>
      </c>
      <c r="F84">
        <v>2</v>
      </c>
      <c r="H84" t="s">
        <v>188</v>
      </c>
      <c r="I84">
        <v>1</v>
      </c>
      <c r="J84">
        <v>4</v>
      </c>
      <c r="K84" s="18" t="s">
        <v>385</v>
      </c>
    </row>
    <row r="85" spans="1:11" ht="14.4" x14ac:dyDescent="0.3">
      <c r="A85" s="53">
        <v>998</v>
      </c>
      <c r="B85" s="29">
        <v>43914</v>
      </c>
      <c r="C85" s="51">
        <v>0.25</v>
      </c>
      <c r="D85">
        <v>6</v>
      </c>
      <c r="E85">
        <v>-3</v>
      </c>
      <c r="F85">
        <v>2</v>
      </c>
      <c r="H85" t="s">
        <v>208</v>
      </c>
      <c r="I85">
        <v>1</v>
      </c>
      <c r="J85">
        <v>8</v>
      </c>
      <c r="K85" s="18" t="s">
        <v>439</v>
      </c>
    </row>
    <row r="86" spans="1:11" ht="14.4" x14ac:dyDescent="0.3">
      <c r="A86" s="53">
        <v>999</v>
      </c>
      <c r="B86" s="29">
        <v>43916</v>
      </c>
      <c r="C86" s="51">
        <v>0.75</v>
      </c>
      <c r="D86">
        <v>6</v>
      </c>
      <c r="E86">
        <v>10</v>
      </c>
      <c r="F86">
        <v>1</v>
      </c>
      <c r="H86" t="s">
        <v>378</v>
      </c>
      <c r="I86">
        <v>1</v>
      </c>
      <c r="J86">
        <v>5</v>
      </c>
      <c r="K86" s="18" t="s">
        <v>385</v>
      </c>
    </row>
    <row r="87" spans="1:11" ht="14.4" x14ac:dyDescent="0.3">
      <c r="A87" s="53">
        <v>999</v>
      </c>
      <c r="B87" s="29">
        <v>43917</v>
      </c>
      <c r="C87" s="51">
        <v>0.22916666666666666</v>
      </c>
      <c r="D87">
        <v>7</v>
      </c>
      <c r="E87">
        <v>2</v>
      </c>
      <c r="F87">
        <v>8</v>
      </c>
      <c r="H87" t="s">
        <v>98</v>
      </c>
      <c r="I87">
        <v>1</v>
      </c>
      <c r="J87">
        <v>6</v>
      </c>
      <c r="K87" s="18" t="s">
        <v>439</v>
      </c>
    </row>
    <row r="88" spans="1:11" ht="14.4" x14ac:dyDescent="0.3">
      <c r="A88" s="53">
        <v>1000</v>
      </c>
      <c r="B88" s="29">
        <v>43917</v>
      </c>
      <c r="C88" s="51">
        <v>0.625</v>
      </c>
      <c r="D88">
        <v>7</v>
      </c>
      <c r="E88">
        <v>11</v>
      </c>
      <c r="F88">
        <v>1</v>
      </c>
      <c r="H88" t="s">
        <v>98</v>
      </c>
      <c r="I88">
        <v>1</v>
      </c>
      <c r="J88">
        <v>2</v>
      </c>
      <c r="K88" s="18" t="s">
        <v>385</v>
      </c>
    </row>
    <row r="89" spans="1:11" ht="14.4" x14ac:dyDescent="0.3">
      <c r="A89" s="53">
        <v>1000</v>
      </c>
      <c r="B89" s="29">
        <v>43918</v>
      </c>
      <c r="C89" s="51">
        <v>0.22916666666666666</v>
      </c>
      <c r="D89">
        <v>7</v>
      </c>
      <c r="E89">
        <v>2</v>
      </c>
      <c r="F89">
        <v>5</v>
      </c>
      <c r="H89" t="s">
        <v>98</v>
      </c>
      <c r="I89">
        <v>1</v>
      </c>
      <c r="J89">
        <v>5</v>
      </c>
      <c r="K89" s="18" t="s">
        <v>439</v>
      </c>
    </row>
    <row r="90" spans="1:11" ht="14.4" x14ac:dyDescent="0.3">
      <c r="A90" s="53">
        <v>1001</v>
      </c>
      <c r="B90" s="29">
        <v>43926</v>
      </c>
      <c r="C90" s="51">
        <v>0.83333333333333337</v>
      </c>
      <c r="D90">
        <v>7</v>
      </c>
      <c r="E90">
        <v>9</v>
      </c>
      <c r="F90">
        <v>2</v>
      </c>
      <c r="H90" t="s">
        <v>385</v>
      </c>
      <c r="I90">
        <v>2</v>
      </c>
      <c r="J90">
        <v>3</v>
      </c>
      <c r="K90" s="18" t="s">
        <v>385</v>
      </c>
    </row>
    <row r="91" spans="1:11" ht="14.4" x14ac:dyDescent="0.3">
      <c r="A91" s="53">
        <v>1001</v>
      </c>
      <c r="B91" s="29">
        <v>43927</v>
      </c>
      <c r="C91" s="51">
        <v>0.22916666666666666</v>
      </c>
      <c r="D91">
        <v>7</v>
      </c>
      <c r="E91">
        <v>2</v>
      </c>
      <c r="F91">
        <v>1</v>
      </c>
      <c r="H91" t="s">
        <v>98</v>
      </c>
      <c r="I91">
        <v>1</v>
      </c>
      <c r="J91">
        <v>6</v>
      </c>
      <c r="K91" s="18" t="s">
        <v>439</v>
      </c>
    </row>
    <row r="92" spans="1:11" ht="14.4" x14ac:dyDescent="0.3">
      <c r="A92" s="53">
        <v>1111</v>
      </c>
      <c r="B92" s="29">
        <v>43896</v>
      </c>
      <c r="C92" s="51">
        <v>0.58333333333333337</v>
      </c>
      <c r="D92">
        <v>6</v>
      </c>
      <c r="E92">
        <v>7</v>
      </c>
      <c r="F92">
        <v>8</v>
      </c>
      <c r="H92" t="s">
        <v>210</v>
      </c>
      <c r="I92">
        <v>1</v>
      </c>
      <c r="J92">
        <v>5</v>
      </c>
      <c r="K92" s="18" t="s">
        <v>385</v>
      </c>
    </row>
    <row r="93" spans="1:11" ht="14.4" x14ac:dyDescent="0.3">
      <c r="A93" s="53">
        <v>1111</v>
      </c>
      <c r="B93" s="29">
        <v>43897</v>
      </c>
      <c r="C93" s="51">
        <v>0.20833333333333334</v>
      </c>
      <c r="D93">
        <v>6</v>
      </c>
      <c r="E93">
        <v>4</v>
      </c>
      <c r="F93">
        <v>10</v>
      </c>
      <c r="G93" t="s">
        <v>232</v>
      </c>
      <c r="H93" t="s">
        <v>210</v>
      </c>
      <c r="I93">
        <v>1</v>
      </c>
      <c r="J93">
        <v>5</v>
      </c>
      <c r="K93" s="18" t="s">
        <v>439</v>
      </c>
    </row>
    <row r="94" spans="1:11" ht="14.4" x14ac:dyDescent="0.3">
      <c r="A94" s="53">
        <v>1112</v>
      </c>
      <c r="B94" s="29">
        <v>43897</v>
      </c>
      <c r="C94" s="51">
        <v>0.66666666666666663</v>
      </c>
      <c r="D94">
        <v>6</v>
      </c>
      <c r="E94">
        <v>5</v>
      </c>
      <c r="F94">
        <v>8</v>
      </c>
      <c r="H94" t="s">
        <v>188</v>
      </c>
      <c r="I94">
        <v>1</v>
      </c>
      <c r="J94">
        <v>5</v>
      </c>
      <c r="K94" s="18" t="s">
        <v>385</v>
      </c>
    </row>
    <row r="95" spans="1:11" ht="14.4" x14ac:dyDescent="0.3">
      <c r="A95" s="53">
        <v>1112</v>
      </c>
      <c r="B95" s="29">
        <v>43898</v>
      </c>
      <c r="C95" s="51">
        <v>0.20833333333333334</v>
      </c>
      <c r="D95">
        <v>6</v>
      </c>
      <c r="E95">
        <v>5</v>
      </c>
      <c r="F95">
        <v>4</v>
      </c>
      <c r="H95" t="s">
        <v>125</v>
      </c>
      <c r="I95">
        <v>1</v>
      </c>
      <c r="J95">
        <v>2</v>
      </c>
      <c r="K95" s="18" t="s">
        <v>439</v>
      </c>
    </row>
    <row r="96" spans="1:11" ht="14.4" x14ac:dyDescent="0.3">
      <c r="A96" s="53">
        <v>1113</v>
      </c>
      <c r="B96" s="29">
        <v>43912</v>
      </c>
      <c r="C96" s="51">
        <v>0.77083333333333337</v>
      </c>
      <c r="D96">
        <v>5</v>
      </c>
      <c r="E96">
        <v>5</v>
      </c>
      <c r="F96">
        <v>3</v>
      </c>
      <c r="H96" t="s">
        <v>189</v>
      </c>
      <c r="I96">
        <v>1</v>
      </c>
      <c r="J96">
        <v>8</v>
      </c>
      <c r="K96" s="18" t="s">
        <v>385</v>
      </c>
    </row>
    <row r="97" spans="1:11" ht="14.4" x14ac:dyDescent="0.3">
      <c r="A97" s="53">
        <v>1113</v>
      </c>
      <c r="B97" s="29">
        <v>43913</v>
      </c>
      <c r="C97" s="51">
        <v>0.20833333333333334</v>
      </c>
      <c r="D97">
        <v>5</v>
      </c>
      <c r="E97">
        <v>-2</v>
      </c>
      <c r="F97">
        <v>2</v>
      </c>
      <c r="H97" t="s">
        <v>417</v>
      </c>
      <c r="I97">
        <v>1</v>
      </c>
      <c r="J97">
        <v>3</v>
      </c>
      <c r="K97" s="18" t="s">
        <v>439</v>
      </c>
    </row>
    <row r="98" spans="1:11" ht="14.4" x14ac:dyDescent="0.3">
      <c r="A98" s="53">
        <v>1114</v>
      </c>
      <c r="B98" s="29">
        <v>43913</v>
      </c>
      <c r="C98" s="51">
        <v>0.5</v>
      </c>
      <c r="D98">
        <v>5</v>
      </c>
      <c r="E98">
        <v>-4</v>
      </c>
      <c r="F98">
        <v>2</v>
      </c>
      <c r="H98" t="s">
        <v>188</v>
      </c>
      <c r="I98">
        <v>1</v>
      </c>
      <c r="J98">
        <v>3</v>
      </c>
      <c r="K98" s="18" t="s">
        <v>385</v>
      </c>
    </row>
    <row r="99" spans="1:11" ht="14.4" x14ac:dyDescent="0.3">
      <c r="A99" s="53">
        <v>1114</v>
      </c>
      <c r="B99" s="29">
        <v>43914</v>
      </c>
      <c r="C99" s="51">
        <v>0.23611111111111113</v>
      </c>
      <c r="D99">
        <v>5</v>
      </c>
      <c r="E99">
        <v>-4</v>
      </c>
      <c r="F99">
        <v>2</v>
      </c>
      <c r="H99" t="s">
        <v>208</v>
      </c>
      <c r="I99">
        <v>1</v>
      </c>
      <c r="J99">
        <v>6</v>
      </c>
      <c r="K99" s="18" t="s">
        <v>439</v>
      </c>
    </row>
    <row r="100" spans="1:11" ht="14.4" x14ac:dyDescent="0.3">
      <c r="A100" s="53">
        <v>1115</v>
      </c>
      <c r="B100" s="29">
        <v>43916</v>
      </c>
      <c r="C100" s="51">
        <v>0.70833333333333337</v>
      </c>
      <c r="D100">
        <v>7</v>
      </c>
      <c r="E100">
        <v>10</v>
      </c>
      <c r="F100">
        <v>1</v>
      </c>
      <c r="H100" t="s">
        <v>378</v>
      </c>
      <c r="I100">
        <v>2</v>
      </c>
      <c r="J100">
        <v>5</v>
      </c>
      <c r="K100" s="18" t="s">
        <v>385</v>
      </c>
    </row>
    <row r="101" spans="1:11" ht="14.4" x14ac:dyDescent="0.3">
      <c r="A101" s="53">
        <v>1115</v>
      </c>
      <c r="B101" s="29">
        <v>43917</v>
      </c>
      <c r="C101" s="51">
        <v>0.23611111111111113</v>
      </c>
      <c r="D101">
        <v>7</v>
      </c>
      <c r="E101">
        <v>3</v>
      </c>
      <c r="F101">
        <v>6</v>
      </c>
      <c r="H101" t="s">
        <v>98</v>
      </c>
      <c r="I101">
        <v>1</v>
      </c>
      <c r="J101">
        <v>5</v>
      </c>
      <c r="K101" s="18" t="s">
        <v>439</v>
      </c>
    </row>
    <row r="102" spans="1:11" ht="14.4" x14ac:dyDescent="0.3">
      <c r="A102" s="53">
        <v>1116</v>
      </c>
      <c r="B102" s="29">
        <v>43917</v>
      </c>
      <c r="C102" s="51">
        <v>0.75</v>
      </c>
      <c r="D102">
        <v>7</v>
      </c>
      <c r="E102">
        <v>11</v>
      </c>
      <c r="F102">
        <v>1</v>
      </c>
      <c r="H102" t="s">
        <v>98</v>
      </c>
      <c r="I102">
        <v>1</v>
      </c>
      <c r="J102">
        <v>2</v>
      </c>
      <c r="K102" s="18" t="s">
        <v>385</v>
      </c>
    </row>
    <row r="103" spans="1:11" ht="14.4" x14ac:dyDescent="0.3">
      <c r="A103" s="53">
        <v>1116</v>
      </c>
      <c r="B103" s="29">
        <v>43918</v>
      </c>
      <c r="C103" s="51">
        <v>0.20833333333333334</v>
      </c>
      <c r="D103">
        <v>7</v>
      </c>
      <c r="E103">
        <v>2</v>
      </c>
      <c r="F103">
        <v>4</v>
      </c>
      <c r="H103" t="s">
        <v>98</v>
      </c>
      <c r="I103">
        <v>1</v>
      </c>
      <c r="J103">
        <v>5</v>
      </c>
      <c r="K103" s="18" t="s">
        <v>439</v>
      </c>
    </row>
    <row r="104" spans="1:11" ht="14.4" x14ac:dyDescent="0.3">
      <c r="A104" s="53">
        <v>1117</v>
      </c>
      <c r="B104" s="29">
        <v>43926</v>
      </c>
      <c r="C104" s="51">
        <v>0.70833333333333337</v>
      </c>
      <c r="D104">
        <v>7</v>
      </c>
      <c r="E104">
        <v>9</v>
      </c>
      <c r="F104">
        <v>2</v>
      </c>
      <c r="H104" t="s">
        <v>385</v>
      </c>
      <c r="I104">
        <v>1</v>
      </c>
      <c r="J104">
        <v>3</v>
      </c>
      <c r="K104" s="18" t="s">
        <v>385</v>
      </c>
    </row>
    <row r="105" spans="1:11" ht="14.4" x14ac:dyDescent="0.3">
      <c r="A105" s="53">
        <v>1117</v>
      </c>
      <c r="B105" s="29">
        <v>43927</v>
      </c>
      <c r="C105" s="51">
        <v>0.25</v>
      </c>
      <c r="D105">
        <v>7</v>
      </c>
      <c r="E105">
        <v>4</v>
      </c>
      <c r="F105">
        <v>2</v>
      </c>
      <c r="H105" t="s">
        <v>385</v>
      </c>
      <c r="I105">
        <v>1</v>
      </c>
      <c r="J105">
        <v>4</v>
      </c>
      <c r="K105" s="18" t="s">
        <v>439</v>
      </c>
    </row>
    <row r="106" spans="1:11" ht="14.4" x14ac:dyDescent="0.3">
      <c r="A106" s="53">
        <v>1118</v>
      </c>
      <c r="B106" s="29">
        <v>44618</v>
      </c>
      <c r="C106" s="51">
        <v>0.45833333333333331</v>
      </c>
      <c r="D106">
        <v>3</v>
      </c>
      <c r="E106">
        <v>5</v>
      </c>
      <c r="F106">
        <v>1</v>
      </c>
      <c r="G106" t="s">
        <v>214</v>
      </c>
      <c r="H106" t="s">
        <v>93</v>
      </c>
      <c r="I106">
        <v>2</v>
      </c>
      <c r="J106">
        <v>12</v>
      </c>
      <c r="K106" s="18" t="s">
        <v>385</v>
      </c>
    </row>
    <row r="107" spans="1:11" ht="14.4" x14ac:dyDescent="0.3">
      <c r="A107" s="53">
        <v>1118</v>
      </c>
      <c r="B107" s="52">
        <v>44619</v>
      </c>
      <c r="C107" s="51">
        <v>0.29166666666666669</v>
      </c>
      <c r="D107">
        <v>3</v>
      </c>
      <c r="E107">
        <v>-4</v>
      </c>
      <c r="F107">
        <v>1</v>
      </c>
      <c r="G107" t="s">
        <v>214</v>
      </c>
      <c r="H107" t="s">
        <v>93</v>
      </c>
      <c r="I107">
        <v>1</v>
      </c>
      <c r="J107">
        <v>1</v>
      </c>
      <c r="K107" s="18" t="s">
        <v>439</v>
      </c>
    </row>
    <row r="108" spans="1:11" ht="14.4" x14ac:dyDescent="0.3">
      <c r="A108" s="53">
        <v>1119</v>
      </c>
      <c r="B108" s="52">
        <v>44619</v>
      </c>
      <c r="C108" s="51">
        <v>0.375</v>
      </c>
      <c r="D108">
        <v>3</v>
      </c>
      <c r="E108">
        <v>-3</v>
      </c>
      <c r="F108">
        <v>1</v>
      </c>
      <c r="G108" t="s">
        <v>214</v>
      </c>
      <c r="H108" t="s">
        <v>189</v>
      </c>
      <c r="I108">
        <v>1</v>
      </c>
      <c r="J108">
        <v>2</v>
      </c>
      <c r="K108" s="18" t="s">
        <v>385</v>
      </c>
    </row>
    <row r="109" spans="1:11" ht="14.4" x14ac:dyDescent="0.3">
      <c r="A109" s="53">
        <v>1119</v>
      </c>
      <c r="B109" s="52">
        <v>44620</v>
      </c>
      <c r="C109" s="51">
        <v>0.33333333333333331</v>
      </c>
      <c r="D109">
        <v>3</v>
      </c>
      <c r="E109">
        <v>2</v>
      </c>
      <c r="F109">
        <v>1</v>
      </c>
      <c r="G109" t="s">
        <v>214</v>
      </c>
      <c r="H109" t="s">
        <v>188</v>
      </c>
      <c r="I109">
        <v>1</v>
      </c>
      <c r="J109">
        <v>3</v>
      </c>
      <c r="K109" s="18" t="s">
        <v>439</v>
      </c>
    </row>
    <row r="110" spans="1:11" ht="14.4" x14ac:dyDescent="0.3">
      <c r="A110" s="53">
        <v>1120</v>
      </c>
      <c r="B110" s="52">
        <v>44620</v>
      </c>
      <c r="C110" s="51">
        <v>0.41666666666666669</v>
      </c>
      <c r="D110">
        <v>5</v>
      </c>
      <c r="E110">
        <v>4</v>
      </c>
      <c r="F110">
        <v>1</v>
      </c>
      <c r="G110" t="s">
        <v>214</v>
      </c>
      <c r="H110" t="s">
        <v>93</v>
      </c>
      <c r="I110">
        <v>1</v>
      </c>
      <c r="J110">
        <v>3</v>
      </c>
      <c r="K110" s="18" t="s">
        <v>385</v>
      </c>
    </row>
    <row r="111" spans="1:11" ht="14.4" x14ac:dyDescent="0.3">
      <c r="A111" s="53">
        <v>1120</v>
      </c>
      <c r="B111" s="52">
        <v>44621</v>
      </c>
      <c r="C111" s="51">
        <v>0.375</v>
      </c>
      <c r="D111">
        <v>5</v>
      </c>
      <c r="E111">
        <v>-1</v>
      </c>
      <c r="F111">
        <v>1</v>
      </c>
      <c r="G111" t="s">
        <v>214</v>
      </c>
      <c r="H111" t="s">
        <v>93</v>
      </c>
      <c r="I111">
        <v>1</v>
      </c>
      <c r="J111">
        <v>4</v>
      </c>
      <c r="K111" s="18" t="s">
        <v>439</v>
      </c>
    </row>
    <row r="112" spans="1:11" ht="14.4" x14ac:dyDescent="0.3">
      <c r="A112" s="53">
        <v>1121</v>
      </c>
      <c r="B112" s="52">
        <v>44621</v>
      </c>
      <c r="C112" s="51">
        <v>0.375</v>
      </c>
      <c r="D112">
        <v>5</v>
      </c>
      <c r="E112">
        <v>5</v>
      </c>
      <c r="F112">
        <v>1</v>
      </c>
      <c r="G112" t="s">
        <v>214</v>
      </c>
      <c r="H112" t="s">
        <v>287</v>
      </c>
      <c r="I112">
        <v>2</v>
      </c>
      <c r="J112">
        <v>5</v>
      </c>
      <c r="K112" s="18" t="s">
        <v>385</v>
      </c>
    </row>
    <row r="113" spans="1:11" ht="14.4" x14ac:dyDescent="0.3">
      <c r="A113" s="53">
        <v>1121</v>
      </c>
      <c r="B113" s="52">
        <v>44622</v>
      </c>
      <c r="C113" s="51">
        <v>0.33333333333333331</v>
      </c>
      <c r="D113">
        <v>5</v>
      </c>
      <c r="E113">
        <v>-2</v>
      </c>
      <c r="F113">
        <v>1</v>
      </c>
      <c r="G113" t="s">
        <v>214</v>
      </c>
      <c r="H113" t="s">
        <v>385</v>
      </c>
      <c r="I113">
        <v>1</v>
      </c>
      <c r="J113">
        <v>2</v>
      </c>
      <c r="K113" s="18" t="s">
        <v>439</v>
      </c>
    </row>
    <row r="114" spans="1:11" ht="14.4" x14ac:dyDescent="0.3">
      <c r="A114" s="53">
        <v>1122</v>
      </c>
      <c r="B114" s="52">
        <v>44623</v>
      </c>
      <c r="C114" t="s">
        <v>447</v>
      </c>
      <c r="D114">
        <v>5</v>
      </c>
      <c r="E114">
        <v>3</v>
      </c>
      <c r="F114">
        <v>1</v>
      </c>
      <c r="G114" t="s">
        <v>214</v>
      </c>
      <c r="H114" t="s">
        <v>236</v>
      </c>
      <c r="I114">
        <v>1</v>
      </c>
      <c r="J114">
        <v>3</v>
      </c>
      <c r="K114" s="18" t="s">
        <v>385</v>
      </c>
    </row>
    <row r="115" spans="1:11" ht="14.4" x14ac:dyDescent="0.3">
      <c r="A115" s="53">
        <v>1122</v>
      </c>
      <c r="B115" s="52">
        <v>44624</v>
      </c>
      <c r="C115" t="s">
        <v>447</v>
      </c>
      <c r="D115">
        <v>5</v>
      </c>
      <c r="E115">
        <v>3</v>
      </c>
      <c r="F115">
        <v>2</v>
      </c>
      <c r="G115" t="s">
        <v>214</v>
      </c>
      <c r="H115" t="s">
        <v>189</v>
      </c>
      <c r="I115">
        <v>1</v>
      </c>
      <c r="J115">
        <v>2</v>
      </c>
      <c r="K115" s="18" t="s">
        <v>439</v>
      </c>
    </row>
    <row r="116" spans="1:11" ht="14.4" x14ac:dyDescent="0.3">
      <c r="A116" s="53">
        <v>1123</v>
      </c>
      <c r="B116" s="52">
        <v>44624</v>
      </c>
      <c r="C116" s="51">
        <v>0.33333333333333331</v>
      </c>
      <c r="D116">
        <v>6</v>
      </c>
      <c r="E116">
        <v>4</v>
      </c>
      <c r="F116">
        <v>1</v>
      </c>
      <c r="G116" t="s">
        <v>214</v>
      </c>
      <c r="H116" t="s">
        <v>189</v>
      </c>
      <c r="I116">
        <v>1</v>
      </c>
      <c r="J116">
        <v>3</v>
      </c>
      <c r="K116" s="18" t="s">
        <v>385</v>
      </c>
    </row>
    <row r="117" spans="1:11" ht="14.4" x14ac:dyDescent="0.3">
      <c r="A117" s="53">
        <v>1123</v>
      </c>
      <c r="B117" s="52">
        <v>44625</v>
      </c>
      <c r="C117" t="s">
        <v>447</v>
      </c>
      <c r="D117">
        <v>5</v>
      </c>
      <c r="E117">
        <v>-4</v>
      </c>
      <c r="F117">
        <v>1</v>
      </c>
      <c r="G117" t="s">
        <v>214</v>
      </c>
      <c r="H117" t="s">
        <v>189</v>
      </c>
      <c r="I117">
        <v>1</v>
      </c>
      <c r="J117">
        <v>5</v>
      </c>
      <c r="K117" s="18" t="s">
        <v>439</v>
      </c>
    </row>
    <row r="118" spans="1:11" ht="14.4" x14ac:dyDescent="0.3">
      <c r="A118" s="53">
        <v>1124</v>
      </c>
      <c r="B118" s="52">
        <v>44625</v>
      </c>
      <c r="C118" t="s">
        <v>447</v>
      </c>
      <c r="D118">
        <v>5</v>
      </c>
      <c r="E118">
        <v>3</v>
      </c>
      <c r="F118">
        <v>1</v>
      </c>
      <c r="G118" t="s">
        <v>214</v>
      </c>
      <c r="H118" t="s">
        <v>189</v>
      </c>
      <c r="I118">
        <v>1</v>
      </c>
      <c r="J118">
        <v>3</v>
      </c>
      <c r="K118" s="18" t="s">
        <v>385</v>
      </c>
    </row>
    <row r="119" spans="1:11" ht="14.4" x14ac:dyDescent="0.3">
      <c r="A119" s="53">
        <v>1124</v>
      </c>
      <c r="B119" s="52">
        <v>44626</v>
      </c>
      <c r="C119" t="s">
        <v>447</v>
      </c>
      <c r="D119">
        <v>5</v>
      </c>
      <c r="E119">
        <v>-2</v>
      </c>
      <c r="F119">
        <v>2</v>
      </c>
      <c r="G119" t="s">
        <v>214</v>
      </c>
      <c r="H119" t="s">
        <v>287</v>
      </c>
      <c r="I119">
        <v>2</v>
      </c>
      <c r="J119">
        <v>4</v>
      </c>
      <c r="K119" s="18" t="s">
        <v>439</v>
      </c>
    </row>
    <row r="120" spans="1:11" ht="14.4" x14ac:dyDescent="0.3">
      <c r="A120" s="53">
        <v>1125</v>
      </c>
      <c r="B120" s="52">
        <v>44628</v>
      </c>
      <c r="C120" s="51">
        <v>0.33333333333333331</v>
      </c>
      <c r="D120">
        <v>6</v>
      </c>
      <c r="E120">
        <v>-1</v>
      </c>
      <c r="F120">
        <v>2</v>
      </c>
      <c r="G120" t="s">
        <v>214</v>
      </c>
      <c r="H120" t="s">
        <v>93</v>
      </c>
      <c r="I120">
        <v>1</v>
      </c>
      <c r="J120">
        <v>2</v>
      </c>
      <c r="K120" s="18" t="s">
        <v>385</v>
      </c>
    </row>
    <row r="121" spans="1:11" ht="14.4" x14ac:dyDescent="0.3">
      <c r="A121" s="53">
        <v>1125</v>
      </c>
      <c r="B121" s="52">
        <v>44629</v>
      </c>
      <c r="C121" s="51">
        <v>0.29166666666666669</v>
      </c>
      <c r="D121">
        <v>6</v>
      </c>
      <c r="E121">
        <v>0</v>
      </c>
      <c r="F121">
        <v>5</v>
      </c>
      <c r="G121" t="s">
        <v>205</v>
      </c>
      <c r="H121" t="s">
        <v>189</v>
      </c>
      <c r="I121">
        <v>1</v>
      </c>
      <c r="J121">
        <v>4</v>
      </c>
      <c r="K121" s="18" t="s">
        <v>439</v>
      </c>
    </row>
    <row r="122" spans="1:11" ht="14.4" x14ac:dyDescent="0.3">
      <c r="A122" s="53">
        <v>1126</v>
      </c>
      <c r="B122" s="52">
        <v>44629</v>
      </c>
      <c r="C122" s="51">
        <v>0.41666666666666669</v>
      </c>
      <c r="D122">
        <v>4</v>
      </c>
      <c r="E122">
        <v>4</v>
      </c>
      <c r="F122">
        <v>1</v>
      </c>
      <c r="G122" t="s">
        <v>214</v>
      </c>
      <c r="H122" t="s">
        <v>236</v>
      </c>
      <c r="I122">
        <v>1</v>
      </c>
      <c r="J122">
        <v>3</v>
      </c>
      <c r="K122" s="18" t="s">
        <v>385</v>
      </c>
    </row>
    <row r="123" spans="1:11" ht="14.4" x14ac:dyDescent="0.3">
      <c r="A123" s="53">
        <v>1126</v>
      </c>
      <c r="B123" s="52">
        <v>44630</v>
      </c>
      <c r="C123" s="51">
        <v>0.375</v>
      </c>
      <c r="D123">
        <v>5</v>
      </c>
      <c r="E123">
        <v>-5</v>
      </c>
      <c r="F123">
        <v>1</v>
      </c>
      <c r="G123" t="s">
        <v>214</v>
      </c>
      <c r="H123" t="s">
        <v>98</v>
      </c>
      <c r="I123">
        <v>1</v>
      </c>
      <c r="J123">
        <v>5</v>
      </c>
      <c r="K123" s="18" t="s">
        <v>439</v>
      </c>
    </row>
    <row r="124" spans="1:11" ht="14.4" x14ac:dyDescent="0.3">
      <c r="A124" s="53">
        <v>1127</v>
      </c>
      <c r="B124" s="52">
        <v>44630</v>
      </c>
      <c r="C124" s="51">
        <v>0.375</v>
      </c>
      <c r="D124">
        <v>4</v>
      </c>
      <c r="E124">
        <v>-3</v>
      </c>
      <c r="F124">
        <v>1</v>
      </c>
      <c r="G124" t="s">
        <v>214</v>
      </c>
      <c r="H124" t="s">
        <v>189</v>
      </c>
      <c r="I124">
        <v>1</v>
      </c>
      <c r="J124">
        <v>3</v>
      </c>
      <c r="K124" s="18" t="s">
        <v>385</v>
      </c>
    </row>
    <row r="125" spans="1:11" ht="14.4" x14ac:dyDescent="0.3">
      <c r="A125" s="53">
        <v>1127</v>
      </c>
      <c r="B125" s="52">
        <v>44631</v>
      </c>
      <c r="C125" s="51">
        <v>0.33333333333333331</v>
      </c>
      <c r="D125">
        <v>4</v>
      </c>
      <c r="E125">
        <v>-4</v>
      </c>
      <c r="F125">
        <v>1</v>
      </c>
      <c r="G125" t="s">
        <v>214</v>
      </c>
      <c r="H125" t="s">
        <v>98</v>
      </c>
      <c r="I125">
        <v>1</v>
      </c>
      <c r="J125">
        <v>4</v>
      </c>
      <c r="K125" s="18" t="s">
        <v>439</v>
      </c>
    </row>
    <row r="126" spans="1:11" ht="14.4" x14ac:dyDescent="0.3">
      <c r="A126" s="53">
        <v>1128</v>
      </c>
      <c r="B126" s="52">
        <v>44631</v>
      </c>
      <c r="C126" s="51">
        <v>0.375</v>
      </c>
      <c r="D126">
        <v>4</v>
      </c>
      <c r="E126">
        <v>-3</v>
      </c>
      <c r="F126">
        <v>1</v>
      </c>
      <c r="G126" t="s">
        <v>214</v>
      </c>
      <c r="H126" t="s">
        <v>385</v>
      </c>
      <c r="I126">
        <v>1</v>
      </c>
      <c r="J126">
        <v>5</v>
      </c>
      <c r="K126" s="18" t="s">
        <v>385</v>
      </c>
    </row>
    <row r="127" spans="1:11" ht="14.4" x14ac:dyDescent="0.3">
      <c r="A127" s="53">
        <v>1128</v>
      </c>
      <c r="B127" s="52">
        <v>44632</v>
      </c>
      <c r="C127" s="51">
        <v>0.33333333333333331</v>
      </c>
      <c r="D127">
        <v>4</v>
      </c>
      <c r="E127">
        <v>-3</v>
      </c>
      <c r="F127">
        <v>1</v>
      </c>
      <c r="G127" t="s">
        <v>214</v>
      </c>
      <c r="H127" t="s">
        <v>93</v>
      </c>
      <c r="I127">
        <v>2</v>
      </c>
      <c r="J127">
        <v>4</v>
      </c>
      <c r="K127" s="18" t="s">
        <v>439</v>
      </c>
    </row>
    <row r="128" spans="1:11" ht="14.4" x14ac:dyDescent="0.3">
      <c r="A128" s="53">
        <v>1129</v>
      </c>
      <c r="B128" s="52">
        <v>44632</v>
      </c>
      <c r="C128" s="51">
        <v>0.375</v>
      </c>
      <c r="D128">
        <v>6</v>
      </c>
      <c r="E128">
        <v>2</v>
      </c>
      <c r="F128">
        <v>1</v>
      </c>
      <c r="G128" t="s">
        <v>214</v>
      </c>
      <c r="H128" t="s">
        <v>287</v>
      </c>
      <c r="I128">
        <v>2</v>
      </c>
      <c r="J128">
        <v>4</v>
      </c>
      <c r="K128" s="18" t="s">
        <v>385</v>
      </c>
    </row>
    <row r="129" spans="1:11" ht="14.4" x14ac:dyDescent="0.3">
      <c r="A129" s="53">
        <v>1129</v>
      </c>
      <c r="B129" s="52">
        <v>44633</v>
      </c>
      <c r="C129" t="s">
        <v>447</v>
      </c>
      <c r="D129">
        <v>5</v>
      </c>
      <c r="E129">
        <v>-3</v>
      </c>
      <c r="F129">
        <v>1</v>
      </c>
      <c r="G129" t="s">
        <v>214</v>
      </c>
      <c r="H129" t="s">
        <v>188</v>
      </c>
      <c r="I129">
        <v>1</v>
      </c>
      <c r="J129">
        <v>1</v>
      </c>
      <c r="K129" s="18" t="s">
        <v>439</v>
      </c>
    </row>
    <row r="130" spans="1:11" ht="14.4" x14ac:dyDescent="0.3">
      <c r="A130" s="53">
        <v>1130</v>
      </c>
      <c r="B130" s="52">
        <v>44633</v>
      </c>
      <c r="C130" s="51">
        <v>0.41666666666666669</v>
      </c>
      <c r="D130">
        <v>6</v>
      </c>
      <c r="E130">
        <v>-2</v>
      </c>
      <c r="F130">
        <v>1</v>
      </c>
      <c r="G130" t="s">
        <v>214</v>
      </c>
      <c r="H130" t="s">
        <v>188</v>
      </c>
      <c r="I130">
        <v>1</v>
      </c>
      <c r="J130">
        <v>2</v>
      </c>
      <c r="K130" s="18" t="s">
        <v>385</v>
      </c>
    </row>
    <row r="131" spans="1:11" ht="14.4" x14ac:dyDescent="0.3">
      <c r="A131" s="53">
        <v>1130</v>
      </c>
      <c r="B131" s="52">
        <v>44634</v>
      </c>
      <c r="C131" s="51">
        <v>0.29166666666666669</v>
      </c>
      <c r="D131">
        <v>6</v>
      </c>
      <c r="E131">
        <v>-2</v>
      </c>
      <c r="F131">
        <v>1</v>
      </c>
      <c r="G131" t="s">
        <v>214</v>
      </c>
      <c r="H131" t="s">
        <v>188</v>
      </c>
      <c r="I131">
        <v>1</v>
      </c>
      <c r="J131">
        <v>2</v>
      </c>
      <c r="K131" s="18" t="s">
        <v>439</v>
      </c>
    </row>
    <row r="132" spans="1:11" ht="14.4" x14ac:dyDescent="0.3">
      <c r="A132" s="53">
        <v>1131</v>
      </c>
      <c r="B132" s="52">
        <v>44634</v>
      </c>
      <c r="C132" s="51">
        <v>0.33333333333333331</v>
      </c>
      <c r="D132">
        <v>6</v>
      </c>
      <c r="E132">
        <v>-4</v>
      </c>
      <c r="F132">
        <v>1</v>
      </c>
      <c r="G132" t="s">
        <v>214</v>
      </c>
      <c r="H132" t="s">
        <v>98</v>
      </c>
      <c r="I132">
        <v>1</v>
      </c>
      <c r="J132">
        <v>3</v>
      </c>
      <c r="K132" s="18" t="s">
        <v>385</v>
      </c>
    </row>
    <row r="133" spans="1:11" ht="14.4" x14ac:dyDescent="0.3">
      <c r="A133" s="53">
        <v>1131</v>
      </c>
      <c r="B133" s="52">
        <v>44635</v>
      </c>
      <c r="C133" s="51">
        <v>0.33333333333333331</v>
      </c>
      <c r="D133">
        <v>6</v>
      </c>
      <c r="E133">
        <v>-1</v>
      </c>
      <c r="F133">
        <v>1</v>
      </c>
      <c r="G133" t="s">
        <v>214</v>
      </c>
      <c r="H133" t="s">
        <v>98</v>
      </c>
      <c r="I133">
        <v>1</v>
      </c>
      <c r="J133">
        <v>4</v>
      </c>
      <c r="K133" s="18" t="s">
        <v>439</v>
      </c>
    </row>
    <row r="134" spans="1:11" ht="14.4" x14ac:dyDescent="0.3">
      <c r="A134" s="53">
        <v>1132</v>
      </c>
      <c r="B134" s="52">
        <v>44635</v>
      </c>
      <c r="C134" s="51">
        <v>0.375</v>
      </c>
      <c r="D134">
        <v>5</v>
      </c>
      <c r="E134">
        <v>2</v>
      </c>
      <c r="F134">
        <v>1</v>
      </c>
      <c r="K134" s="18" t="s">
        <v>385</v>
      </c>
    </row>
    <row r="135" spans="1:11" ht="14.4" x14ac:dyDescent="0.3">
      <c r="A135" s="53">
        <v>1132</v>
      </c>
      <c r="B135" s="52">
        <v>44636</v>
      </c>
      <c r="C135" s="51">
        <v>0.29166666666666669</v>
      </c>
      <c r="D135">
        <v>5</v>
      </c>
      <c r="E135">
        <v>-1</v>
      </c>
      <c r="F135">
        <v>1</v>
      </c>
      <c r="K135" s="18" t="s">
        <v>439</v>
      </c>
    </row>
    <row r="136" spans="1:11" ht="14.4" x14ac:dyDescent="0.3">
      <c r="A136" s="53">
        <v>1133</v>
      </c>
      <c r="B136" s="52">
        <v>44640</v>
      </c>
      <c r="C136" s="51">
        <v>0.66666666666666663</v>
      </c>
      <c r="D136">
        <v>6</v>
      </c>
      <c r="E136">
        <v>9</v>
      </c>
      <c r="F136">
        <v>1</v>
      </c>
      <c r="G136" t="s">
        <v>214</v>
      </c>
      <c r="H136" t="s">
        <v>448</v>
      </c>
      <c r="I136">
        <v>1</v>
      </c>
      <c r="J136">
        <v>4</v>
      </c>
      <c r="K136" s="18" t="s">
        <v>385</v>
      </c>
    </row>
    <row r="137" spans="1:11" ht="14.4" x14ac:dyDescent="0.3">
      <c r="A137" s="53">
        <v>1133</v>
      </c>
      <c r="B137" s="52">
        <v>44641</v>
      </c>
      <c r="C137" t="s">
        <v>447</v>
      </c>
      <c r="D137">
        <v>6</v>
      </c>
      <c r="E137">
        <v>-3</v>
      </c>
      <c r="F137">
        <v>1</v>
      </c>
      <c r="G137" t="s">
        <v>214</v>
      </c>
      <c r="H137" t="s">
        <v>98</v>
      </c>
      <c r="I137">
        <v>1</v>
      </c>
      <c r="J137">
        <v>1</v>
      </c>
      <c r="K137" s="18" t="s">
        <v>439</v>
      </c>
    </row>
    <row r="138" spans="1:11" ht="14.4" x14ac:dyDescent="0.3">
      <c r="A138" s="53">
        <v>1134</v>
      </c>
      <c r="B138" s="52">
        <v>44641</v>
      </c>
      <c r="C138" s="51">
        <v>0.33333333333333331</v>
      </c>
      <c r="D138">
        <v>6</v>
      </c>
      <c r="E138">
        <v>8</v>
      </c>
      <c r="F138">
        <v>1</v>
      </c>
      <c r="G138" t="s">
        <v>214</v>
      </c>
      <c r="H138" t="s">
        <v>236</v>
      </c>
      <c r="I138">
        <v>1</v>
      </c>
      <c r="J138">
        <v>5</v>
      </c>
      <c r="K138" s="18" t="s">
        <v>385</v>
      </c>
    </row>
    <row r="139" spans="1:11" ht="14.4" x14ac:dyDescent="0.3">
      <c r="A139" s="53">
        <v>1134</v>
      </c>
      <c r="B139" s="52">
        <v>44642</v>
      </c>
      <c r="C139" s="51">
        <v>0.29166666666666669</v>
      </c>
      <c r="D139">
        <v>6</v>
      </c>
      <c r="E139">
        <v>-2</v>
      </c>
      <c r="F139">
        <v>1</v>
      </c>
      <c r="G139" t="s">
        <v>214</v>
      </c>
      <c r="H139" t="s">
        <v>98</v>
      </c>
      <c r="I139">
        <v>1</v>
      </c>
      <c r="J139">
        <v>3</v>
      </c>
      <c r="K139" s="18" t="s">
        <v>439</v>
      </c>
    </row>
    <row r="140" spans="1:11" ht="14.4" x14ac:dyDescent="0.3">
      <c r="A140" s="53">
        <v>1135</v>
      </c>
      <c r="B140" s="52">
        <v>44642</v>
      </c>
      <c r="C140" t="s">
        <v>447</v>
      </c>
      <c r="D140">
        <v>7</v>
      </c>
      <c r="E140">
        <v>10</v>
      </c>
      <c r="F140">
        <v>1</v>
      </c>
      <c r="G140" t="s">
        <v>214</v>
      </c>
      <c r="H140" t="s">
        <v>98</v>
      </c>
      <c r="I140">
        <v>1</v>
      </c>
      <c r="J140">
        <v>4</v>
      </c>
      <c r="K140" s="18" t="s">
        <v>385</v>
      </c>
    </row>
    <row r="141" spans="1:11" ht="14.4" x14ac:dyDescent="0.3">
      <c r="A141" s="53">
        <v>1135</v>
      </c>
      <c r="B141" s="52">
        <v>44643</v>
      </c>
      <c r="C141" t="s">
        <v>447</v>
      </c>
      <c r="D141">
        <v>6</v>
      </c>
      <c r="E141">
        <v>-3</v>
      </c>
      <c r="F141">
        <v>1</v>
      </c>
      <c r="G141" t="s">
        <v>214</v>
      </c>
      <c r="H141" t="s">
        <v>93</v>
      </c>
      <c r="I141">
        <v>1</v>
      </c>
      <c r="J141">
        <v>4</v>
      </c>
      <c r="K141" s="18" t="s">
        <v>439</v>
      </c>
    </row>
    <row r="142" spans="1:11" ht="14.4" x14ac:dyDescent="0.3">
      <c r="A142" s="53">
        <v>1136</v>
      </c>
      <c r="B142" s="52">
        <v>44650</v>
      </c>
      <c r="C142" t="s">
        <v>447</v>
      </c>
      <c r="D142">
        <v>7</v>
      </c>
      <c r="E142">
        <v>6</v>
      </c>
      <c r="F142">
        <v>1</v>
      </c>
      <c r="G142" t="s">
        <v>214</v>
      </c>
      <c r="H142" t="s">
        <v>98</v>
      </c>
      <c r="I142">
        <v>1</v>
      </c>
      <c r="J142">
        <v>5</v>
      </c>
      <c r="K142" s="18" t="s">
        <v>385</v>
      </c>
    </row>
    <row r="143" spans="1:11" ht="14.4" x14ac:dyDescent="0.3">
      <c r="A143" s="53">
        <v>1136</v>
      </c>
      <c r="B143" s="52">
        <v>44651</v>
      </c>
      <c r="C143" t="s">
        <v>447</v>
      </c>
      <c r="D143">
        <v>7</v>
      </c>
      <c r="E143">
        <v>-8</v>
      </c>
      <c r="F143">
        <v>1</v>
      </c>
      <c r="G143" t="s">
        <v>214</v>
      </c>
      <c r="H143" t="s">
        <v>189</v>
      </c>
      <c r="I143">
        <v>1</v>
      </c>
      <c r="J143">
        <v>4</v>
      </c>
      <c r="K143" s="18" t="s">
        <v>439</v>
      </c>
    </row>
    <row r="144" spans="1:11" ht="14.4" x14ac:dyDescent="0.3">
      <c r="A144" s="53">
        <v>1137</v>
      </c>
      <c r="B144" s="52">
        <v>44651</v>
      </c>
      <c r="C144" t="s">
        <v>447</v>
      </c>
      <c r="D144">
        <v>7</v>
      </c>
      <c r="E144">
        <v>7</v>
      </c>
      <c r="F144">
        <v>3</v>
      </c>
      <c r="G144" t="s">
        <v>214</v>
      </c>
      <c r="H144" t="s">
        <v>189</v>
      </c>
      <c r="I144">
        <v>1</v>
      </c>
      <c r="J144">
        <v>2</v>
      </c>
      <c r="K144" s="18" t="s">
        <v>385</v>
      </c>
    </row>
    <row r="145" spans="1:11" ht="14.4" x14ac:dyDescent="0.3">
      <c r="A145" s="53">
        <v>1137</v>
      </c>
      <c r="B145" s="52">
        <v>44652</v>
      </c>
      <c r="C145" t="s">
        <v>447</v>
      </c>
      <c r="D145">
        <v>7</v>
      </c>
      <c r="E145">
        <v>-4</v>
      </c>
      <c r="F145">
        <v>2</v>
      </c>
      <c r="G145" t="s">
        <v>214</v>
      </c>
      <c r="H145" t="s">
        <v>189</v>
      </c>
      <c r="I145">
        <v>1</v>
      </c>
      <c r="J145">
        <v>1</v>
      </c>
      <c r="K145" s="18" t="s">
        <v>439</v>
      </c>
    </row>
    <row r="146" spans="1:11" x14ac:dyDescent="0.25">
      <c r="A146">
        <v>1002</v>
      </c>
      <c r="B146" s="52">
        <v>44618</v>
      </c>
      <c r="C146" s="51">
        <v>0.6875</v>
      </c>
      <c r="D146">
        <v>5</v>
      </c>
      <c r="E146">
        <v>4</v>
      </c>
      <c r="F146">
        <v>1</v>
      </c>
      <c r="G146" t="s">
        <v>214</v>
      </c>
      <c r="H146" t="s">
        <v>125</v>
      </c>
      <c r="I146">
        <v>2</v>
      </c>
      <c r="J146">
        <v>11</v>
      </c>
      <c r="K146" s="18" t="s">
        <v>385</v>
      </c>
    </row>
    <row r="147" spans="1:11" x14ac:dyDescent="0.25">
      <c r="A147">
        <v>1002</v>
      </c>
      <c r="B147" s="52">
        <v>44619</v>
      </c>
      <c r="C147" s="51">
        <v>0.29166666666666669</v>
      </c>
      <c r="D147">
        <v>-5</v>
      </c>
      <c r="E147">
        <v>-3</v>
      </c>
      <c r="F147">
        <v>1</v>
      </c>
      <c r="H147" t="s">
        <v>189</v>
      </c>
      <c r="I147">
        <v>1</v>
      </c>
      <c r="J147">
        <v>3</v>
      </c>
      <c r="K147" s="18" t="s">
        <v>439</v>
      </c>
    </row>
    <row r="148" spans="1:11" x14ac:dyDescent="0.25">
      <c r="A148">
        <v>1003</v>
      </c>
      <c r="B148" s="52">
        <v>44619</v>
      </c>
      <c r="C148" s="51">
        <v>0.66666666666666663</v>
      </c>
      <c r="D148">
        <v>-5</v>
      </c>
      <c r="E148">
        <v>2</v>
      </c>
      <c r="F148">
        <v>4</v>
      </c>
      <c r="G148" t="s">
        <v>214</v>
      </c>
      <c r="H148" t="s">
        <v>448</v>
      </c>
      <c r="I148">
        <v>1</v>
      </c>
      <c r="J148">
        <v>4</v>
      </c>
      <c r="K148" s="18" t="s">
        <v>385</v>
      </c>
    </row>
    <row r="149" spans="1:11" x14ac:dyDescent="0.25">
      <c r="A149">
        <v>1003</v>
      </c>
      <c r="B149" s="52">
        <v>44620</v>
      </c>
      <c r="C149" s="51">
        <v>0.27083333333333331</v>
      </c>
      <c r="D149">
        <v>-5</v>
      </c>
      <c r="E149">
        <v>-2</v>
      </c>
      <c r="F149">
        <v>1</v>
      </c>
      <c r="H149" t="s">
        <v>189</v>
      </c>
      <c r="I149">
        <v>1</v>
      </c>
      <c r="J149">
        <v>3</v>
      </c>
      <c r="K149" s="18" t="s">
        <v>439</v>
      </c>
    </row>
    <row r="150" spans="1:11" x14ac:dyDescent="0.25">
      <c r="A150">
        <v>1004</v>
      </c>
      <c r="B150" s="52">
        <v>44620</v>
      </c>
      <c r="C150" s="51">
        <v>0.66666666666666663</v>
      </c>
      <c r="D150">
        <v>-5</v>
      </c>
      <c r="E150">
        <v>3</v>
      </c>
      <c r="F150">
        <v>1</v>
      </c>
      <c r="G150" t="s">
        <v>214</v>
      </c>
      <c r="H150" t="s">
        <v>378</v>
      </c>
      <c r="I150">
        <v>1</v>
      </c>
      <c r="J150">
        <v>3</v>
      </c>
      <c r="K150" s="18" t="s">
        <v>385</v>
      </c>
    </row>
    <row r="151" spans="1:11" x14ac:dyDescent="0.25">
      <c r="A151">
        <v>1004</v>
      </c>
      <c r="B151" s="52">
        <v>44621</v>
      </c>
      <c r="C151" s="51">
        <v>0.3125</v>
      </c>
      <c r="D151">
        <v>-5</v>
      </c>
      <c r="E151">
        <v>-4</v>
      </c>
      <c r="F151">
        <v>1</v>
      </c>
      <c r="G151" t="s">
        <v>214</v>
      </c>
      <c r="H151" t="s">
        <v>511</v>
      </c>
      <c r="I151">
        <v>1</v>
      </c>
      <c r="J151">
        <v>6</v>
      </c>
      <c r="K151" s="18" t="s">
        <v>439</v>
      </c>
    </row>
    <row r="152" spans="1:11" x14ac:dyDescent="0.25">
      <c r="A152">
        <v>1005</v>
      </c>
      <c r="B152" s="52">
        <v>44621</v>
      </c>
      <c r="C152" s="51">
        <v>0.67708333333333337</v>
      </c>
      <c r="D152">
        <v>-5</v>
      </c>
      <c r="E152">
        <v>4</v>
      </c>
      <c r="F152">
        <v>1</v>
      </c>
      <c r="G152" t="s">
        <v>214</v>
      </c>
      <c r="H152" t="s">
        <v>512</v>
      </c>
      <c r="I152">
        <v>1</v>
      </c>
      <c r="J152">
        <v>4</v>
      </c>
      <c r="K152" s="18" t="s">
        <v>385</v>
      </c>
    </row>
    <row r="153" spans="1:11" x14ac:dyDescent="0.25">
      <c r="A153">
        <v>1005</v>
      </c>
      <c r="B153" s="52">
        <v>44622</v>
      </c>
      <c r="C153" s="51">
        <v>0.3125</v>
      </c>
      <c r="D153">
        <v>-5</v>
      </c>
      <c r="E153">
        <v>-3</v>
      </c>
      <c r="F153">
        <v>1</v>
      </c>
      <c r="G153" t="s">
        <v>214</v>
      </c>
      <c r="H153" t="s">
        <v>98</v>
      </c>
      <c r="I153">
        <v>2</v>
      </c>
      <c r="J153">
        <v>6</v>
      </c>
      <c r="K153" s="18" t="s">
        <v>439</v>
      </c>
    </row>
    <row r="154" spans="1:11" x14ac:dyDescent="0.25">
      <c r="A154">
        <v>1006</v>
      </c>
      <c r="B154" s="52">
        <v>44622</v>
      </c>
      <c r="C154" s="51">
        <v>0.70833333333333337</v>
      </c>
      <c r="D154">
        <v>-5</v>
      </c>
      <c r="E154">
        <v>4</v>
      </c>
      <c r="F154">
        <v>3</v>
      </c>
      <c r="G154" t="s">
        <v>214</v>
      </c>
      <c r="H154" t="s">
        <v>511</v>
      </c>
      <c r="I154">
        <v>1</v>
      </c>
      <c r="J154">
        <v>7</v>
      </c>
      <c r="K154" s="18" t="s">
        <v>385</v>
      </c>
    </row>
    <row r="155" spans="1:11" x14ac:dyDescent="0.25">
      <c r="A155">
        <v>1006</v>
      </c>
      <c r="B155" s="52">
        <v>44623</v>
      </c>
      <c r="C155" s="51">
        <v>0.33333333333333331</v>
      </c>
      <c r="D155">
        <v>-5</v>
      </c>
      <c r="E155">
        <v>-1</v>
      </c>
      <c r="F155">
        <v>2</v>
      </c>
      <c r="G155" t="s">
        <v>214</v>
      </c>
      <c r="H155" t="s">
        <v>211</v>
      </c>
      <c r="I155">
        <v>1</v>
      </c>
      <c r="J155">
        <v>4</v>
      </c>
      <c r="K155" s="18" t="s">
        <v>439</v>
      </c>
    </row>
    <row r="156" spans="1:11" x14ac:dyDescent="0.25">
      <c r="A156">
        <v>1007</v>
      </c>
      <c r="B156" s="52">
        <v>44624</v>
      </c>
      <c r="C156" s="51">
        <v>0.72916666666666663</v>
      </c>
      <c r="D156">
        <v>-5</v>
      </c>
      <c r="E156">
        <v>2</v>
      </c>
      <c r="F156">
        <v>3</v>
      </c>
      <c r="G156" t="s">
        <v>214</v>
      </c>
      <c r="H156" t="s">
        <v>211</v>
      </c>
      <c r="I156">
        <v>2</v>
      </c>
      <c r="J156">
        <v>10</v>
      </c>
      <c r="K156" s="18" t="s">
        <v>385</v>
      </c>
    </row>
    <row r="157" spans="1:11" x14ac:dyDescent="0.25">
      <c r="A157">
        <v>1007</v>
      </c>
      <c r="B157" s="52">
        <v>44625</v>
      </c>
      <c r="C157" s="51">
        <v>0.27083333333333331</v>
      </c>
      <c r="D157">
        <v>-5</v>
      </c>
      <c r="E157">
        <v>-5</v>
      </c>
      <c r="F157">
        <v>1</v>
      </c>
      <c r="G157" t="s">
        <v>214</v>
      </c>
      <c r="H157" t="s">
        <v>189</v>
      </c>
      <c r="I157">
        <v>1</v>
      </c>
      <c r="J157">
        <v>4</v>
      </c>
      <c r="K157" s="18" t="s">
        <v>439</v>
      </c>
    </row>
    <row r="158" spans="1:11" x14ac:dyDescent="0.25">
      <c r="A158">
        <v>1008</v>
      </c>
      <c r="B158" s="52">
        <v>44625</v>
      </c>
      <c r="C158" s="51">
        <v>0.71527777777777779</v>
      </c>
      <c r="D158">
        <v>-5</v>
      </c>
      <c r="E158">
        <v>3</v>
      </c>
      <c r="F158">
        <v>2</v>
      </c>
      <c r="G158" t="s">
        <v>214</v>
      </c>
      <c r="H158" t="s">
        <v>448</v>
      </c>
      <c r="I158">
        <v>1</v>
      </c>
      <c r="J158">
        <v>5</v>
      </c>
      <c r="K158" s="18" t="s">
        <v>385</v>
      </c>
    </row>
    <row r="159" spans="1:11" x14ac:dyDescent="0.25">
      <c r="A159">
        <v>1008</v>
      </c>
      <c r="B159" s="52">
        <v>44626</v>
      </c>
      <c r="C159" s="51">
        <v>0.27083333333333331</v>
      </c>
      <c r="D159">
        <v>-5</v>
      </c>
      <c r="E159">
        <v>0</v>
      </c>
      <c r="F159">
        <v>3</v>
      </c>
      <c r="G159" t="s">
        <v>214</v>
      </c>
      <c r="H159" t="s">
        <v>287</v>
      </c>
      <c r="I159">
        <v>1</v>
      </c>
      <c r="J159">
        <v>6</v>
      </c>
      <c r="K159" s="18" t="s">
        <v>439</v>
      </c>
    </row>
    <row r="160" spans="1:11" x14ac:dyDescent="0.25">
      <c r="A160">
        <v>1009</v>
      </c>
      <c r="B160" s="52">
        <v>44628</v>
      </c>
      <c r="C160" s="51">
        <v>0.66666666666666663</v>
      </c>
      <c r="D160">
        <v>-5</v>
      </c>
      <c r="E160">
        <v>5</v>
      </c>
      <c r="F160">
        <v>8</v>
      </c>
      <c r="H160" t="s">
        <v>289</v>
      </c>
      <c r="I160">
        <v>1</v>
      </c>
      <c r="J160">
        <v>6</v>
      </c>
      <c r="K160" s="18" t="s">
        <v>385</v>
      </c>
    </row>
    <row r="161" spans="1:11" x14ac:dyDescent="0.25">
      <c r="A161">
        <v>1009</v>
      </c>
      <c r="B161" s="52">
        <v>44629</v>
      </c>
      <c r="C161" s="51">
        <v>0.27083333333333331</v>
      </c>
      <c r="D161">
        <v>-5</v>
      </c>
      <c r="E161">
        <v>-1</v>
      </c>
      <c r="F161">
        <v>8</v>
      </c>
      <c r="H161" t="s">
        <v>98</v>
      </c>
      <c r="I161">
        <v>1</v>
      </c>
      <c r="J161">
        <v>3</v>
      </c>
      <c r="K161" s="18" t="s">
        <v>439</v>
      </c>
    </row>
    <row r="162" spans="1:11" x14ac:dyDescent="0.25">
      <c r="A162">
        <v>1010</v>
      </c>
      <c r="B162" s="52">
        <v>44629</v>
      </c>
      <c r="C162" s="51">
        <v>0.67361111111111116</v>
      </c>
      <c r="D162">
        <v>-5</v>
      </c>
      <c r="E162">
        <v>4</v>
      </c>
      <c r="F162">
        <v>4</v>
      </c>
      <c r="G162" t="s">
        <v>214</v>
      </c>
      <c r="H162" t="s">
        <v>513</v>
      </c>
      <c r="I162">
        <v>1</v>
      </c>
      <c r="J162">
        <v>4</v>
      </c>
      <c r="K162" s="18" t="s">
        <v>385</v>
      </c>
    </row>
    <row r="163" spans="1:11" x14ac:dyDescent="0.25">
      <c r="A163">
        <v>1010</v>
      </c>
      <c r="B163" s="52">
        <v>44630</v>
      </c>
      <c r="C163" s="51">
        <v>0.25694444444444448</v>
      </c>
      <c r="D163">
        <v>-5</v>
      </c>
      <c r="E163">
        <v>-5</v>
      </c>
      <c r="F163">
        <v>1</v>
      </c>
      <c r="H163" t="s">
        <v>514</v>
      </c>
      <c r="I163">
        <v>1</v>
      </c>
      <c r="J163">
        <v>4</v>
      </c>
      <c r="K163" s="18" t="s">
        <v>439</v>
      </c>
    </row>
    <row r="164" spans="1:11" x14ac:dyDescent="0.25">
      <c r="A164">
        <v>1011</v>
      </c>
      <c r="B164" s="52">
        <v>44630</v>
      </c>
      <c r="C164" s="51">
        <v>0.72916666666666663</v>
      </c>
      <c r="D164">
        <v>-5</v>
      </c>
      <c r="E164">
        <v>2</v>
      </c>
      <c r="F164">
        <v>3</v>
      </c>
      <c r="G164" t="s">
        <v>214</v>
      </c>
      <c r="I164">
        <v>1</v>
      </c>
      <c r="J164">
        <v>0</v>
      </c>
      <c r="K164" s="18" t="s">
        <v>385</v>
      </c>
    </row>
    <row r="165" spans="1:11" x14ac:dyDescent="0.25">
      <c r="A165">
        <v>1011</v>
      </c>
      <c r="B165" s="52">
        <v>44631</v>
      </c>
      <c r="C165" s="51">
        <v>0.32291666666666669</v>
      </c>
      <c r="D165">
        <v>-5</v>
      </c>
      <c r="E165">
        <v>-3</v>
      </c>
      <c r="F165">
        <v>2</v>
      </c>
      <c r="G165" t="s">
        <v>214</v>
      </c>
      <c r="H165" t="s">
        <v>378</v>
      </c>
      <c r="I165">
        <v>1</v>
      </c>
      <c r="J165">
        <v>7</v>
      </c>
      <c r="K165" s="18" t="s">
        <v>439</v>
      </c>
    </row>
    <row r="166" spans="1:11" x14ac:dyDescent="0.25">
      <c r="A166">
        <v>1012</v>
      </c>
      <c r="B166" s="52">
        <v>44632</v>
      </c>
      <c r="C166" s="51">
        <v>0.70833333333333337</v>
      </c>
      <c r="D166">
        <v>-5</v>
      </c>
      <c r="E166">
        <v>5</v>
      </c>
      <c r="F166">
        <v>1</v>
      </c>
      <c r="G166" t="s">
        <v>214</v>
      </c>
      <c r="H166" t="s">
        <v>511</v>
      </c>
      <c r="I166">
        <v>1</v>
      </c>
      <c r="J166">
        <v>4</v>
      </c>
      <c r="K166" s="18" t="s">
        <v>385</v>
      </c>
    </row>
    <row r="167" spans="1:11" x14ac:dyDescent="0.25">
      <c r="A167">
        <v>1012</v>
      </c>
      <c r="B167" s="52">
        <v>44633</v>
      </c>
      <c r="C167" s="51">
        <v>0.27777777777777779</v>
      </c>
      <c r="D167">
        <v>-5</v>
      </c>
      <c r="E167">
        <v>-6</v>
      </c>
      <c r="F167">
        <v>1</v>
      </c>
      <c r="H167" t="s">
        <v>189</v>
      </c>
      <c r="I167">
        <v>1</v>
      </c>
      <c r="J167">
        <v>2</v>
      </c>
      <c r="K167" s="18" t="s">
        <v>439</v>
      </c>
    </row>
    <row r="168" spans="1:11" x14ac:dyDescent="0.25">
      <c r="A168">
        <v>1013</v>
      </c>
      <c r="B168" s="52">
        <v>44633</v>
      </c>
      <c r="C168" s="51">
        <v>0.6875</v>
      </c>
      <c r="D168">
        <v>-5</v>
      </c>
      <c r="E168">
        <v>5</v>
      </c>
      <c r="F168">
        <v>1</v>
      </c>
      <c r="G168" t="s">
        <v>214</v>
      </c>
      <c r="H168" t="s">
        <v>515</v>
      </c>
      <c r="I168">
        <v>1</v>
      </c>
      <c r="J168">
        <v>3</v>
      </c>
      <c r="K168" s="18" t="s">
        <v>385</v>
      </c>
    </row>
    <row r="169" spans="1:11" x14ac:dyDescent="0.25">
      <c r="A169">
        <v>1013</v>
      </c>
      <c r="B169" s="52">
        <v>44634</v>
      </c>
      <c r="C169" s="51">
        <v>0.29166666666666669</v>
      </c>
      <c r="D169">
        <v>-5</v>
      </c>
      <c r="E169">
        <v>-2</v>
      </c>
      <c r="F169">
        <v>1</v>
      </c>
      <c r="G169" t="s">
        <v>214</v>
      </c>
      <c r="H169" t="s">
        <v>188</v>
      </c>
      <c r="I169">
        <v>1</v>
      </c>
      <c r="J169">
        <v>3</v>
      </c>
      <c r="K169" s="18" t="s">
        <v>439</v>
      </c>
    </row>
    <row r="170" spans="1:11" x14ac:dyDescent="0.25">
      <c r="A170">
        <v>1014</v>
      </c>
      <c r="B170" s="52">
        <v>44634</v>
      </c>
      <c r="C170" s="51">
        <v>0.71875</v>
      </c>
      <c r="D170">
        <v>-5</v>
      </c>
      <c r="E170">
        <v>7</v>
      </c>
      <c r="F170">
        <v>1</v>
      </c>
      <c r="G170" t="s">
        <v>214</v>
      </c>
      <c r="H170" t="s">
        <v>516</v>
      </c>
      <c r="I170">
        <v>1</v>
      </c>
      <c r="J170">
        <v>4</v>
      </c>
      <c r="K170" s="18" t="s">
        <v>385</v>
      </c>
    </row>
    <row r="171" spans="1:11" x14ac:dyDescent="0.25">
      <c r="A171">
        <v>1014</v>
      </c>
      <c r="B171" s="52">
        <v>44635</v>
      </c>
      <c r="C171" s="51">
        <v>0.27083333333333331</v>
      </c>
      <c r="D171">
        <v>-5</v>
      </c>
      <c r="E171">
        <v>-3</v>
      </c>
      <c r="F171">
        <v>1</v>
      </c>
      <c r="G171" t="s">
        <v>214</v>
      </c>
      <c r="H171" t="s">
        <v>98</v>
      </c>
      <c r="I171">
        <v>1</v>
      </c>
      <c r="J171">
        <v>7</v>
      </c>
      <c r="K171" s="18" t="s">
        <v>439</v>
      </c>
    </row>
    <row r="172" spans="1:11" x14ac:dyDescent="0.25">
      <c r="A172">
        <v>1015</v>
      </c>
      <c r="B172" s="52">
        <v>44635</v>
      </c>
      <c r="C172" s="51">
        <v>0.67361111111111116</v>
      </c>
      <c r="D172">
        <v>-6</v>
      </c>
      <c r="E172">
        <v>10</v>
      </c>
      <c r="F172">
        <v>1</v>
      </c>
      <c r="G172" t="s">
        <v>214</v>
      </c>
      <c r="H172" t="s">
        <v>98</v>
      </c>
      <c r="I172">
        <v>1</v>
      </c>
      <c r="J172">
        <v>4</v>
      </c>
      <c r="K172" s="18" t="s">
        <v>385</v>
      </c>
    </row>
    <row r="173" spans="1:11" x14ac:dyDescent="0.25">
      <c r="A173">
        <v>1015</v>
      </c>
      <c r="B173" s="52">
        <v>44636</v>
      </c>
      <c r="C173" s="51">
        <v>0.29166666666666669</v>
      </c>
      <c r="D173">
        <v>-6</v>
      </c>
      <c r="E173">
        <v>2</v>
      </c>
      <c r="F173">
        <v>1</v>
      </c>
      <c r="G173" t="s">
        <v>214</v>
      </c>
      <c r="H173" t="s">
        <v>98</v>
      </c>
      <c r="I173">
        <v>1</v>
      </c>
      <c r="J173">
        <v>2</v>
      </c>
      <c r="K173" s="18" t="s">
        <v>439</v>
      </c>
    </row>
    <row r="174" spans="1:11" x14ac:dyDescent="0.25">
      <c r="A174">
        <v>1016</v>
      </c>
      <c r="B174" s="52">
        <v>44636</v>
      </c>
      <c r="C174" s="51">
        <v>0.70833333333333337</v>
      </c>
      <c r="D174">
        <v>-6</v>
      </c>
      <c r="E174">
        <v>10</v>
      </c>
      <c r="F174">
        <v>1</v>
      </c>
      <c r="G174" t="s">
        <v>214</v>
      </c>
      <c r="H174" t="s">
        <v>211</v>
      </c>
      <c r="I174">
        <v>1</v>
      </c>
      <c r="J174">
        <v>4</v>
      </c>
      <c r="K174" s="18" t="s">
        <v>385</v>
      </c>
    </row>
    <row r="175" spans="1:11" x14ac:dyDescent="0.25">
      <c r="A175">
        <v>1016</v>
      </c>
      <c r="B175" s="52">
        <v>44637</v>
      </c>
      <c r="C175" s="51">
        <v>0.29166666666666669</v>
      </c>
      <c r="D175">
        <v>-6</v>
      </c>
      <c r="E175">
        <v>-1</v>
      </c>
      <c r="F175">
        <v>1</v>
      </c>
      <c r="G175" t="s">
        <v>214</v>
      </c>
      <c r="H175" t="s">
        <v>93</v>
      </c>
      <c r="I175">
        <v>1</v>
      </c>
      <c r="J175">
        <v>7</v>
      </c>
      <c r="K175" s="18" t="s">
        <v>439</v>
      </c>
    </row>
    <row r="176" spans="1:11" x14ac:dyDescent="0.25">
      <c r="A176">
        <v>1017</v>
      </c>
      <c r="B176" s="52">
        <v>44639</v>
      </c>
      <c r="C176" s="51">
        <v>0.6875</v>
      </c>
      <c r="D176">
        <v>-6</v>
      </c>
      <c r="E176">
        <v>6</v>
      </c>
      <c r="F176">
        <v>2</v>
      </c>
      <c r="G176" t="s">
        <v>509</v>
      </c>
      <c r="H176" t="s">
        <v>517</v>
      </c>
      <c r="I176">
        <v>1</v>
      </c>
      <c r="J176">
        <v>7</v>
      </c>
      <c r="K176" s="18" t="s">
        <v>385</v>
      </c>
    </row>
    <row r="177" spans="1:11" x14ac:dyDescent="0.25">
      <c r="A177">
        <v>1017</v>
      </c>
      <c r="B177" s="52">
        <v>44640</v>
      </c>
      <c r="C177" s="51">
        <v>0.27083333333333331</v>
      </c>
      <c r="D177">
        <v>-6</v>
      </c>
      <c r="E177">
        <v>-3</v>
      </c>
      <c r="F177">
        <v>1</v>
      </c>
      <c r="H177" t="s">
        <v>98</v>
      </c>
      <c r="I177">
        <v>1</v>
      </c>
      <c r="J177">
        <v>3</v>
      </c>
      <c r="K177" s="18" t="s">
        <v>439</v>
      </c>
    </row>
    <row r="178" spans="1:11" x14ac:dyDescent="0.25">
      <c r="A178">
        <v>1018</v>
      </c>
      <c r="B178" s="52">
        <v>44640</v>
      </c>
      <c r="C178" s="51">
        <v>0.72916666666666663</v>
      </c>
      <c r="D178">
        <v>-6</v>
      </c>
      <c r="E178">
        <v>9</v>
      </c>
      <c r="F178">
        <v>1</v>
      </c>
      <c r="G178" t="s">
        <v>214</v>
      </c>
      <c r="H178" t="s">
        <v>448</v>
      </c>
      <c r="I178">
        <v>1</v>
      </c>
      <c r="J178">
        <v>4</v>
      </c>
      <c r="K178" s="18" t="s">
        <v>385</v>
      </c>
    </row>
    <row r="179" spans="1:11" x14ac:dyDescent="0.25">
      <c r="A179">
        <v>1018</v>
      </c>
      <c r="B179" s="52">
        <v>44641</v>
      </c>
      <c r="C179" s="51">
        <v>0.27083333333333331</v>
      </c>
      <c r="D179">
        <v>-6</v>
      </c>
      <c r="E179">
        <v>-3</v>
      </c>
      <c r="F179">
        <v>1</v>
      </c>
      <c r="G179" t="s">
        <v>214</v>
      </c>
      <c r="H179" t="s">
        <v>98</v>
      </c>
      <c r="I179">
        <v>1</v>
      </c>
      <c r="J179">
        <v>1</v>
      </c>
      <c r="K179" s="18" t="s">
        <v>439</v>
      </c>
    </row>
    <row r="180" spans="1:11" x14ac:dyDescent="0.25">
      <c r="A180">
        <v>1019</v>
      </c>
      <c r="B180" s="52">
        <v>44641</v>
      </c>
      <c r="C180" s="51">
        <v>0.70833333333333337</v>
      </c>
      <c r="D180">
        <v>-6</v>
      </c>
      <c r="E180">
        <v>-8</v>
      </c>
      <c r="F180">
        <v>1</v>
      </c>
      <c r="G180" t="s">
        <v>214</v>
      </c>
      <c r="H180" t="s">
        <v>448</v>
      </c>
      <c r="I180">
        <v>1</v>
      </c>
      <c r="J180">
        <v>5</v>
      </c>
      <c r="K180" s="18" t="s">
        <v>385</v>
      </c>
    </row>
    <row r="181" spans="1:11" x14ac:dyDescent="0.25">
      <c r="A181">
        <v>1019</v>
      </c>
      <c r="B181" s="52">
        <v>44642</v>
      </c>
      <c r="C181" s="51">
        <v>0.29166666666666669</v>
      </c>
      <c r="D181">
        <v>-6</v>
      </c>
      <c r="E181">
        <v>-2</v>
      </c>
      <c r="F181">
        <v>1</v>
      </c>
      <c r="G181" t="s">
        <v>214</v>
      </c>
      <c r="H181" t="s">
        <v>98</v>
      </c>
      <c r="I181">
        <v>1</v>
      </c>
      <c r="J181">
        <v>3</v>
      </c>
      <c r="K181" s="18" t="s">
        <v>439</v>
      </c>
    </row>
    <row r="182" spans="1:11" x14ac:dyDescent="0.25">
      <c r="A182">
        <v>1020</v>
      </c>
      <c r="B182" s="52">
        <v>44642</v>
      </c>
      <c r="C182" s="51">
        <v>0.70833333333333337</v>
      </c>
      <c r="D182">
        <v>-7</v>
      </c>
      <c r="E182">
        <v>10</v>
      </c>
      <c r="F182">
        <v>1</v>
      </c>
      <c r="G182" t="s">
        <v>214</v>
      </c>
      <c r="H182" t="s">
        <v>510</v>
      </c>
      <c r="I182">
        <v>1</v>
      </c>
      <c r="J182">
        <v>4</v>
      </c>
      <c r="K182" s="18" t="s">
        <v>385</v>
      </c>
    </row>
    <row r="183" spans="1:11" x14ac:dyDescent="0.25">
      <c r="A183">
        <v>1020</v>
      </c>
      <c r="B183" s="52">
        <v>44643</v>
      </c>
      <c r="C183" s="51">
        <v>0.3125</v>
      </c>
      <c r="D183">
        <v>-7</v>
      </c>
      <c r="E183">
        <v>-3</v>
      </c>
      <c r="F183">
        <v>1</v>
      </c>
      <c r="G183" t="s">
        <v>214</v>
      </c>
      <c r="H183" t="s">
        <v>93</v>
      </c>
      <c r="I183">
        <v>1</v>
      </c>
      <c r="J183">
        <v>4</v>
      </c>
      <c r="K183" s="18" t="s">
        <v>439</v>
      </c>
    </row>
    <row r="184" spans="1:11" x14ac:dyDescent="0.25">
      <c r="A184">
        <v>1021</v>
      </c>
      <c r="B184" s="52">
        <v>44650</v>
      </c>
      <c r="C184" s="51">
        <v>0.72916666666666663</v>
      </c>
      <c r="D184">
        <v>-7</v>
      </c>
      <c r="E184">
        <v>6</v>
      </c>
      <c r="F184">
        <v>1</v>
      </c>
      <c r="G184" t="s">
        <v>214</v>
      </c>
      <c r="H184" t="s">
        <v>98</v>
      </c>
      <c r="I184">
        <v>1</v>
      </c>
      <c r="J184">
        <v>5</v>
      </c>
      <c r="K184" s="18" t="s">
        <v>385</v>
      </c>
    </row>
    <row r="185" spans="1:11" x14ac:dyDescent="0.25">
      <c r="A185">
        <v>1021</v>
      </c>
      <c r="B185" s="52">
        <v>44651</v>
      </c>
      <c r="C185" s="51">
        <v>0.25</v>
      </c>
      <c r="D185">
        <v>-6</v>
      </c>
      <c r="E185">
        <v>-8</v>
      </c>
      <c r="F185">
        <v>1</v>
      </c>
      <c r="H185" t="s">
        <v>189</v>
      </c>
      <c r="I185">
        <v>1</v>
      </c>
      <c r="J185">
        <v>4</v>
      </c>
      <c r="K185" s="18" t="s">
        <v>439</v>
      </c>
    </row>
    <row r="186" spans="1:11" x14ac:dyDescent="0.25">
      <c r="A186">
        <v>1200</v>
      </c>
      <c r="B186" s="52">
        <v>44619</v>
      </c>
      <c r="C186" s="51">
        <v>0.33333333333333331</v>
      </c>
      <c r="D186">
        <v>3</v>
      </c>
      <c r="E186">
        <v>-2</v>
      </c>
      <c r="F186">
        <v>1</v>
      </c>
      <c r="G186" t="s">
        <v>214</v>
      </c>
      <c r="H186" t="s">
        <v>188</v>
      </c>
      <c r="I186">
        <v>1</v>
      </c>
      <c r="J186">
        <v>4</v>
      </c>
      <c r="K186" s="18" t="s">
        <v>385</v>
      </c>
    </row>
    <row r="187" spans="1:11" x14ac:dyDescent="0.25">
      <c r="A187">
        <v>1200</v>
      </c>
      <c r="B187" s="52">
        <v>44620</v>
      </c>
      <c r="C187" s="51">
        <v>0.33333333333333331</v>
      </c>
      <c r="D187">
        <v>3</v>
      </c>
      <c r="E187">
        <v>-3</v>
      </c>
      <c r="F187">
        <v>1</v>
      </c>
      <c r="G187" t="s">
        <v>214</v>
      </c>
      <c r="H187" t="s">
        <v>188</v>
      </c>
      <c r="I187">
        <v>1</v>
      </c>
      <c r="J187">
        <v>2</v>
      </c>
      <c r="K187" s="18" t="s">
        <v>439</v>
      </c>
    </row>
    <row r="188" spans="1:11" x14ac:dyDescent="0.25">
      <c r="A188">
        <v>1201</v>
      </c>
      <c r="B188" s="52">
        <v>44620</v>
      </c>
      <c r="C188" s="51">
        <v>0.33333333333333331</v>
      </c>
      <c r="D188">
        <v>3</v>
      </c>
      <c r="E188">
        <v>-3</v>
      </c>
      <c r="F188">
        <v>1</v>
      </c>
      <c r="G188" t="s">
        <v>214</v>
      </c>
      <c r="H188" t="s">
        <v>188</v>
      </c>
      <c r="I188">
        <v>1</v>
      </c>
      <c r="J188">
        <v>4</v>
      </c>
      <c r="K188" s="18" t="s">
        <v>385</v>
      </c>
    </row>
    <row r="189" spans="1:11" x14ac:dyDescent="0.25">
      <c r="A189">
        <v>1201</v>
      </c>
      <c r="B189" s="52">
        <v>44621</v>
      </c>
      <c r="C189" s="51">
        <v>0.33333333333333331</v>
      </c>
      <c r="D189">
        <v>3</v>
      </c>
      <c r="E189">
        <v>-2</v>
      </c>
      <c r="F189">
        <v>1</v>
      </c>
      <c r="G189" t="s">
        <v>214</v>
      </c>
      <c r="H189" t="s">
        <v>93</v>
      </c>
      <c r="I189">
        <v>2</v>
      </c>
      <c r="J189">
        <v>4</v>
      </c>
      <c r="K189" s="18" t="s">
        <v>439</v>
      </c>
    </row>
    <row r="190" spans="1:11" x14ac:dyDescent="0.25">
      <c r="A190">
        <v>1202</v>
      </c>
      <c r="B190" s="52">
        <v>44621</v>
      </c>
      <c r="C190" s="51">
        <v>0.33333333333333331</v>
      </c>
      <c r="D190">
        <v>3</v>
      </c>
      <c r="E190">
        <v>-2</v>
      </c>
      <c r="F190">
        <v>1</v>
      </c>
      <c r="G190" t="s">
        <v>214</v>
      </c>
      <c r="H190" t="s">
        <v>93</v>
      </c>
      <c r="I190">
        <v>2</v>
      </c>
      <c r="J190">
        <v>4</v>
      </c>
      <c r="K190" s="18" t="s">
        <v>385</v>
      </c>
    </row>
    <row r="191" spans="1:11" x14ac:dyDescent="0.25">
      <c r="A191">
        <v>1202</v>
      </c>
      <c r="B191" s="52">
        <v>44622</v>
      </c>
      <c r="C191" s="51">
        <v>0.33333333333333331</v>
      </c>
      <c r="D191">
        <v>3</v>
      </c>
      <c r="E191">
        <v>-1</v>
      </c>
      <c r="F191">
        <v>2</v>
      </c>
      <c r="G191" t="s">
        <v>214</v>
      </c>
      <c r="H191" t="s">
        <v>287</v>
      </c>
      <c r="I191">
        <v>2</v>
      </c>
      <c r="J191">
        <v>4</v>
      </c>
      <c r="K191" s="18" t="s">
        <v>439</v>
      </c>
    </row>
    <row r="192" spans="1:11" x14ac:dyDescent="0.25">
      <c r="A192">
        <v>1203</v>
      </c>
      <c r="B192" s="52">
        <v>44622</v>
      </c>
      <c r="C192" s="51">
        <v>0.29166666666666669</v>
      </c>
      <c r="D192">
        <v>3</v>
      </c>
      <c r="E192">
        <v>-1</v>
      </c>
      <c r="F192">
        <v>1</v>
      </c>
      <c r="G192" t="s">
        <v>214</v>
      </c>
      <c r="H192" t="s">
        <v>287</v>
      </c>
      <c r="I192">
        <v>2</v>
      </c>
      <c r="J192">
        <v>4</v>
      </c>
      <c r="K192" s="18" t="s">
        <v>385</v>
      </c>
    </row>
    <row r="193" spans="1:11" x14ac:dyDescent="0.25">
      <c r="A193">
        <v>1203</v>
      </c>
      <c r="B193" s="52">
        <v>44623</v>
      </c>
      <c r="C193" s="51">
        <v>0.25</v>
      </c>
      <c r="D193">
        <v>3</v>
      </c>
      <c r="E193">
        <v>0</v>
      </c>
      <c r="F193">
        <v>1</v>
      </c>
      <c r="G193" t="s">
        <v>214</v>
      </c>
      <c r="H193" t="s">
        <v>125</v>
      </c>
      <c r="I193">
        <v>1</v>
      </c>
      <c r="J193">
        <v>5</v>
      </c>
      <c r="K193" s="18" t="s">
        <v>439</v>
      </c>
    </row>
    <row r="194" spans="1:11" x14ac:dyDescent="0.25">
      <c r="A194">
        <v>1204</v>
      </c>
      <c r="B194" s="52">
        <v>44623</v>
      </c>
      <c r="C194" s="51">
        <v>0.29166666666666669</v>
      </c>
      <c r="D194">
        <v>3</v>
      </c>
      <c r="E194">
        <v>0</v>
      </c>
      <c r="F194">
        <v>3</v>
      </c>
      <c r="G194" t="s">
        <v>214</v>
      </c>
      <c r="H194" t="s">
        <v>125</v>
      </c>
      <c r="I194">
        <v>2</v>
      </c>
      <c r="J194">
        <v>5</v>
      </c>
      <c r="K194" s="18" t="s">
        <v>385</v>
      </c>
    </row>
    <row r="195" spans="1:11" x14ac:dyDescent="0.25">
      <c r="A195">
        <v>1204</v>
      </c>
      <c r="B195" s="52">
        <v>44624</v>
      </c>
      <c r="C195" s="51">
        <v>0.27083333333333331</v>
      </c>
      <c r="D195">
        <v>3</v>
      </c>
      <c r="E195">
        <v>-1</v>
      </c>
      <c r="F195">
        <v>2</v>
      </c>
      <c r="G195" t="s">
        <v>214</v>
      </c>
      <c r="H195" t="s">
        <v>93</v>
      </c>
      <c r="I195">
        <v>3</v>
      </c>
      <c r="J195">
        <v>7</v>
      </c>
      <c r="K195" s="18" t="s">
        <v>439</v>
      </c>
    </row>
    <row r="196" spans="1:11" x14ac:dyDescent="0.25">
      <c r="A196">
        <v>1205</v>
      </c>
      <c r="B196" s="52">
        <v>44624</v>
      </c>
      <c r="C196" s="51">
        <v>0.33333333333333331</v>
      </c>
      <c r="D196">
        <v>3</v>
      </c>
      <c r="E196">
        <v>-1</v>
      </c>
      <c r="F196">
        <v>2</v>
      </c>
      <c r="G196" t="s">
        <v>214</v>
      </c>
      <c r="H196" t="s">
        <v>93</v>
      </c>
      <c r="I196">
        <v>3</v>
      </c>
      <c r="J196">
        <v>7</v>
      </c>
      <c r="K196" s="18" t="s">
        <v>385</v>
      </c>
    </row>
    <row r="197" spans="1:11" x14ac:dyDescent="0.25">
      <c r="A197">
        <v>1205</v>
      </c>
      <c r="B197" s="52">
        <v>44625</v>
      </c>
      <c r="C197" s="51">
        <v>0.27083333333333331</v>
      </c>
      <c r="D197">
        <v>3</v>
      </c>
      <c r="E197">
        <v>-2</v>
      </c>
      <c r="F197">
        <v>1</v>
      </c>
      <c r="G197" t="s">
        <v>214</v>
      </c>
      <c r="H197" t="s">
        <v>188</v>
      </c>
      <c r="I197">
        <v>1</v>
      </c>
      <c r="J197">
        <v>5</v>
      </c>
      <c r="K197" s="18" t="s">
        <v>439</v>
      </c>
    </row>
    <row r="198" spans="1:11" x14ac:dyDescent="0.25">
      <c r="A198">
        <v>1206</v>
      </c>
      <c r="B198" s="52">
        <v>44625</v>
      </c>
      <c r="C198" s="51">
        <v>0.29166666666666669</v>
      </c>
      <c r="D198">
        <v>3</v>
      </c>
      <c r="E198">
        <v>-2</v>
      </c>
      <c r="F198">
        <v>1</v>
      </c>
      <c r="G198" t="s">
        <v>214</v>
      </c>
      <c r="H198" t="s">
        <v>188</v>
      </c>
      <c r="I198">
        <v>1</v>
      </c>
      <c r="J198">
        <v>5</v>
      </c>
      <c r="K198" s="18" t="s">
        <v>385</v>
      </c>
    </row>
    <row r="199" spans="1:11" x14ac:dyDescent="0.25">
      <c r="A199">
        <v>1206</v>
      </c>
      <c r="B199" s="52">
        <v>44626</v>
      </c>
      <c r="C199" s="51">
        <v>0.27083333333333331</v>
      </c>
      <c r="D199">
        <v>3</v>
      </c>
      <c r="E199">
        <v>0</v>
      </c>
      <c r="F199">
        <v>1</v>
      </c>
      <c r="G199" t="s">
        <v>214</v>
      </c>
      <c r="H199" t="s">
        <v>236</v>
      </c>
      <c r="I199">
        <v>2</v>
      </c>
      <c r="J199">
        <v>6</v>
      </c>
      <c r="K199" s="18" t="s">
        <v>439</v>
      </c>
    </row>
    <row r="200" spans="1:11" x14ac:dyDescent="0.25">
      <c r="A200">
        <v>1207</v>
      </c>
      <c r="B200" s="52">
        <v>44628</v>
      </c>
      <c r="C200" s="51">
        <v>0.33333333333333331</v>
      </c>
      <c r="D200">
        <v>3</v>
      </c>
      <c r="E200">
        <v>-1</v>
      </c>
      <c r="F200">
        <v>3</v>
      </c>
      <c r="G200" t="s">
        <v>214</v>
      </c>
      <c r="H200" t="s">
        <v>287</v>
      </c>
      <c r="I200">
        <v>2</v>
      </c>
      <c r="J200">
        <v>4</v>
      </c>
      <c r="K200" s="18" t="s">
        <v>385</v>
      </c>
    </row>
    <row r="201" spans="1:11" x14ac:dyDescent="0.25">
      <c r="A201">
        <v>1207</v>
      </c>
      <c r="B201" s="52">
        <v>44629</v>
      </c>
      <c r="C201" s="51">
        <v>0.25</v>
      </c>
      <c r="D201">
        <v>3</v>
      </c>
      <c r="E201">
        <v>-2</v>
      </c>
      <c r="F201">
        <v>2</v>
      </c>
      <c r="G201" t="s">
        <v>214</v>
      </c>
      <c r="H201" t="s">
        <v>188</v>
      </c>
      <c r="I201">
        <v>1</v>
      </c>
      <c r="J201">
        <v>2</v>
      </c>
      <c r="K201" s="18" t="s">
        <v>439</v>
      </c>
    </row>
    <row r="202" spans="1:11" x14ac:dyDescent="0.25">
      <c r="A202">
        <v>1208</v>
      </c>
      <c r="B202" s="52">
        <v>44629</v>
      </c>
      <c r="C202" s="51">
        <v>0.33333333333333331</v>
      </c>
      <c r="D202">
        <v>3</v>
      </c>
      <c r="E202">
        <v>-2</v>
      </c>
      <c r="F202">
        <v>2</v>
      </c>
      <c r="G202" t="s">
        <v>214</v>
      </c>
      <c r="H202" t="s">
        <v>188</v>
      </c>
      <c r="I202">
        <v>1</v>
      </c>
      <c r="J202">
        <v>2</v>
      </c>
      <c r="K202" s="18" t="s">
        <v>385</v>
      </c>
    </row>
    <row r="203" spans="1:11" x14ac:dyDescent="0.25">
      <c r="A203">
        <v>1208</v>
      </c>
      <c r="B203" s="52">
        <v>44630</v>
      </c>
      <c r="C203" s="51">
        <v>0.25</v>
      </c>
      <c r="D203">
        <v>3</v>
      </c>
      <c r="E203">
        <v>-5</v>
      </c>
      <c r="F203">
        <v>1</v>
      </c>
      <c r="G203" t="s">
        <v>214</v>
      </c>
      <c r="H203" t="s">
        <v>188</v>
      </c>
      <c r="I203">
        <v>1</v>
      </c>
      <c r="J203">
        <v>4</v>
      </c>
      <c r="K203" s="18" t="s">
        <v>439</v>
      </c>
    </row>
    <row r="204" spans="1:11" x14ac:dyDescent="0.25">
      <c r="A204">
        <v>1209</v>
      </c>
      <c r="B204" s="52">
        <v>44630</v>
      </c>
      <c r="C204" s="51">
        <v>0.33333333333333331</v>
      </c>
      <c r="D204">
        <v>3</v>
      </c>
      <c r="E204">
        <v>-5</v>
      </c>
      <c r="F204">
        <v>1</v>
      </c>
      <c r="G204" t="s">
        <v>214</v>
      </c>
      <c r="H204" t="s">
        <v>188</v>
      </c>
      <c r="I204">
        <v>1</v>
      </c>
      <c r="J204">
        <v>4</v>
      </c>
      <c r="K204" s="18" t="s">
        <v>385</v>
      </c>
    </row>
    <row r="205" spans="1:11" x14ac:dyDescent="0.25">
      <c r="A205">
        <v>1209</v>
      </c>
      <c r="B205" s="52">
        <v>44631</v>
      </c>
      <c r="C205" s="51">
        <v>0.25</v>
      </c>
      <c r="D205">
        <v>3</v>
      </c>
      <c r="E205">
        <v>-2</v>
      </c>
      <c r="F205">
        <v>2</v>
      </c>
      <c r="G205" t="s">
        <v>214</v>
      </c>
      <c r="H205" t="s">
        <v>385</v>
      </c>
      <c r="I205">
        <v>2</v>
      </c>
      <c r="J205">
        <v>6</v>
      </c>
      <c r="K205" s="18" t="s">
        <v>439</v>
      </c>
    </row>
    <row r="206" spans="1:11" x14ac:dyDescent="0.25">
      <c r="A206">
        <v>1210</v>
      </c>
      <c r="B206" s="52">
        <v>44631</v>
      </c>
      <c r="C206" s="51">
        <v>0.25</v>
      </c>
      <c r="D206">
        <v>3</v>
      </c>
      <c r="E206">
        <v>-2</v>
      </c>
      <c r="F206">
        <v>2</v>
      </c>
      <c r="G206" t="s">
        <v>214</v>
      </c>
      <c r="H206" t="s">
        <v>385</v>
      </c>
      <c r="I206">
        <v>2</v>
      </c>
      <c r="J206">
        <v>6</v>
      </c>
      <c r="K206" s="18" t="s">
        <v>385</v>
      </c>
    </row>
    <row r="207" spans="1:11" x14ac:dyDescent="0.25">
      <c r="A207">
        <v>1210</v>
      </c>
      <c r="B207" s="52">
        <v>44632</v>
      </c>
      <c r="C207" s="51">
        <v>0.25</v>
      </c>
      <c r="D207">
        <v>3</v>
      </c>
      <c r="E207">
        <v>-2</v>
      </c>
      <c r="F207">
        <v>1</v>
      </c>
      <c r="G207" t="s">
        <v>214</v>
      </c>
      <c r="H207" t="s">
        <v>287</v>
      </c>
      <c r="I207">
        <v>2</v>
      </c>
      <c r="J207">
        <v>4</v>
      </c>
      <c r="K207" s="18" t="s">
        <v>439</v>
      </c>
    </row>
    <row r="208" spans="1:11" x14ac:dyDescent="0.25">
      <c r="A208">
        <v>1211</v>
      </c>
      <c r="B208" s="52">
        <v>44632</v>
      </c>
      <c r="C208" s="51">
        <v>0.29166666666666669</v>
      </c>
      <c r="D208">
        <v>3</v>
      </c>
      <c r="E208">
        <v>-2</v>
      </c>
      <c r="F208">
        <v>1</v>
      </c>
      <c r="G208" t="s">
        <v>214</v>
      </c>
      <c r="H208" t="s">
        <v>287</v>
      </c>
      <c r="I208">
        <v>2</v>
      </c>
      <c r="J208">
        <v>4</v>
      </c>
      <c r="K208" s="18" t="s">
        <v>385</v>
      </c>
    </row>
    <row r="209" spans="1:11" x14ac:dyDescent="0.25">
      <c r="A209">
        <v>1211</v>
      </c>
      <c r="B209" s="52">
        <v>44633</v>
      </c>
      <c r="C209" s="51">
        <v>0.25</v>
      </c>
      <c r="D209">
        <v>3</v>
      </c>
      <c r="E209">
        <v>-4</v>
      </c>
      <c r="F209">
        <v>1</v>
      </c>
      <c r="G209" t="s">
        <v>214</v>
      </c>
      <c r="H209" t="s">
        <v>188</v>
      </c>
      <c r="I209">
        <v>1</v>
      </c>
      <c r="J209">
        <v>0</v>
      </c>
      <c r="K209" s="18" t="s">
        <v>439</v>
      </c>
    </row>
    <row r="210" spans="1:11" x14ac:dyDescent="0.25">
      <c r="A210">
        <v>1212</v>
      </c>
      <c r="B210" s="52">
        <v>44633</v>
      </c>
      <c r="C210" s="51">
        <v>0.25</v>
      </c>
      <c r="D210">
        <v>3</v>
      </c>
      <c r="E210">
        <v>-4</v>
      </c>
      <c r="F210">
        <v>1</v>
      </c>
      <c r="G210" t="s">
        <v>214</v>
      </c>
      <c r="H210" t="s">
        <v>188</v>
      </c>
      <c r="I210">
        <v>1</v>
      </c>
      <c r="J210">
        <v>0</v>
      </c>
      <c r="K210" s="18" t="s">
        <v>385</v>
      </c>
    </row>
    <row r="211" spans="1:11" x14ac:dyDescent="0.25">
      <c r="A211">
        <v>1212</v>
      </c>
      <c r="B211" s="52">
        <v>44634</v>
      </c>
      <c r="C211" s="51">
        <v>0.29166666666666669</v>
      </c>
      <c r="D211">
        <v>3</v>
      </c>
      <c r="E211">
        <v>-1</v>
      </c>
      <c r="F211">
        <v>1</v>
      </c>
      <c r="G211" t="s">
        <v>214</v>
      </c>
      <c r="H211" t="s">
        <v>98</v>
      </c>
      <c r="I211">
        <v>1</v>
      </c>
      <c r="J211">
        <v>4</v>
      </c>
      <c r="K211" s="18" t="s">
        <v>439</v>
      </c>
    </row>
    <row r="212" spans="1:11" x14ac:dyDescent="0.25">
      <c r="A212">
        <v>1213</v>
      </c>
      <c r="B212" s="52">
        <v>44634</v>
      </c>
      <c r="C212" s="51">
        <v>0.29166666666666669</v>
      </c>
      <c r="D212">
        <v>3</v>
      </c>
      <c r="E212">
        <v>-1</v>
      </c>
      <c r="F212">
        <v>1</v>
      </c>
      <c r="G212" t="s">
        <v>214</v>
      </c>
      <c r="H212" t="s">
        <v>98</v>
      </c>
      <c r="I212">
        <v>1</v>
      </c>
      <c r="J212">
        <v>4</v>
      </c>
      <c r="K212" s="18" t="s">
        <v>385</v>
      </c>
    </row>
    <row r="213" spans="1:11" x14ac:dyDescent="0.25">
      <c r="A213">
        <v>1213</v>
      </c>
      <c r="B213" s="52">
        <v>44635</v>
      </c>
      <c r="C213" s="51">
        <v>0.25</v>
      </c>
      <c r="D213">
        <v>3</v>
      </c>
      <c r="E213">
        <v>0</v>
      </c>
      <c r="F213">
        <v>1</v>
      </c>
      <c r="G213" t="s">
        <v>214</v>
      </c>
      <c r="H213" t="s">
        <v>188</v>
      </c>
      <c r="I213">
        <v>1</v>
      </c>
      <c r="J213">
        <v>4</v>
      </c>
      <c r="K213" s="18" t="s">
        <v>439</v>
      </c>
    </row>
    <row r="214" spans="1:11" x14ac:dyDescent="0.25">
      <c r="A214">
        <v>1214</v>
      </c>
      <c r="B214" s="52">
        <v>44635</v>
      </c>
      <c r="C214" s="51">
        <v>0.29166666666666669</v>
      </c>
      <c r="D214">
        <v>3</v>
      </c>
      <c r="E214">
        <v>0</v>
      </c>
      <c r="F214">
        <v>1</v>
      </c>
      <c r="G214" t="s">
        <v>214</v>
      </c>
      <c r="H214" t="s">
        <v>188</v>
      </c>
      <c r="I214">
        <v>1</v>
      </c>
      <c r="J214">
        <v>4</v>
      </c>
      <c r="K214" s="18" t="s">
        <v>385</v>
      </c>
    </row>
    <row r="215" spans="1:11" x14ac:dyDescent="0.25">
      <c r="A215">
        <v>1214</v>
      </c>
      <c r="B215" s="52">
        <v>44636</v>
      </c>
      <c r="C215" s="51">
        <v>0.25</v>
      </c>
      <c r="D215">
        <v>3</v>
      </c>
      <c r="E215">
        <v>0</v>
      </c>
      <c r="F215">
        <v>1</v>
      </c>
      <c r="G215" t="s">
        <v>214</v>
      </c>
      <c r="H215" t="s">
        <v>188</v>
      </c>
      <c r="I215">
        <v>1</v>
      </c>
      <c r="J215">
        <v>0</v>
      </c>
      <c r="K215" s="18" t="s">
        <v>439</v>
      </c>
    </row>
    <row r="216" spans="1:11" x14ac:dyDescent="0.25">
      <c r="A216">
        <v>1215</v>
      </c>
      <c r="B216" s="52">
        <v>44640</v>
      </c>
      <c r="C216" s="51">
        <v>0.33333333333333331</v>
      </c>
      <c r="D216">
        <v>3</v>
      </c>
      <c r="E216">
        <v>0</v>
      </c>
      <c r="F216">
        <v>1</v>
      </c>
      <c r="G216" t="s">
        <v>214</v>
      </c>
      <c r="H216" t="s">
        <v>188</v>
      </c>
      <c r="I216">
        <v>1</v>
      </c>
      <c r="J216">
        <v>1</v>
      </c>
      <c r="K216" s="18" t="s">
        <v>385</v>
      </c>
    </row>
    <row r="217" spans="1:11" x14ac:dyDescent="0.25">
      <c r="A217">
        <v>1215</v>
      </c>
      <c r="B217" s="52">
        <v>44641</v>
      </c>
      <c r="C217" s="51">
        <v>0.25</v>
      </c>
      <c r="D217">
        <v>3</v>
      </c>
      <c r="E217">
        <v>0</v>
      </c>
      <c r="F217">
        <v>1</v>
      </c>
      <c r="G217" t="s">
        <v>214</v>
      </c>
      <c r="H217" t="s">
        <v>188</v>
      </c>
      <c r="I217">
        <v>1</v>
      </c>
      <c r="J217">
        <v>0</v>
      </c>
      <c r="K217" s="18" t="s">
        <v>439</v>
      </c>
    </row>
    <row r="218" spans="1:11" x14ac:dyDescent="0.25">
      <c r="A218">
        <v>1216</v>
      </c>
      <c r="B218" s="52">
        <v>44641</v>
      </c>
      <c r="C218" s="51">
        <v>0.29166666666666669</v>
      </c>
      <c r="D218">
        <v>3</v>
      </c>
      <c r="E218">
        <v>0</v>
      </c>
      <c r="F218">
        <v>1</v>
      </c>
      <c r="G218" t="s">
        <v>214</v>
      </c>
      <c r="H218" t="s">
        <v>188</v>
      </c>
      <c r="I218">
        <v>1</v>
      </c>
      <c r="J218">
        <v>0</v>
      </c>
      <c r="K218" s="18" t="s">
        <v>385</v>
      </c>
    </row>
    <row r="219" spans="1:11" x14ac:dyDescent="0.25">
      <c r="A219">
        <v>1216</v>
      </c>
      <c r="B219" s="52">
        <v>44642</v>
      </c>
      <c r="C219" s="51">
        <v>0.25</v>
      </c>
      <c r="D219">
        <v>3</v>
      </c>
      <c r="E219">
        <v>1</v>
      </c>
      <c r="F219">
        <v>1</v>
      </c>
      <c r="G219" t="s">
        <v>214</v>
      </c>
      <c r="H219" t="s">
        <v>287</v>
      </c>
      <c r="I219">
        <v>1</v>
      </c>
      <c r="J219">
        <v>2</v>
      </c>
      <c r="K219" s="18" t="s">
        <v>439</v>
      </c>
    </row>
    <row r="220" spans="1:11" x14ac:dyDescent="0.25">
      <c r="A220">
        <v>1217</v>
      </c>
      <c r="B220" s="52">
        <v>44649</v>
      </c>
      <c r="C220" s="51">
        <v>0.29166666666666669</v>
      </c>
      <c r="D220">
        <v>3</v>
      </c>
      <c r="E220">
        <v>0</v>
      </c>
      <c r="F220">
        <v>1</v>
      </c>
      <c r="G220" t="s">
        <v>214</v>
      </c>
      <c r="H220" t="s">
        <v>188</v>
      </c>
      <c r="I220">
        <v>2</v>
      </c>
      <c r="J220">
        <v>4</v>
      </c>
      <c r="K220" s="18" t="s">
        <v>385</v>
      </c>
    </row>
    <row r="221" spans="1:11" x14ac:dyDescent="0.25">
      <c r="A221">
        <v>1217</v>
      </c>
      <c r="B221" s="52">
        <v>44650</v>
      </c>
      <c r="C221" s="51">
        <v>0.27083333333333331</v>
      </c>
      <c r="D221">
        <v>3</v>
      </c>
      <c r="E221">
        <v>1</v>
      </c>
      <c r="F221">
        <v>1</v>
      </c>
      <c r="G221" t="s">
        <v>214</v>
      </c>
      <c r="H221" t="s">
        <v>188</v>
      </c>
      <c r="I221">
        <v>1</v>
      </c>
      <c r="J221">
        <v>2</v>
      </c>
      <c r="K221" s="18" t="s">
        <v>439</v>
      </c>
    </row>
    <row r="222" spans="1:11" x14ac:dyDescent="0.25">
      <c r="A222">
        <v>1218</v>
      </c>
      <c r="B222" s="52">
        <v>44650</v>
      </c>
      <c r="C222" s="51">
        <v>0.29166666666666669</v>
      </c>
      <c r="D222">
        <v>3</v>
      </c>
      <c r="E222">
        <v>1</v>
      </c>
      <c r="F222">
        <v>1</v>
      </c>
      <c r="G222" t="s">
        <v>214</v>
      </c>
      <c r="H222" t="s">
        <v>188</v>
      </c>
      <c r="I222">
        <v>1</v>
      </c>
      <c r="J222">
        <v>2</v>
      </c>
      <c r="K222" s="18" t="s">
        <v>385</v>
      </c>
    </row>
    <row r="223" spans="1:11" x14ac:dyDescent="0.25">
      <c r="A223">
        <v>1218</v>
      </c>
      <c r="B223" s="52">
        <v>44652</v>
      </c>
      <c r="C223" s="51">
        <v>0.27083333333333331</v>
      </c>
      <c r="D223">
        <v>3</v>
      </c>
      <c r="E223">
        <v>-1</v>
      </c>
      <c r="F223">
        <v>1</v>
      </c>
      <c r="G223" t="s">
        <v>214</v>
      </c>
      <c r="H223" t="s">
        <v>188</v>
      </c>
      <c r="I223">
        <v>1</v>
      </c>
      <c r="J223">
        <v>6</v>
      </c>
      <c r="K223" s="18" t="s">
        <v>439</v>
      </c>
    </row>
    <row r="224" spans="1:11" x14ac:dyDescent="0.25">
      <c r="A224">
        <v>1400</v>
      </c>
      <c r="B224" s="52">
        <v>44932</v>
      </c>
      <c r="C224" s="51">
        <v>0.62152777777777779</v>
      </c>
      <c r="E224">
        <v>-8</v>
      </c>
      <c r="H224" t="s">
        <v>188</v>
      </c>
      <c r="J224">
        <v>10</v>
      </c>
      <c r="K224" s="18" t="s">
        <v>385</v>
      </c>
    </row>
    <row r="225" spans="1:11" x14ac:dyDescent="0.25">
      <c r="A225">
        <v>1400</v>
      </c>
      <c r="B225" s="52">
        <v>44933</v>
      </c>
      <c r="C225" s="51">
        <v>0.47222222222222227</v>
      </c>
      <c r="E225">
        <v>-6</v>
      </c>
      <c r="G225" t="s">
        <v>205</v>
      </c>
      <c r="H225" t="s">
        <v>98</v>
      </c>
      <c r="J225">
        <v>8</v>
      </c>
      <c r="K225" s="18" t="s">
        <v>439</v>
      </c>
    </row>
    <row r="226" spans="1:11" x14ac:dyDescent="0.25">
      <c r="A226">
        <v>1401</v>
      </c>
      <c r="B226" s="52">
        <v>44933</v>
      </c>
      <c r="C226" s="51">
        <v>0.5625</v>
      </c>
      <c r="E226">
        <v>-6</v>
      </c>
      <c r="G226" t="s">
        <v>205</v>
      </c>
      <c r="H226" t="s">
        <v>98</v>
      </c>
      <c r="J226">
        <v>8</v>
      </c>
      <c r="K226" s="18" t="s">
        <v>385</v>
      </c>
    </row>
    <row r="227" spans="1:11" x14ac:dyDescent="0.25">
      <c r="A227">
        <v>1401</v>
      </c>
      <c r="B227" s="52">
        <v>44935</v>
      </c>
      <c r="C227" s="51">
        <v>0.39583333333333331</v>
      </c>
      <c r="E227">
        <v>1</v>
      </c>
      <c r="G227" t="s">
        <v>205</v>
      </c>
      <c r="H227" t="s">
        <v>98</v>
      </c>
      <c r="J227">
        <v>8</v>
      </c>
      <c r="K227" s="18" t="s">
        <v>439</v>
      </c>
    </row>
    <row r="228" spans="1:11" x14ac:dyDescent="0.25">
      <c r="A228">
        <v>1302</v>
      </c>
      <c r="B228" s="52">
        <v>44947</v>
      </c>
      <c r="E228">
        <v>1</v>
      </c>
      <c r="F228">
        <v>7</v>
      </c>
      <c r="H228" t="s">
        <v>125</v>
      </c>
      <c r="I228">
        <v>2</v>
      </c>
      <c r="J228">
        <v>4</v>
      </c>
      <c r="K228" s="18" t="s">
        <v>385</v>
      </c>
    </row>
    <row r="229" spans="1:11" x14ac:dyDescent="0.25">
      <c r="A229">
        <v>1302</v>
      </c>
      <c r="B229" s="52">
        <v>44948</v>
      </c>
      <c r="E229">
        <v>-2</v>
      </c>
      <c r="F229">
        <v>10</v>
      </c>
      <c r="G229" t="s">
        <v>205</v>
      </c>
      <c r="H229" t="s">
        <v>125</v>
      </c>
      <c r="I229">
        <v>3</v>
      </c>
      <c r="J229">
        <v>5</v>
      </c>
      <c r="K229" s="18" t="s">
        <v>439</v>
      </c>
    </row>
    <row r="230" spans="1:11" x14ac:dyDescent="0.25">
      <c r="A230">
        <v>1303</v>
      </c>
      <c r="B230" s="52">
        <v>44948</v>
      </c>
      <c r="E230">
        <v>-2</v>
      </c>
      <c r="F230">
        <v>6</v>
      </c>
      <c r="G230" t="s">
        <v>205</v>
      </c>
      <c r="H230" t="s">
        <v>188</v>
      </c>
      <c r="I230">
        <v>1</v>
      </c>
      <c r="J230">
        <v>1</v>
      </c>
      <c r="K230" s="18" t="s">
        <v>385</v>
      </c>
    </row>
    <row r="231" spans="1:11" x14ac:dyDescent="0.25">
      <c r="A231">
        <v>1303</v>
      </c>
      <c r="B231" s="52">
        <v>44949</v>
      </c>
      <c r="E231">
        <v>-6</v>
      </c>
      <c r="G231" t="s">
        <v>205</v>
      </c>
      <c r="H231" t="s">
        <v>98</v>
      </c>
      <c r="I231">
        <v>1</v>
      </c>
      <c r="J231">
        <v>3</v>
      </c>
      <c r="K231" s="18" t="s">
        <v>439</v>
      </c>
    </row>
    <row r="232" spans="1:11" x14ac:dyDescent="0.25">
      <c r="A232">
        <v>1304</v>
      </c>
      <c r="B232" s="52">
        <v>44949</v>
      </c>
      <c r="E232">
        <v>1</v>
      </c>
      <c r="F232">
        <v>10</v>
      </c>
      <c r="H232" t="s">
        <v>93</v>
      </c>
      <c r="I232">
        <v>1</v>
      </c>
      <c r="J232">
        <v>3</v>
      </c>
      <c r="K232" s="18" t="s">
        <v>385</v>
      </c>
    </row>
    <row r="233" spans="1:11" x14ac:dyDescent="0.25">
      <c r="A233">
        <v>1304</v>
      </c>
      <c r="B233" s="52">
        <v>44950</v>
      </c>
      <c r="E233">
        <v>3</v>
      </c>
      <c r="F233">
        <v>10</v>
      </c>
      <c r="H233" t="s">
        <v>287</v>
      </c>
      <c r="I233">
        <v>1</v>
      </c>
      <c r="J233">
        <v>5</v>
      </c>
      <c r="K233" s="18" t="s">
        <v>439</v>
      </c>
    </row>
    <row r="234" spans="1:11" x14ac:dyDescent="0.25">
      <c r="A234">
        <v>1305</v>
      </c>
      <c r="B234" s="52">
        <v>44953</v>
      </c>
      <c r="C234" s="51">
        <v>0.375</v>
      </c>
      <c r="E234">
        <v>0</v>
      </c>
      <c r="F234">
        <v>5</v>
      </c>
      <c r="G234" t="s">
        <v>214</v>
      </c>
      <c r="H234" t="s">
        <v>93</v>
      </c>
      <c r="I234">
        <v>1</v>
      </c>
      <c r="J234">
        <v>3</v>
      </c>
      <c r="K234" s="18" t="s">
        <v>385</v>
      </c>
    </row>
    <row r="235" spans="1:11" x14ac:dyDescent="0.25">
      <c r="A235">
        <v>1305</v>
      </c>
      <c r="B235" s="52">
        <v>44954</v>
      </c>
      <c r="C235" s="51">
        <v>0.25</v>
      </c>
      <c r="E235">
        <v>2</v>
      </c>
      <c r="F235">
        <v>4</v>
      </c>
      <c r="G235" t="s">
        <v>214</v>
      </c>
      <c r="H235" t="s">
        <v>189</v>
      </c>
      <c r="I235">
        <v>1</v>
      </c>
      <c r="J235">
        <v>3</v>
      </c>
      <c r="K235" s="18" t="s">
        <v>439</v>
      </c>
    </row>
    <row r="236" spans="1:11" ht="14.4" x14ac:dyDescent="0.3">
      <c r="A236" s="53">
        <v>1402</v>
      </c>
      <c r="B236" s="52">
        <v>44946</v>
      </c>
      <c r="C236" s="51">
        <v>0.5625</v>
      </c>
      <c r="E236">
        <v>-3</v>
      </c>
      <c r="G236" t="s">
        <v>205</v>
      </c>
      <c r="J236">
        <v>4</v>
      </c>
      <c r="K236" s="18" t="s">
        <v>385</v>
      </c>
    </row>
    <row r="237" spans="1:11" ht="14.4" x14ac:dyDescent="0.3">
      <c r="A237" s="53">
        <v>1402</v>
      </c>
      <c r="B237" s="52">
        <v>44947</v>
      </c>
      <c r="C237" s="51">
        <v>0.43055555555555558</v>
      </c>
      <c r="E237">
        <v>-1</v>
      </c>
      <c r="G237" t="s">
        <v>205</v>
      </c>
      <c r="H237" t="s">
        <v>189</v>
      </c>
      <c r="J237">
        <v>10</v>
      </c>
      <c r="K237" s="18" t="s">
        <v>439</v>
      </c>
    </row>
    <row r="238" spans="1:11" ht="14.4" x14ac:dyDescent="0.3">
      <c r="A238" s="53">
        <v>1403</v>
      </c>
      <c r="B238" s="52">
        <v>44947</v>
      </c>
      <c r="C238" s="51">
        <v>0.54166666666666663</v>
      </c>
      <c r="E238">
        <v>-1</v>
      </c>
      <c r="G238" t="s">
        <v>205</v>
      </c>
      <c r="H238" t="s">
        <v>189</v>
      </c>
      <c r="J238">
        <v>10</v>
      </c>
      <c r="K238" s="18" t="s">
        <v>385</v>
      </c>
    </row>
    <row r="239" spans="1:11" ht="14.4" x14ac:dyDescent="0.3">
      <c r="A239" s="53">
        <v>1403</v>
      </c>
      <c r="B239" s="52">
        <v>44948</v>
      </c>
      <c r="C239" s="51">
        <v>0.35416666666666669</v>
      </c>
      <c r="E239">
        <v>0</v>
      </c>
      <c r="G239" t="s">
        <v>677</v>
      </c>
      <c r="H239" t="s">
        <v>189</v>
      </c>
      <c r="J239">
        <v>6</v>
      </c>
      <c r="K239" s="18" t="s">
        <v>439</v>
      </c>
    </row>
    <row r="240" spans="1:11" ht="14.4" x14ac:dyDescent="0.3">
      <c r="A240" s="53">
        <v>1404</v>
      </c>
      <c r="B240" s="52">
        <v>44948</v>
      </c>
      <c r="C240" s="51">
        <v>0.43055555555555558</v>
      </c>
      <c r="E240">
        <v>0</v>
      </c>
      <c r="G240" t="s">
        <v>677</v>
      </c>
      <c r="H240" t="s">
        <v>189</v>
      </c>
      <c r="J240">
        <v>6</v>
      </c>
      <c r="K240" s="18" t="s">
        <v>385</v>
      </c>
    </row>
    <row r="241" spans="1:11" ht="14.4" x14ac:dyDescent="0.3">
      <c r="A241" s="53">
        <v>1404</v>
      </c>
      <c r="B241" s="52">
        <v>44949</v>
      </c>
      <c r="C241" s="51">
        <v>0.36458333333333331</v>
      </c>
      <c r="E241">
        <v>-2</v>
      </c>
      <c r="G241" t="s">
        <v>677</v>
      </c>
      <c r="H241" t="s">
        <v>188</v>
      </c>
      <c r="J241">
        <v>2</v>
      </c>
      <c r="K241" s="18" t="s">
        <v>439</v>
      </c>
    </row>
    <row r="242" spans="1:11" ht="14.4" x14ac:dyDescent="0.3">
      <c r="A242" s="53">
        <v>1306</v>
      </c>
      <c r="B242" s="52">
        <v>44960</v>
      </c>
      <c r="E242">
        <v>1</v>
      </c>
      <c r="F242">
        <v>4</v>
      </c>
      <c r="G242" t="s">
        <v>509</v>
      </c>
      <c r="H242" t="s">
        <v>98</v>
      </c>
      <c r="I242">
        <v>2</v>
      </c>
      <c r="J242">
        <v>5</v>
      </c>
      <c r="K242" s="18" t="s">
        <v>385</v>
      </c>
    </row>
    <row r="243" spans="1:11" ht="14.4" x14ac:dyDescent="0.3">
      <c r="A243" s="53">
        <v>1306</v>
      </c>
      <c r="B243" s="52">
        <v>44961</v>
      </c>
      <c r="E243">
        <v>0</v>
      </c>
      <c r="F243">
        <v>1</v>
      </c>
      <c r="G243" t="s">
        <v>214</v>
      </c>
      <c r="H243" t="s">
        <v>189</v>
      </c>
      <c r="I243">
        <v>3</v>
      </c>
      <c r="J243">
        <v>5</v>
      </c>
      <c r="K243" s="18" t="s">
        <v>439</v>
      </c>
    </row>
    <row r="244" spans="1:11" ht="14.4" x14ac:dyDescent="0.3">
      <c r="A244" s="53">
        <v>1307</v>
      </c>
      <c r="B244" s="52">
        <v>44971</v>
      </c>
      <c r="E244">
        <v>2</v>
      </c>
      <c r="F244">
        <v>1</v>
      </c>
      <c r="G244" t="s">
        <v>214</v>
      </c>
      <c r="H244" t="s">
        <v>236</v>
      </c>
      <c r="I244">
        <v>2</v>
      </c>
      <c r="J244">
        <v>5</v>
      </c>
      <c r="K244" s="18" t="s">
        <v>385</v>
      </c>
    </row>
    <row r="245" spans="1:11" ht="14.4" x14ac:dyDescent="0.3">
      <c r="A245" s="53">
        <v>1307</v>
      </c>
      <c r="B245" s="52">
        <v>44972</v>
      </c>
      <c r="E245">
        <v>0</v>
      </c>
      <c r="F245">
        <v>10</v>
      </c>
      <c r="G245" t="s">
        <v>205</v>
      </c>
      <c r="H245" t="s">
        <v>93</v>
      </c>
      <c r="I245">
        <v>2</v>
      </c>
      <c r="J245">
        <v>5</v>
      </c>
      <c r="K245" s="18" t="s">
        <v>439</v>
      </c>
    </row>
    <row r="246" spans="1:11" ht="14.4" x14ac:dyDescent="0.3">
      <c r="A246" s="53">
        <v>1308</v>
      </c>
      <c r="B246" s="52">
        <v>44972</v>
      </c>
      <c r="E246">
        <v>0</v>
      </c>
      <c r="F246">
        <v>10</v>
      </c>
      <c r="G246" t="s">
        <v>205</v>
      </c>
      <c r="H246" t="s">
        <v>93</v>
      </c>
      <c r="I246">
        <v>2</v>
      </c>
      <c r="J246">
        <v>5</v>
      </c>
      <c r="K246" s="18" t="s">
        <v>385</v>
      </c>
    </row>
    <row r="247" spans="1:11" ht="14.4" x14ac:dyDescent="0.3">
      <c r="A247" s="53">
        <v>1308</v>
      </c>
      <c r="B247" s="52">
        <v>44973</v>
      </c>
      <c r="E247">
        <v>1</v>
      </c>
      <c r="F247">
        <v>10</v>
      </c>
      <c r="G247" t="s">
        <v>205</v>
      </c>
      <c r="H247" t="s">
        <v>385</v>
      </c>
      <c r="I247">
        <v>3</v>
      </c>
      <c r="J247">
        <v>5</v>
      </c>
      <c r="K247" s="18" t="s">
        <v>439</v>
      </c>
    </row>
    <row r="248" spans="1:11" ht="14.4" x14ac:dyDescent="0.3">
      <c r="A248" s="53">
        <v>1309</v>
      </c>
      <c r="B248" s="52">
        <v>44981</v>
      </c>
      <c r="C248" s="51">
        <v>0.66666666666666663</v>
      </c>
      <c r="K248" s="18" t="s">
        <v>385</v>
      </c>
    </row>
    <row r="249" spans="1:11" ht="14.4" x14ac:dyDescent="0.3">
      <c r="A249" s="53">
        <v>1309</v>
      </c>
      <c r="B249" s="52">
        <v>44982</v>
      </c>
      <c r="C249" s="51">
        <v>0.45833333333333331</v>
      </c>
      <c r="D249">
        <v>3</v>
      </c>
      <c r="E249">
        <v>0</v>
      </c>
      <c r="F249">
        <v>8</v>
      </c>
      <c r="G249" t="s">
        <v>205</v>
      </c>
      <c r="H249" t="s">
        <v>98</v>
      </c>
      <c r="I249">
        <v>2</v>
      </c>
      <c r="J249">
        <v>6</v>
      </c>
      <c r="K249" s="18" t="s">
        <v>439</v>
      </c>
    </row>
    <row r="250" spans="1:11" ht="14.4" x14ac:dyDescent="0.3">
      <c r="A250" s="53">
        <v>1310</v>
      </c>
      <c r="B250" s="52">
        <v>44982</v>
      </c>
      <c r="C250" s="51">
        <v>0.45833333333333331</v>
      </c>
      <c r="D250">
        <v>3</v>
      </c>
      <c r="E250">
        <v>0</v>
      </c>
      <c r="F250">
        <v>8</v>
      </c>
      <c r="G250" t="s">
        <v>205</v>
      </c>
      <c r="H250" t="s">
        <v>98</v>
      </c>
      <c r="I250">
        <v>2</v>
      </c>
      <c r="J250">
        <v>6</v>
      </c>
      <c r="K250" s="18" t="s">
        <v>385</v>
      </c>
    </row>
    <row r="251" spans="1:11" ht="14.4" x14ac:dyDescent="0.3">
      <c r="A251" s="53">
        <v>1310</v>
      </c>
      <c r="B251" s="52">
        <v>44983</v>
      </c>
      <c r="C251" s="51">
        <v>0.29166666666666669</v>
      </c>
      <c r="D251">
        <v>3</v>
      </c>
      <c r="E251">
        <v>-2</v>
      </c>
      <c r="F251">
        <v>1</v>
      </c>
      <c r="G251" t="s">
        <v>677</v>
      </c>
      <c r="H251" t="s">
        <v>236</v>
      </c>
      <c r="I251">
        <v>3</v>
      </c>
      <c r="J251">
        <v>10</v>
      </c>
      <c r="K251" s="18" t="s">
        <v>439</v>
      </c>
    </row>
    <row r="252" spans="1:11" ht="14.4" x14ac:dyDescent="0.3">
      <c r="A252" s="53">
        <v>1311</v>
      </c>
      <c r="B252" s="52">
        <v>44983</v>
      </c>
      <c r="C252" s="51">
        <v>0.5</v>
      </c>
      <c r="D252">
        <v>3</v>
      </c>
      <c r="E252">
        <v>-2</v>
      </c>
      <c r="F252">
        <v>1</v>
      </c>
      <c r="G252" t="s">
        <v>677</v>
      </c>
      <c r="H252" t="s">
        <v>236</v>
      </c>
      <c r="I252">
        <v>3</v>
      </c>
      <c r="J252">
        <v>10</v>
      </c>
      <c r="K252" s="18" t="s">
        <v>385</v>
      </c>
    </row>
    <row r="253" spans="1:11" ht="14.4" x14ac:dyDescent="0.3">
      <c r="A253" s="53">
        <v>1311</v>
      </c>
      <c r="B253" s="52">
        <v>44984</v>
      </c>
      <c r="C253" s="51">
        <v>0.25</v>
      </c>
      <c r="D253">
        <v>3</v>
      </c>
      <c r="E253">
        <v>-1</v>
      </c>
      <c r="F253">
        <v>1</v>
      </c>
      <c r="G253" t="s">
        <v>677</v>
      </c>
      <c r="H253" t="s">
        <v>189</v>
      </c>
      <c r="I253">
        <v>1</v>
      </c>
      <c r="J253">
        <v>3</v>
      </c>
      <c r="K253" s="18" t="s">
        <v>439</v>
      </c>
    </row>
    <row r="254" spans="1:11" ht="14.4" x14ac:dyDescent="0.3">
      <c r="A254" s="53">
        <v>1312</v>
      </c>
      <c r="B254" s="52">
        <v>44984</v>
      </c>
      <c r="C254" s="51">
        <v>0.25</v>
      </c>
      <c r="D254">
        <v>3</v>
      </c>
      <c r="E254">
        <v>-1</v>
      </c>
      <c r="F254">
        <v>1</v>
      </c>
      <c r="G254" t="s">
        <v>677</v>
      </c>
      <c r="H254" t="s">
        <v>189</v>
      </c>
      <c r="I254">
        <v>1</v>
      </c>
      <c r="J254">
        <v>3</v>
      </c>
      <c r="K254" s="18" t="s">
        <v>385</v>
      </c>
    </row>
    <row r="255" spans="1:11" ht="14.4" x14ac:dyDescent="0.3">
      <c r="A255" s="53">
        <v>1312</v>
      </c>
      <c r="B255" s="52">
        <v>44986</v>
      </c>
      <c r="C255" s="51">
        <v>0.375</v>
      </c>
      <c r="D255">
        <v>3</v>
      </c>
      <c r="E255">
        <v>1</v>
      </c>
      <c r="F255">
        <v>8</v>
      </c>
      <c r="G255" t="s">
        <v>205</v>
      </c>
      <c r="H255" t="s">
        <v>287</v>
      </c>
      <c r="I255">
        <v>2</v>
      </c>
      <c r="J255">
        <v>4</v>
      </c>
      <c r="K255" s="18" t="s">
        <v>439</v>
      </c>
    </row>
    <row r="256" spans="1:11" ht="14.4" x14ac:dyDescent="0.3">
      <c r="A256" s="53">
        <v>1313</v>
      </c>
      <c r="B256" s="52">
        <v>44986</v>
      </c>
      <c r="C256" s="51">
        <v>0.375</v>
      </c>
      <c r="D256">
        <v>3</v>
      </c>
      <c r="E256">
        <v>1</v>
      </c>
      <c r="F256">
        <v>8</v>
      </c>
      <c r="G256" t="s">
        <v>205</v>
      </c>
      <c r="H256" t="s">
        <v>287</v>
      </c>
      <c r="I256">
        <v>2</v>
      </c>
      <c r="J256">
        <v>4</v>
      </c>
      <c r="K256" s="18" t="s">
        <v>385</v>
      </c>
    </row>
    <row r="257" spans="1:11" ht="14.4" x14ac:dyDescent="0.3">
      <c r="A257" s="53">
        <v>1313</v>
      </c>
      <c r="B257" s="52">
        <v>44987</v>
      </c>
      <c r="C257" s="51">
        <v>0.33333333333333298</v>
      </c>
      <c r="D257">
        <v>4</v>
      </c>
      <c r="E257">
        <v>2</v>
      </c>
      <c r="F257">
        <v>3</v>
      </c>
      <c r="G257" t="s">
        <v>205</v>
      </c>
      <c r="H257" t="s">
        <v>287</v>
      </c>
      <c r="I257">
        <v>1</v>
      </c>
      <c r="J257">
        <v>3</v>
      </c>
      <c r="K257" s="18" t="s">
        <v>439</v>
      </c>
    </row>
    <row r="258" spans="1:11" ht="14.4" x14ac:dyDescent="0.3">
      <c r="A258" s="53">
        <v>1022</v>
      </c>
      <c r="B258" s="52">
        <v>44911</v>
      </c>
      <c r="C258" s="51">
        <v>0.625</v>
      </c>
      <c r="D258">
        <v>5</v>
      </c>
      <c r="E258">
        <v>-3</v>
      </c>
      <c r="F258">
        <v>10</v>
      </c>
      <c r="G258" t="s">
        <v>704</v>
      </c>
      <c r="H258" t="s">
        <v>98</v>
      </c>
      <c r="I258">
        <v>2</v>
      </c>
      <c r="J258">
        <v>6</v>
      </c>
      <c r="K258" s="18" t="s">
        <v>385</v>
      </c>
    </row>
    <row r="259" spans="1:11" ht="14.4" x14ac:dyDescent="0.3">
      <c r="A259" s="53">
        <v>1022</v>
      </c>
      <c r="B259" s="52">
        <v>44912</v>
      </c>
      <c r="C259" s="51">
        <v>0.35416666666666669</v>
      </c>
      <c r="D259">
        <v>5</v>
      </c>
      <c r="E259">
        <v>-7</v>
      </c>
      <c r="F259">
        <v>2</v>
      </c>
      <c r="G259" t="s">
        <v>205</v>
      </c>
      <c r="H259" t="s">
        <v>188</v>
      </c>
      <c r="I259">
        <v>1</v>
      </c>
      <c r="J259">
        <v>3</v>
      </c>
      <c r="K259" s="18" t="s">
        <v>439</v>
      </c>
    </row>
    <row r="260" spans="1:11" ht="14.4" x14ac:dyDescent="0.3">
      <c r="A260" s="53">
        <v>1023</v>
      </c>
      <c r="B260" s="52">
        <v>44931</v>
      </c>
      <c r="C260" s="51">
        <v>0.66666666666666696</v>
      </c>
      <c r="D260">
        <v>6</v>
      </c>
      <c r="E260">
        <v>0</v>
      </c>
      <c r="F260">
        <v>7</v>
      </c>
      <c r="H260" t="s">
        <v>189</v>
      </c>
      <c r="I260">
        <v>2</v>
      </c>
      <c r="J260">
        <v>11</v>
      </c>
      <c r="K260" s="18" t="s">
        <v>385</v>
      </c>
    </row>
    <row r="261" spans="1:11" ht="14.4" x14ac:dyDescent="0.3">
      <c r="A261" s="53">
        <v>1023</v>
      </c>
      <c r="B261" s="52">
        <v>44932</v>
      </c>
      <c r="C261" s="51">
        <v>0.33333333333333298</v>
      </c>
      <c r="D261">
        <v>5</v>
      </c>
      <c r="E261">
        <v>-9</v>
      </c>
      <c r="F261">
        <v>1</v>
      </c>
      <c r="H261" t="s">
        <v>189</v>
      </c>
      <c r="I261">
        <v>1</v>
      </c>
      <c r="J261">
        <v>10</v>
      </c>
      <c r="K261" s="18" t="s">
        <v>439</v>
      </c>
    </row>
    <row r="262" spans="1:11" ht="14.4" x14ac:dyDescent="0.3">
      <c r="A262" s="53">
        <v>1024</v>
      </c>
      <c r="B262" s="52">
        <v>44932</v>
      </c>
      <c r="C262" s="51">
        <v>0.375</v>
      </c>
      <c r="D262">
        <v>5</v>
      </c>
      <c r="E262">
        <v>-9</v>
      </c>
      <c r="F262">
        <v>1</v>
      </c>
      <c r="H262" t="s">
        <v>189</v>
      </c>
      <c r="I262">
        <v>1</v>
      </c>
      <c r="J262">
        <v>10</v>
      </c>
      <c r="K262" s="18" t="s">
        <v>385</v>
      </c>
    </row>
    <row r="263" spans="1:11" ht="14.4" x14ac:dyDescent="0.3">
      <c r="A263" s="53">
        <v>1024</v>
      </c>
      <c r="B263" s="52">
        <v>44933</v>
      </c>
      <c r="C263" s="51">
        <v>0.33333333333333298</v>
      </c>
      <c r="D263">
        <v>5</v>
      </c>
      <c r="E263">
        <v>-7</v>
      </c>
      <c r="F263">
        <v>4</v>
      </c>
      <c r="H263" t="s">
        <v>98</v>
      </c>
      <c r="I263">
        <v>1</v>
      </c>
      <c r="J263">
        <v>10</v>
      </c>
      <c r="K263" s="18" t="s">
        <v>439</v>
      </c>
    </row>
    <row r="264" spans="1:11" ht="14.4" x14ac:dyDescent="0.3">
      <c r="A264" s="53">
        <v>1025</v>
      </c>
      <c r="B264" s="52">
        <v>44943</v>
      </c>
      <c r="C264" s="51">
        <v>0.52083333333333304</v>
      </c>
      <c r="D264">
        <v>5</v>
      </c>
      <c r="E264">
        <v>3</v>
      </c>
      <c r="F264">
        <v>10</v>
      </c>
      <c r="G264" t="s">
        <v>232</v>
      </c>
      <c r="H264" t="s">
        <v>98</v>
      </c>
      <c r="I264">
        <v>1</v>
      </c>
      <c r="J264">
        <v>8</v>
      </c>
      <c r="K264" s="18" t="s">
        <v>385</v>
      </c>
    </row>
    <row r="265" spans="1:11" ht="14.4" x14ac:dyDescent="0.3">
      <c r="A265" s="53">
        <v>1025</v>
      </c>
      <c r="B265" s="52">
        <v>44945</v>
      </c>
      <c r="C265" s="51">
        <v>0.39583333333333331</v>
      </c>
      <c r="D265">
        <v>5</v>
      </c>
      <c r="E265">
        <v>3</v>
      </c>
      <c r="F265">
        <v>5</v>
      </c>
      <c r="G265" t="s">
        <v>677</v>
      </c>
      <c r="H265" t="s">
        <v>93</v>
      </c>
      <c r="I265">
        <v>2</v>
      </c>
      <c r="J265">
        <v>5</v>
      </c>
      <c r="K265" s="18" t="s">
        <v>439</v>
      </c>
    </row>
    <row r="266" spans="1:11" ht="14.4" x14ac:dyDescent="0.3">
      <c r="A266" s="53">
        <v>1026</v>
      </c>
      <c r="B266" s="52">
        <v>44945</v>
      </c>
      <c r="C266" s="51">
        <v>0.45833333333333331</v>
      </c>
      <c r="D266">
        <v>5</v>
      </c>
      <c r="E266">
        <v>-5</v>
      </c>
      <c r="F266">
        <v>4</v>
      </c>
      <c r="G266" t="s">
        <v>677</v>
      </c>
      <c r="H266" t="s">
        <v>93</v>
      </c>
      <c r="I266">
        <v>2</v>
      </c>
      <c r="J266">
        <v>5</v>
      </c>
      <c r="K266" s="18" t="s">
        <v>385</v>
      </c>
    </row>
    <row r="267" spans="1:11" ht="14.4" x14ac:dyDescent="0.3">
      <c r="A267" s="53">
        <v>1026</v>
      </c>
      <c r="B267" s="52">
        <v>44946</v>
      </c>
      <c r="C267" s="51">
        <v>0.39583333333333331</v>
      </c>
      <c r="D267">
        <v>5</v>
      </c>
      <c r="E267">
        <v>-3</v>
      </c>
      <c r="F267">
        <v>6</v>
      </c>
      <c r="H267" t="s">
        <v>98</v>
      </c>
      <c r="I267">
        <v>2</v>
      </c>
      <c r="J267">
        <v>4</v>
      </c>
      <c r="K267" s="18" t="s">
        <v>439</v>
      </c>
    </row>
    <row r="268" spans="1:11" ht="14.4" x14ac:dyDescent="0.3">
      <c r="A268" s="53">
        <v>1027</v>
      </c>
      <c r="B268" s="52">
        <v>44946</v>
      </c>
      <c r="C268" s="51">
        <v>0.39583333333333331</v>
      </c>
      <c r="D268">
        <v>5</v>
      </c>
      <c r="E268">
        <v>-2</v>
      </c>
      <c r="F268">
        <v>5</v>
      </c>
      <c r="H268" t="s">
        <v>98</v>
      </c>
      <c r="I268">
        <v>2</v>
      </c>
      <c r="J268">
        <v>5</v>
      </c>
      <c r="K268" s="18" t="s">
        <v>385</v>
      </c>
    </row>
    <row r="269" spans="1:11" ht="14.4" x14ac:dyDescent="0.3">
      <c r="A269" s="53">
        <v>1027</v>
      </c>
      <c r="B269" s="52">
        <v>44947</v>
      </c>
      <c r="C269" s="51">
        <v>0.33333333333333298</v>
      </c>
      <c r="D269">
        <v>5</v>
      </c>
      <c r="E269">
        <v>-2</v>
      </c>
      <c r="F269">
        <v>4</v>
      </c>
      <c r="H269" t="s">
        <v>189</v>
      </c>
      <c r="I269">
        <v>1</v>
      </c>
      <c r="J269">
        <v>12</v>
      </c>
      <c r="K269" s="18" t="s">
        <v>439</v>
      </c>
    </row>
    <row r="270" spans="1:11" ht="14.4" x14ac:dyDescent="0.3">
      <c r="A270" s="53">
        <v>1028</v>
      </c>
      <c r="B270" s="52">
        <v>44947</v>
      </c>
      <c r="C270" s="51">
        <v>0.41666666666666602</v>
      </c>
      <c r="D270">
        <v>5</v>
      </c>
      <c r="E270">
        <v>-1</v>
      </c>
      <c r="F270">
        <v>5</v>
      </c>
      <c r="H270" t="s">
        <v>189</v>
      </c>
      <c r="I270">
        <v>1</v>
      </c>
      <c r="J270">
        <v>14</v>
      </c>
      <c r="K270" s="18" t="s">
        <v>385</v>
      </c>
    </row>
    <row r="271" spans="1:11" ht="14.4" x14ac:dyDescent="0.3">
      <c r="A271" s="53">
        <v>1028</v>
      </c>
      <c r="B271" s="52">
        <v>44949</v>
      </c>
      <c r="C271" s="51">
        <v>0.32291666666666669</v>
      </c>
      <c r="D271">
        <v>5</v>
      </c>
      <c r="E271">
        <v>-3</v>
      </c>
      <c r="F271">
        <v>5</v>
      </c>
      <c r="H271" t="s">
        <v>189</v>
      </c>
      <c r="I271">
        <v>1</v>
      </c>
      <c r="J271">
        <v>4</v>
      </c>
      <c r="K271" s="18" t="s">
        <v>439</v>
      </c>
    </row>
    <row r="272" spans="1:11" ht="14.4" x14ac:dyDescent="0.3">
      <c r="A272" s="53">
        <v>1029</v>
      </c>
      <c r="B272" s="52">
        <v>44953</v>
      </c>
      <c r="C272" s="51">
        <v>0.5</v>
      </c>
      <c r="D272">
        <v>5</v>
      </c>
      <c r="E272">
        <v>3</v>
      </c>
      <c r="F272">
        <v>1</v>
      </c>
      <c r="G272" t="s">
        <v>677</v>
      </c>
      <c r="H272" t="s">
        <v>189</v>
      </c>
      <c r="I272">
        <v>1</v>
      </c>
      <c r="J272">
        <v>7</v>
      </c>
      <c r="K272" s="18" t="s">
        <v>385</v>
      </c>
    </row>
    <row r="273" spans="1:11" ht="14.4" x14ac:dyDescent="0.3">
      <c r="A273" s="53">
        <v>1029</v>
      </c>
      <c r="B273" s="52">
        <v>44954</v>
      </c>
      <c r="C273" s="51">
        <v>0.33333333333333298</v>
      </c>
      <c r="D273">
        <v>5</v>
      </c>
      <c r="E273">
        <v>-3</v>
      </c>
      <c r="F273">
        <v>5</v>
      </c>
      <c r="H273" t="s">
        <v>98</v>
      </c>
      <c r="I273">
        <v>1</v>
      </c>
      <c r="J273">
        <v>6</v>
      </c>
      <c r="K273" s="18" t="s">
        <v>439</v>
      </c>
    </row>
    <row r="274" spans="1:11" ht="14.4" x14ac:dyDescent="0.3">
      <c r="A274" s="53">
        <v>1030</v>
      </c>
      <c r="B274" s="52">
        <v>44960</v>
      </c>
      <c r="C274" s="51">
        <v>0.5</v>
      </c>
      <c r="D274">
        <v>4</v>
      </c>
      <c r="E274">
        <v>0</v>
      </c>
      <c r="F274">
        <v>7</v>
      </c>
      <c r="H274" t="s">
        <v>98</v>
      </c>
      <c r="I274">
        <v>1</v>
      </c>
      <c r="J274">
        <v>7</v>
      </c>
      <c r="K274" s="18" t="s">
        <v>385</v>
      </c>
    </row>
    <row r="275" spans="1:11" ht="14.4" x14ac:dyDescent="0.3">
      <c r="A275" s="53">
        <v>1030</v>
      </c>
      <c r="B275" s="52">
        <v>44961</v>
      </c>
      <c r="C275" s="51">
        <v>0.33333333333333298</v>
      </c>
      <c r="D275">
        <v>3</v>
      </c>
      <c r="E275">
        <v>3</v>
      </c>
      <c r="F275">
        <v>6</v>
      </c>
      <c r="H275" t="s">
        <v>189</v>
      </c>
      <c r="I275">
        <v>2</v>
      </c>
      <c r="J275">
        <v>10</v>
      </c>
      <c r="K275" s="18" t="s">
        <v>439</v>
      </c>
    </row>
    <row r="276" spans="1:11" ht="14.4" x14ac:dyDescent="0.3">
      <c r="A276" s="53">
        <v>1031</v>
      </c>
      <c r="B276" s="52">
        <v>44961</v>
      </c>
      <c r="C276" s="51">
        <v>0.41666666666666602</v>
      </c>
      <c r="D276">
        <v>3</v>
      </c>
      <c r="E276">
        <v>-2</v>
      </c>
      <c r="F276">
        <v>3</v>
      </c>
      <c r="G276" t="s">
        <v>677</v>
      </c>
      <c r="H276" t="s">
        <v>125</v>
      </c>
      <c r="I276">
        <v>3</v>
      </c>
      <c r="J276">
        <v>8</v>
      </c>
      <c r="K276" s="18" t="s">
        <v>385</v>
      </c>
    </row>
    <row r="277" spans="1:11" ht="14.4" x14ac:dyDescent="0.3">
      <c r="A277" s="53">
        <v>1031</v>
      </c>
      <c r="B277" s="52">
        <v>44962</v>
      </c>
      <c r="C277" s="51">
        <v>0.33333333333333298</v>
      </c>
      <c r="D277">
        <v>3</v>
      </c>
      <c r="E277">
        <v>-7</v>
      </c>
      <c r="F277">
        <v>2</v>
      </c>
      <c r="G277" t="s">
        <v>677</v>
      </c>
      <c r="H277" t="s">
        <v>188</v>
      </c>
      <c r="I277">
        <v>1</v>
      </c>
      <c r="J277">
        <v>5</v>
      </c>
      <c r="K277" s="18" t="s">
        <v>439</v>
      </c>
    </row>
    <row r="278" spans="1:11" ht="14.4" x14ac:dyDescent="0.3">
      <c r="A278" s="53">
        <v>1032</v>
      </c>
      <c r="B278" s="52">
        <v>44963</v>
      </c>
      <c r="C278" s="51">
        <v>0.66666666666666663</v>
      </c>
      <c r="D278">
        <v>4</v>
      </c>
      <c r="E278">
        <v>-2</v>
      </c>
      <c r="F278">
        <v>7</v>
      </c>
      <c r="H278" t="s">
        <v>125</v>
      </c>
      <c r="I278">
        <v>2</v>
      </c>
      <c r="J278">
        <v>7</v>
      </c>
      <c r="K278" s="18" t="s">
        <v>385</v>
      </c>
    </row>
    <row r="279" spans="1:11" ht="14.4" x14ac:dyDescent="0.3">
      <c r="A279" s="53">
        <v>1032</v>
      </c>
      <c r="B279" s="52">
        <v>44964</v>
      </c>
      <c r="C279" s="51">
        <v>0.33333333333333298</v>
      </c>
      <c r="D279">
        <v>4</v>
      </c>
      <c r="E279">
        <v>-2</v>
      </c>
      <c r="F279">
        <v>2</v>
      </c>
      <c r="G279" t="s">
        <v>677</v>
      </c>
      <c r="H279" t="s">
        <v>125</v>
      </c>
      <c r="I279">
        <v>1</v>
      </c>
      <c r="J279">
        <v>4</v>
      </c>
      <c r="K279" s="18" t="s">
        <v>439</v>
      </c>
    </row>
    <row r="280" spans="1:11" ht="14.4" x14ac:dyDescent="0.3">
      <c r="A280" s="53">
        <v>1033</v>
      </c>
      <c r="B280" s="52">
        <v>44971</v>
      </c>
      <c r="C280" s="51">
        <v>0.58333333333333304</v>
      </c>
      <c r="D280">
        <v>5</v>
      </c>
      <c r="E280">
        <v>6</v>
      </c>
      <c r="F280">
        <v>1</v>
      </c>
      <c r="G280" t="s">
        <v>677</v>
      </c>
      <c r="H280" t="s">
        <v>236</v>
      </c>
      <c r="I280">
        <v>2</v>
      </c>
      <c r="J280">
        <v>4</v>
      </c>
      <c r="K280" s="18" t="s">
        <v>385</v>
      </c>
    </row>
    <row r="281" spans="1:11" ht="14.4" x14ac:dyDescent="0.3">
      <c r="A281" s="53">
        <v>1033</v>
      </c>
      <c r="B281" s="52">
        <v>44972</v>
      </c>
      <c r="C281" s="51">
        <v>0.33333333333333298</v>
      </c>
      <c r="D281">
        <v>5</v>
      </c>
      <c r="E281">
        <v>3</v>
      </c>
      <c r="F281">
        <v>7</v>
      </c>
      <c r="H281" t="s">
        <v>93</v>
      </c>
      <c r="I281">
        <v>2</v>
      </c>
      <c r="J281">
        <v>5</v>
      </c>
      <c r="K281" s="18" t="s">
        <v>439</v>
      </c>
    </row>
    <row r="282" spans="1:11" ht="14.4" x14ac:dyDescent="0.3">
      <c r="A282" s="53">
        <v>1034</v>
      </c>
      <c r="B282" s="52">
        <v>44972</v>
      </c>
      <c r="C282" s="51">
        <v>0.60416666666666596</v>
      </c>
      <c r="D282">
        <v>5</v>
      </c>
      <c r="E282">
        <v>3</v>
      </c>
      <c r="F282">
        <v>7</v>
      </c>
      <c r="H282" t="s">
        <v>93</v>
      </c>
      <c r="I282">
        <v>2</v>
      </c>
      <c r="J282">
        <v>5</v>
      </c>
      <c r="K282" s="18" t="s">
        <v>385</v>
      </c>
    </row>
    <row r="283" spans="1:11" ht="14.4" x14ac:dyDescent="0.3">
      <c r="A283" s="53">
        <v>1034</v>
      </c>
      <c r="B283" s="52">
        <v>44973</v>
      </c>
      <c r="C283" s="51">
        <v>0.35416666666666669</v>
      </c>
      <c r="D283">
        <v>5</v>
      </c>
      <c r="E283">
        <v>2</v>
      </c>
      <c r="F283">
        <v>8</v>
      </c>
      <c r="G283" t="s">
        <v>205</v>
      </c>
      <c r="H283" t="s">
        <v>93</v>
      </c>
      <c r="I283">
        <v>2</v>
      </c>
      <c r="J283">
        <v>6</v>
      </c>
      <c r="K283" s="18" t="s">
        <v>439</v>
      </c>
    </row>
    <row r="284" spans="1:11" ht="14.4" x14ac:dyDescent="0.3">
      <c r="A284" s="53">
        <v>1035</v>
      </c>
      <c r="B284" s="52">
        <v>44979</v>
      </c>
      <c r="C284" s="51">
        <v>0.5625</v>
      </c>
      <c r="D284">
        <v>5</v>
      </c>
      <c r="E284">
        <v>1</v>
      </c>
      <c r="F284">
        <v>5</v>
      </c>
      <c r="G284" t="s">
        <v>677</v>
      </c>
      <c r="H284" t="s">
        <v>189</v>
      </c>
      <c r="I284">
        <v>1</v>
      </c>
      <c r="J284">
        <v>5</v>
      </c>
      <c r="K284" s="18" t="s">
        <v>385</v>
      </c>
    </row>
    <row r="285" spans="1:11" ht="14.4" x14ac:dyDescent="0.3">
      <c r="A285" s="53">
        <v>1035</v>
      </c>
      <c r="B285" s="52">
        <v>44980</v>
      </c>
      <c r="C285" s="51">
        <v>0.27083333333333298</v>
      </c>
      <c r="D285">
        <v>5</v>
      </c>
      <c r="E285">
        <v>-4</v>
      </c>
      <c r="F285">
        <v>3</v>
      </c>
      <c r="G285" t="s">
        <v>704</v>
      </c>
      <c r="H285" t="s">
        <v>98</v>
      </c>
      <c r="I285">
        <v>2</v>
      </c>
      <c r="J285">
        <v>7</v>
      </c>
      <c r="K285" s="18" t="s">
        <v>439</v>
      </c>
    </row>
    <row r="286" spans="1:11" ht="14.4" x14ac:dyDescent="0.3">
      <c r="A286" s="53">
        <v>1036</v>
      </c>
      <c r="B286" s="52">
        <v>44984</v>
      </c>
      <c r="C286" s="51">
        <v>0.54166666666666696</v>
      </c>
      <c r="D286">
        <v>5</v>
      </c>
      <c r="E286">
        <v>-2</v>
      </c>
      <c r="F286">
        <v>1</v>
      </c>
      <c r="G286" t="s">
        <v>677</v>
      </c>
      <c r="H286" t="s">
        <v>236</v>
      </c>
      <c r="I286">
        <v>1</v>
      </c>
      <c r="J286">
        <v>4</v>
      </c>
      <c r="K286" s="18" t="s">
        <v>385</v>
      </c>
    </row>
    <row r="287" spans="1:11" ht="14.4" x14ac:dyDescent="0.3">
      <c r="A287" s="53">
        <v>1036</v>
      </c>
      <c r="B287" s="52">
        <v>44985</v>
      </c>
      <c r="C287" s="51">
        <v>0.25</v>
      </c>
      <c r="D287">
        <v>5</v>
      </c>
      <c r="E287">
        <v>0</v>
      </c>
      <c r="F287">
        <v>2</v>
      </c>
      <c r="H287" t="s">
        <v>236</v>
      </c>
      <c r="I287">
        <v>2</v>
      </c>
      <c r="J287">
        <v>6</v>
      </c>
      <c r="K287" s="18" t="s">
        <v>439</v>
      </c>
    </row>
    <row r="288" spans="1:11" ht="14.4" x14ac:dyDescent="0.3">
      <c r="A288" s="53">
        <v>1037</v>
      </c>
      <c r="B288" s="52">
        <v>44994</v>
      </c>
      <c r="C288" s="51">
        <v>0.625</v>
      </c>
      <c r="D288">
        <v>5</v>
      </c>
      <c r="E288">
        <v>2</v>
      </c>
      <c r="F288">
        <v>1</v>
      </c>
      <c r="G288" t="s">
        <v>677</v>
      </c>
      <c r="H288" t="s">
        <v>236</v>
      </c>
      <c r="I288">
        <v>2</v>
      </c>
      <c r="J288">
        <v>4</v>
      </c>
      <c r="K288" s="18" t="s">
        <v>385</v>
      </c>
    </row>
    <row r="289" spans="1:11" ht="14.4" x14ac:dyDescent="0.3">
      <c r="A289" s="53">
        <v>1037</v>
      </c>
      <c r="B289" s="52">
        <v>44995</v>
      </c>
      <c r="C289" s="51">
        <v>0.25</v>
      </c>
      <c r="D289">
        <v>5</v>
      </c>
      <c r="E289">
        <v>-6</v>
      </c>
      <c r="F289">
        <v>1</v>
      </c>
      <c r="H289" t="s">
        <v>98</v>
      </c>
      <c r="I289">
        <v>2</v>
      </c>
      <c r="J289">
        <v>7</v>
      </c>
      <c r="K289" s="18" t="s">
        <v>439</v>
      </c>
    </row>
    <row r="290" spans="1:11" ht="14.4" x14ac:dyDescent="0.3">
      <c r="A290" s="53">
        <v>1038</v>
      </c>
      <c r="B290" s="52">
        <v>45001</v>
      </c>
      <c r="C290" s="51">
        <v>0.60416666666666696</v>
      </c>
      <c r="D290">
        <v>6</v>
      </c>
      <c r="E290">
        <v>0</v>
      </c>
      <c r="F290">
        <v>10</v>
      </c>
      <c r="G290" t="s">
        <v>677</v>
      </c>
      <c r="H290" t="s">
        <v>385</v>
      </c>
      <c r="I290">
        <v>2</v>
      </c>
      <c r="J290">
        <v>7</v>
      </c>
      <c r="K290" s="18" t="s">
        <v>385</v>
      </c>
    </row>
    <row r="291" spans="1:11" ht="14.4" x14ac:dyDescent="0.3">
      <c r="A291" s="53">
        <v>1038</v>
      </c>
      <c r="B291" s="52">
        <v>45002</v>
      </c>
      <c r="C291" s="51">
        <v>0.27083333333333331</v>
      </c>
      <c r="D291">
        <v>6</v>
      </c>
      <c r="E291">
        <v>-5</v>
      </c>
      <c r="F291">
        <v>5</v>
      </c>
      <c r="H291" t="s">
        <v>98</v>
      </c>
      <c r="I291">
        <v>2</v>
      </c>
      <c r="J291">
        <v>7</v>
      </c>
      <c r="K291" s="18" t="s">
        <v>439</v>
      </c>
    </row>
    <row r="292" spans="1:11" ht="14.4" x14ac:dyDescent="0.3">
      <c r="A292" s="53">
        <v>1039</v>
      </c>
      <c r="B292" s="52">
        <v>45004</v>
      </c>
      <c r="C292" s="51">
        <v>0.60416666666666696</v>
      </c>
      <c r="D292">
        <v>6</v>
      </c>
      <c r="E292">
        <v>8</v>
      </c>
      <c r="F292">
        <v>6</v>
      </c>
      <c r="G292" t="s">
        <v>677</v>
      </c>
      <c r="H292" t="s">
        <v>385</v>
      </c>
      <c r="I292">
        <v>5</v>
      </c>
      <c r="J292">
        <v>5</v>
      </c>
      <c r="K292" s="18" t="s">
        <v>385</v>
      </c>
    </row>
    <row r="293" spans="1:11" ht="14.4" x14ac:dyDescent="0.3">
      <c r="A293" s="53">
        <v>1039</v>
      </c>
      <c r="B293" s="52">
        <v>45005</v>
      </c>
      <c r="C293" s="51">
        <v>0.45833333333333298</v>
      </c>
      <c r="K293" s="18" t="s">
        <v>439</v>
      </c>
    </row>
    <row r="294" spans="1:11" ht="14.4" x14ac:dyDescent="0.3">
      <c r="A294" s="53">
        <v>1500</v>
      </c>
      <c r="B294" s="52">
        <v>44969</v>
      </c>
      <c r="C294" s="51">
        <v>0.41666666666666602</v>
      </c>
      <c r="E294">
        <v>3</v>
      </c>
      <c r="F294">
        <v>8</v>
      </c>
      <c r="H294" t="s">
        <v>236</v>
      </c>
      <c r="I294">
        <v>4</v>
      </c>
      <c r="J294">
        <v>8</v>
      </c>
      <c r="K294" s="18" t="s">
        <v>385</v>
      </c>
    </row>
    <row r="295" spans="1:11" ht="14.4" x14ac:dyDescent="0.3">
      <c r="A295" s="53">
        <v>1500</v>
      </c>
      <c r="B295" s="52">
        <v>44971</v>
      </c>
      <c r="C295" s="51">
        <v>0.41666666666666602</v>
      </c>
      <c r="E295">
        <v>3</v>
      </c>
      <c r="F295">
        <v>2</v>
      </c>
      <c r="G295" t="s">
        <v>677</v>
      </c>
      <c r="H295" t="s">
        <v>125</v>
      </c>
      <c r="I295">
        <v>2</v>
      </c>
      <c r="J295">
        <v>5</v>
      </c>
      <c r="K295" s="18" t="s">
        <v>439</v>
      </c>
    </row>
    <row r="296" spans="1:11" ht="14.4" x14ac:dyDescent="0.3">
      <c r="A296" s="53">
        <v>1501</v>
      </c>
      <c r="B296" s="52">
        <v>44972</v>
      </c>
      <c r="C296" s="51">
        <v>0.41666666666666602</v>
      </c>
      <c r="D296">
        <v>2</v>
      </c>
      <c r="E296">
        <v>2</v>
      </c>
      <c r="G296" t="s">
        <v>677</v>
      </c>
      <c r="H296" t="s">
        <v>287</v>
      </c>
      <c r="I296">
        <v>3</v>
      </c>
      <c r="J296">
        <v>3</v>
      </c>
      <c r="K296" s="18" t="s">
        <v>385</v>
      </c>
    </row>
    <row r="297" spans="1:11" ht="14.4" x14ac:dyDescent="0.3">
      <c r="A297" s="53">
        <v>1501</v>
      </c>
      <c r="B297" s="52">
        <v>44973</v>
      </c>
      <c r="C297" s="51">
        <v>0.375</v>
      </c>
      <c r="D297">
        <v>2</v>
      </c>
      <c r="E297">
        <v>2</v>
      </c>
      <c r="G297" t="s">
        <v>768</v>
      </c>
      <c r="H297" t="s">
        <v>385</v>
      </c>
      <c r="I297">
        <v>6</v>
      </c>
      <c r="J297">
        <v>6</v>
      </c>
      <c r="K297" s="18" t="s">
        <v>439</v>
      </c>
    </row>
    <row r="298" spans="1:11" ht="14.4" x14ac:dyDescent="0.3">
      <c r="A298" s="53">
        <v>1502</v>
      </c>
      <c r="B298" s="52">
        <v>44979</v>
      </c>
      <c r="C298" s="51">
        <v>0.375</v>
      </c>
      <c r="H298" t="s">
        <v>236</v>
      </c>
      <c r="K298" s="18" t="s">
        <v>385</v>
      </c>
    </row>
    <row r="299" spans="1:11" ht="14.4" x14ac:dyDescent="0.3">
      <c r="A299" s="53">
        <v>1502</v>
      </c>
      <c r="B299" s="52">
        <v>44980</v>
      </c>
      <c r="C299" s="51">
        <v>0.35416666666666602</v>
      </c>
      <c r="H299" t="s">
        <v>385</v>
      </c>
      <c r="K299" s="18" t="s">
        <v>439</v>
      </c>
    </row>
    <row r="300" spans="1:11" ht="14.4" x14ac:dyDescent="0.3">
      <c r="A300" s="53">
        <v>1503</v>
      </c>
      <c r="B300" s="52">
        <v>44981</v>
      </c>
      <c r="C300" s="51">
        <v>0.5</v>
      </c>
      <c r="H300" t="s">
        <v>188</v>
      </c>
      <c r="J300">
        <v>3</v>
      </c>
      <c r="K300" s="18" t="s">
        <v>385</v>
      </c>
    </row>
    <row r="301" spans="1:11" ht="14.4" x14ac:dyDescent="0.3">
      <c r="A301" s="53">
        <v>1503</v>
      </c>
      <c r="B301" s="52">
        <v>44982</v>
      </c>
      <c r="C301" s="51">
        <v>0.35416666666666602</v>
      </c>
      <c r="G301" t="s">
        <v>704</v>
      </c>
      <c r="H301" t="s">
        <v>98</v>
      </c>
      <c r="J301">
        <v>8</v>
      </c>
      <c r="K301" s="18" t="s">
        <v>439</v>
      </c>
    </row>
    <row r="302" spans="1:11" ht="14.4" x14ac:dyDescent="0.3">
      <c r="A302" s="53">
        <v>1504</v>
      </c>
      <c r="B302" s="52">
        <v>44986</v>
      </c>
      <c r="C302" s="51">
        <v>0.33333333333333298</v>
      </c>
      <c r="G302" t="s">
        <v>677</v>
      </c>
      <c r="H302" t="s">
        <v>125</v>
      </c>
      <c r="K302" s="18" t="s">
        <v>385</v>
      </c>
    </row>
    <row r="303" spans="1:11" ht="14.4" x14ac:dyDescent="0.3">
      <c r="A303" s="53">
        <v>1504</v>
      </c>
      <c r="B303" s="52">
        <v>44987</v>
      </c>
      <c r="C303" s="51">
        <v>0.41666666666666602</v>
      </c>
      <c r="G303" t="s">
        <v>677</v>
      </c>
      <c r="H303" t="s">
        <v>236</v>
      </c>
      <c r="K303" s="18" t="s">
        <v>439</v>
      </c>
    </row>
    <row r="304" spans="1:11" ht="14.4" x14ac:dyDescent="0.3">
      <c r="A304" s="53">
        <v>1040</v>
      </c>
      <c r="B304" s="52">
        <v>45014</v>
      </c>
      <c r="C304" s="51">
        <v>0.58333333333333304</v>
      </c>
      <c r="D304">
        <v>6</v>
      </c>
      <c r="E304">
        <v>5</v>
      </c>
      <c r="F304">
        <v>1</v>
      </c>
      <c r="G304" t="s">
        <v>677</v>
      </c>
      <c r="H304" t="s">
        <v>781</v>
      </c>
      <c r="I304">
        <v>1</v>
      </c>
      <c r="J304">
        <v>3</v>
      </c>
      <c r="K304" s="18" t="s">
        <v>385</v>
      </c>
    </row>
    <row r="305" spans="1:11" ht="14.4" x14ac:dyDescent="0.3">
      <c r="A305" s="53">
        <v>1040</v>
      </c>
      <c r="B305" s="52">
        <v>45015</v>
      </c>
      <c r="C305" s="51">
        <v>0.3125</v>
      </c>
      <c r="D305">
        <v>4</v>
      </c>
      <c r="E305">
        <v>4</v>
      </c>
      <c r="F305">
        <v>5</v>
      </c>
      <c r="H305" t="s">
        <v>289</v>
      </c>
      <c r="I305">
        <v>1</v>
      </c>
      <c r="J305">
        <v>6</v>
      </c>
      <c r="K305" s="18" t="s">
        <v>439</v>
      </c>
    </row>
    <row r="306" spans="1:11" ht="14.4" x14ac:dyDescent="0.3">
      <c r="A306" s="53">
        <v>1041</v>
      </c>
      <c r="B306" s="52">
        <v>45015</v>
      </c>
      <c r="C306" s="51">
        <v>0.58333333333333304</v>
      </c>
      <c r="D306">
        <v>5</v>
      </c>
      <c r="E306">
        <v>5</v>
      </c>
      <c r="F306">
        <v>5</v>
      </c>
      <c r="G306" t="s">
        <v>677</v>
      </c>
      <c r="H306" t="s">
        <v>782</v>
      </c>
      <c r="I306">
        <v>1</v>
      </c>
      <c r="J306">
        <v>4</v>
      </c>
      <c r="K306" s="18" t="s">
        <v>385</v>
      </c>
    </row>
    <row r="307" spans="1:11" ht="14.4" x14ac:dyDescent="0.3">
      <c r="A307" s="53">
        <v>1041</v>
      </c>
      <c r="B307" s="52">
        <v>45016</v>
      </c>
      <c r="C307" s="51">
        <v>0.3125</v>
      </c>
      <c r="D307">
        <v>5</v>
      </c>
      <c r="E307">
        <v>6</v>
      </c>
      <c r="F307">
        <v>10</v>
      </c>
      <c r="G307" t="s">
        <v>780</v>
      </c>
      <c r="H307" t="s">
        <v>93</v>
      </c>
      <c r="I307">
        <v>1</v>
      </c>
      <c r="J307">
        <v>3</v>
      </c>
      <c r="K307" s="18" t="s">
        <v>439</v>
      </c>
    </row>
    <row r="308" spans="1:11" ht="14.4" x14ac:dyDescent="0.3">
      <c r="A308" s="53">
        <v>1314</v>
      </c>
      <c r="B308" s="52">
        <v>44995</v>
      </c>
      <c r="C308" s="51">
        <v>0.750000000000004</v>
      </c>
      <c r="D308">
        <v>4</v>
      </c>
      <c r="E308">
        <v>0</v>
      </c>
      <c r="F308">
        <v>5</v>
      </c>
      <c r="G308" t="s">
        <v>790</v>
      </c>
      <c r="K308" s="18" t="s">
        <v>385</v>
      </c>
    </row>
    <row r="309" spans="1:11" ht="14.4" x14ac:dyDescent="0.3">
      <c r="A309" s="53">
        <v>1314</v>
      </c>
      <c r="B309" s="52">
        <v>44996</v>
      </c>
      <c r="C309" s="51">
        <v>0.375</v>
      </c>
      <c r="D309">
        <v>4</v>
      </c>
      <c r="E309">
        <v>2</v>
      </c>
      <c r="F309">
        <v>5</v>
      </c>
      <c r="G309" t="s">
        <v>790</v>
      </c>
      <c r="K309" s="18" t="s">
        <v>439</v>
      </c>
    </row>
    <row r="310" spans="1:11" ht="14.4" x14ac:dyDescent="0.3">
      <c r="A310" s="53">
        <v>1315</v>
      </c>
      <c r="B310" s="52">
        <v>45001</v>
      </c>
      <c r="C310" s="51">
        <v>0.750000000000004</v>
      </c>
      <c r="D310">
        <v>4</v>
      </c>
      <c r="E310">
        <v>3</v>
      </c>
      <c r="F310">
        <v>1</v>
      </c>
      <c r="G310" t="s">
        <v>677</v>
      </c>
      <c r="H310" t="s">
        <v>125</v>
      </c>
      <c r="I310">
        <v>1</v>
      </c>
      <c r="J310">
        <v>5</v>
      </c>
      <c r="K310" s="18" t="s">
        <v>385</v>
      </c>
    </row>
    <row r="311" spans="1:11" ht="14.4" x14ac:dyDescent="0.3">
      <c r="A311" s="53">
        <v>1315</v>
      </c>
      <c r="B311" s="52">
        <v>45002</v>
      </c>
      <c r="C311" s="51">
        <v>0.375</v>
      </c>
      <c r="D311">
        <v>4</v>
      </c>
      <c r="E311">
        <v>1</v>
      </c>
      <c r="F311">
        <v>10</v>
      </c>
      <c r="G311" t="s">
        <v>205</v>
      </c>
      <c r="H311" t="s">
        <v>385</v>
      </c>
      <c r="I311">
        <v>2</v>
      </c>
      <c r="J311">
        <v>5</v>
      </c>
      <c r="K311" s="18" t="s">
        <v>439</v>
      </c>
    </row>
    <row r="312" spans="1:11" ht="14.4" x14ac:dyDescent="0.3">
      <c r="A312" s="53">
        <v>1316</v>
      </c>
      <c r="B312" s="52">
        <v>45005</v>
      </c>
      <c r="C312" s="51">
        <v>0.750000000000004</v>
      </c>
      <c r="D312">
        <v>4</v>
      </c>
      <c r="E312">
        <v>4</v>
      </c>
      <c r="F312">
        <v>10</v>
      </c>
      <c r="G312" t="s">
        <v>205</v>
      </c>
      <c r="H312" t="s">
        <v>93</v>
      </c>
      <c r="I312">
        <v>3</v>
      </c>
      <c r="J312">
        <v>7</v>
      </c>
      <c r="K312" s="18" t="s">
        <v>385</v>
      </c>
    </row>
    <row r="313" spans="1:11" ht="14.4" x14ac:dyDescent="0.3">
      <c r="A313" s="53">
        <v>1316</v>
      </c>
      <c r="B313" s="52">
        <v>45006</v>
      </c>
      <c r="C313" s="51">
        <v>0.33333333333333298</v>
      </c>
      <c r="D313">
        <v>4</v>
      </c>
      <c r="E313">
        <v>4</v>
      </c>
      <c r="F313">
        <v>8</v>
      </c>
      <c r="G313" t="s">
        <v>205</v>
      </c>
      <c r="H313" t="s">
        <v>236</v>
      </c>
      <c r="I313">
        <v>4</v>
      </c>
      <c r="J313">
        <v>8</v>
      </c>
      <c r="K313" s="18" t="s">
        <v>439</v>
      </c>
    </row>
    <row r="314" spans="1:11" ht="14.4" x14ac:dyDescent="0.3">
      <c r="A314" s="53">
        <v>1317</v>
      </c>
      <c r="B314" s="52">
        <v>45015</v>
      </c>
      <c r="C314" s="51">
        <v>0.58333333333333304</v>
      </c>
      <c r="D314">
        <v>5</v>
      </c>
      <c r="E314">
        <v>5</v>
      </c>
      <c r="F314">
        <v>3</v>
      </c>
      <c r="G314" t="s">
        <v>790</v>
      </c>
      <c r="H314" t="s">
        <v>125</v>
      </c>
      <c r="I314">
        <v>1</v>
      </c>
      <c r="J314">
        <v>5</v>
      </c>
      <c r="K314" s="18" t="s">
        <v>385</v>
      </c>
    </row>
    <row r="315" spans="1:11" ht="14.4" x14ac:dyDescent="0.3">
      <c r="A315" s="53">
        <v>1317</v>
      </c>
      <c r="B315" s="52">
        <v>45016</v>
      </c>
      <c r="C315" s="51">
        <v>0.375</v>
      </c>
      <c r="D315">
        <v>5</v>
      </c>
      <c r="E315">
        <v>4</v>
      </c>
      <c r="F315">
        <v>5</v>
      </c>
      <c r="G315" t="s">
        <v>790</v>
      </c>
      <c r="H315" t="s">
        <v>189</v>
      </c>
      <c r="I315">
        <v>1</v>
      </c>
      <c r="J315">
        <v>6</v>
      </c>
      <c r="K315" s="18" t="s">
        <v>439</v>
      </c>
    </row>
    <row r="316" spans="1:11" ht="14.4" x14ac:dyDescent="0.3">
      <c r="A316" s="53">
        <v>1318</v>
      </c>
      <c r="B316" s="52">
        <v>45017</v>
      </c>
      <c r="C316" s="51">
        <v>0.70833333333333703</v>
      </c>
      <c r="K316" s="18" t="s">
        <v>385</v>
      </c>
    </row>
    <row r="317" spans="1:11" ht="14.4" x14ac:dyDescent="0.3">
      <c r="A317" s="53">
        <v>1318</v>
      </c>
      <c r="B317" s="52">
        <v>45018</v>
      </c>
      <c r="C317" s="51">
        <v>0.375</v>
      </c>
      <c r="K317" s="18" t="s">
        <v>439</v>
      </c>
    </row>
    <row r="318" spans="1:11" ht="14.4" x14ac:dyDescent="0.3">
      <c r="A318" s="53">
        <v>1505</v>
      </c>
      <c r="B318" s="52">
        <v>44994</v>
      </c>
      <c r="K318" s="18" t="s">
        <v>385</v>
      </c>
    </row>
    <row r="319" spans="1:11" ht="14.4" x14ac:dyDescent="0.3">
      <c r="A319" s="53">
        <v>1505</v>
      </c>
      <c r="B319" s="52">
        <v>44995</v>
      </c>
      <c r="K319" s="18" t="s">
        <v>439</v>
      </c>
    </row>
    <row r="320" spans="1:11" ht="14.4" x14ac:dyDescent="0.3">
      <c r="A320" s="53">
        <v>1600</v>
      </c>
      <c r="B320" s="52">
        <v>44995</v>
      </c>
      <c r="C320" s="51">
        <v>0.5</v>
      </c>
      <c r="K320" s="18" t="s">
        <v>385</v>
      </c>
    </row>
    <row r="321" spans="1:11" ht="14.4" x14ac:dyDescent="0.3">
      <c r="A321" s="53">
        <v>1600</v>
      </c>
      <c r="B321" s="52">
        <v>44996</v>
      </c>
      <c r="C321" s="51">
        <v>0.25</v>
      </c>
      <c r="K321" s="18" t="s">
        <v>439</v>
      </c>
    </row>
    <row r="322" spans="1:11" ht="14.4" x14ac:dyDescent="0.3">
      <c r="A322" s="53">
        <v>1219</v>
      </c>
      <c r="B322" s="52">
        <v>44911</v>
      </c>
      <c r="C322" s="51">
        <v>0.70833333333333304</v>
      </c>
      <c r="D322">
        <v>4</v>
      </c>
      <c r="E322">
        <v>-5</v>
      </c>
      <c r="F322">
        <v>7</v>
      </c>
      <c r="G322" t="s">
        <v>205</v>
      </c>
      <c r="H322" t="s">
        <v>98</v>
      </c>
      <c r="I322">
        <v>3</v>
      </c>
      <c r="J322">
        <v>4</v>
      </c>
      <c r="K322" s="18" t="s">
        <v>385</v>
      </c>
    </row>
    <row r="323" spans="1:11" ht="14.4" x14ac:dyDescent="0.3">
      <c r="A323" s="53">
        <v>1219</v>
      </c>
      <c r="B323" s="52">
        <v>44912</v>
      </c>
      <c r="C323" s="51">
        <v>0.20833333333333301</v>
      </c>
      <c r="D323">
        <v>4</v>
      </c>
      <c r="E323">
        <v>-12</v>
      </c>
      <c r="F323">
        <v>2</v>
      </c>
      <c r="G323" t="s">
        <v>214</v>
      </c>
      <c r="H323" t="s">
        <v>188</v>
      </c>
      <c r="I323">
        <v>1</v>
      </c>
      <c r="J323">
        <v>2</v>
      </c>
      <c r="K323" s="18" t="s">
        <v>439</v>
      </c>
    </row>
    <row r="324" spans="1:11" ht="14.4" x14ac:dyDescent="0.3">
      <c r="A324" s="53">
        <v>1220</v>
      </c>
      <c r="B324" s="52">
        <v>44924</v>
      </c>
      <c r="C324" s="51">
        <v>0.625</v>
      </c>
      <c r="D324">
        <v>4</v>
      </c>
      <c r="E324">
        <v>3</v>
      </c>
      <c r="F324">
        <v>10</v>
      </c>
      <c r="G324" t="s">
        <v>232</v>
      </c>
      <c r="H324" t="s">
        <v>93</v>
      </c>
      <c r="I324">
        <v>3</v>
      </c>
      <c r="J324">
        <v>10</v>
      </c>
      <c r="K324" s="18" t="s">
        <v>385</v>
      </c>
    </row>
    <row r="325" spans="1:11" ht="14.4" x14ac:dyDescent="0.3">
      <c r="A325" s="53">
        <v>1220</v>
      </c>
      <c r="B325" s="52">
        <v>44925</v>
      </c>
      <c r="C325" s="51">
        <v>0.66666666666666696</v>
      </c>
      <c r="D325">
        <v>4</v>
      </c>
      <c r="E325">
        <v>4</v>
      </c>
      <c r="F325">
        <v>9</v>
      </c>
      <c r="G325" t="s">
        <v>232</v>
      </c>
      <c r="H325" t="s">
        <v>385</v>
      </c>
      <c r="I325">
        <v>3</v>
      </c>
      <c r="J325">
        <v>8</v>
      </c>
      <c r="K325" s="18" t="s">
        <v>439</v>
      </c>
    </row>
    <row r="326" spans="1:11" ht="14.4" x14ac:dyDescent="0.3">
      <c r="A326" s="53">
        <v>1221</v>
      </c>
      <c r="B326" s="52">
        <v>44945</v>
      </c>
      <c r="C326" s="51">
        <v>0.66666666666666696</v>
      </c>
      <c r="D326">
        <v>4</v>
      </c>
      <c r="E326">
        <v>2</v>
      </c>
      <c r="F326">
        <v>10</v>
      </c>
      <c r="G326" t="s">
        <v>232</v>
      </c>
      <c r="H326" t="s">
        <v>93</v>
      </c>
      <c r="I326">
        <v>3</v>
      </c>
      <c r="J326">
        <v>6</v>
      </c>
      <c r="K326" s="18" t="s">
        <v>385</v>
      </c>
    </row>
    <row r="327" spans="1:11" ht="14.4" x14ac:dyDescent="0.3">
      <c r="A327" s="53">
        <v>1221</v>
      </c>
      <c r="B327" s="52">
        <v>44946</v>
      </c>
      <c r="C327" s="51">
        <v>0.41666666666666602</v>
      </c>
      <c r="D327">
        <v>4</v>
      </c>
      <c r="E327">
        <v>-1</v>
      </c>
      <c r="F327">
        <v>8</v>
      </c>
      <c r="G327" t="s">
        <v>205</v>
      </c>
      <c r="H327" t="s">
        <v>188</v>
      </c>
      <c r="I327">
        <v>2</v>
      </c>
      <c r="J327">
        <v>2</v>
      </c>
      <c r="K327" s="18" t="s">
        <v>439</v>
      </c>
    </row>
    <row r="328" spans="1:11" ht="14.4" x14ac:dyDescent="0.3">
      <c r="A328" s="53">
        <v>1222</v>
      </c>
      <c r="B328" s="52">
        <v>44946</v>
      </c>
      <c r="C328" s="51">
        <v>0.5</v>
      </c>
      <c r="D328">
        <v>4</v>
      </c>
      <c r="E328">
        <v>-1</v>
      </c>
      <c r="F328">
        <v>8</v>
      </c>
      <c r="G328" t="s">
        <v>205</v>
      </c>
      <c r="H328" t="s">
        <v>188</v>
      </c>
      <c r="I328">
        <v>2</v>
      </c>
      <c r="J328">
        <v>2</v>
      </c>
      <c r="K328" s="18" t="s">
        <v>385</v>
      </c>
    </row>
    <row r="329" spans="1:11" ht="14.4" x14ac:dyDescent="0.3">
      <c r="A329" s="53">
        <v>1222</v>
      </c>
      <c r="B329" s="52">
        <v>44948</v>
      </c>
      <c r="C329" s="51">
        <v>0.41666666666666602</v>
      </c>
      <c r="D329">
        <v>4</v>
      </c>
      <c r="E329">
        <v>-2</v>
      </c>
      <c r="F329">
        <v>2</v>
      </c>
      <c r="G329" t="s">
        <v>214</v>
      </c>
      <c r="H329" t="s">
        <v>188</v>
      </c>
      <c r="I329">
        <v>1</v>
      </c>
      <c r="J329">
        <v>6</v>
      </c>
      <c r="K329" s="18" t="s">
        <v>439</v>
      </c>
    </row>
    <row r="330" spans="1:11" ht="14.4" x14ac:dyDescent="0.3">
      <c r="A330" s="53">
        <v>1223</v>
      </c>
      <c r="B330" s="52">
        <v>44948</v>
      </c>
      <c r="C330" s="51">
        <v>0.41666666666666602</v>
      </c>
      <c r="D330">
        <v>4</v>
      </c>
      <c r="E330">
        <v>-2</v>
      </c>
      <c r="F330">
        <v>2</v>
      </c>
      <c r="G330" t="s">
        <v>214</v>
      </c>
      <c r="H330" t="s">
        <v>385</v>
      </c>
      <c r="I330">
        <v>1</v>
      </c>
      <c r="J330">
        <v>6</v>
      </c>
      <c r="K330" s="18" t="s">
        <v>385</v>
      </c>
    </row>
    <row r="331" spans="1:11" ht="14.4" x14ac:dyDescent="0.3">
      <c r="A331" s="53">
        <v>1223</v>
      </c>
      <c r="B331" s="52">
        <v>44949</v>
      </c>
      <c r="C331" s="51">
        <v>0.375</v>
      </c>
      <c r="D331">
        <v>4</v>
      </c>
      <c r="E331">
        <v>-2</v>
      </c>
      <c r="F331">
        <v>3</v>
      </c>
      <c r="G331" t="s">
        <v>214</v>
      </c>
      <c r="H331" t="s">
        <v>385</v>
      </c>
      <c r="I331">
        <v>1</v>
      </c>
      <c r="J331">
        <v>2</v>
      </c>
      <c r="K331" s="18" t="s">
        <v>439</v>
      </c>
    </row>
    <row r="332" spans="1:11" ht="14.4" x14ac:dyDescent="0.3">
      <c r="A332" s="53">
        <v>1224</v>
      </c>
      <c r="B332" s="52">
        <v>44952</v>
      </c>
      <c r="C332" s="51">
        <v>0.66666666666666696</v>
      </c>
      <c r="D332">
        <v>4</v>
      </c>
      <c r="E332">
        <v>2</v>
      </c>
      <c r="F332">
        <v>10</v>
      </c>
      <c r="G332" t="s">
        <v>205</v>
      </c>
      <c r="H332" t="s">
        <v>287</v>
      </c>
      <c r="I332">
        <v>3</v>
      </c>
      <c r="J332">
        <v>6</v>
      </c>
      <c r="K332" s="18" t="s">
        <v>385</v>
      </c>
    </row>
    <row r="333" spans="1:11" ht="14.4" x14ac:dyDescent="0.3">
      <c r="A333" s="53">
        <v>1224</v>
      </c>
      <c r="B333" s="52">
        <v>44953</v>
      </c>
      <c r="C333" s="51">
        <v>0.70833333333333304</v>
      </c>
      <c r="D333">
        <v>4</v>
      </c>
      <c r="E333">
        <v>2</v>
      </c>
      <c r="F333">
        <v>7</v>
      </c>
      <c r="H333" t="s">
        <v>189</v>
      </c>
      <c r="I333">
        <v>2</v>
      </c>
      <c r="J333">
        <v>5</v>
      </c>
      <c r="K333" s="18" t="s">
        <v>439</v>
      </c>
    </row>
    <row r="334" spans="1:11" ht="14.4" x14ac:dyDescent="0.3">
      <c r="A334" s="53">
        <v>1225</v>
      </c>
      <c r="B334" s="52">
        <v>44960</v>
      </c>
      <c r="C334" s="51">
        <v>0.625</v>
      </c>
      <c r="D334">
        <v>3</v>
      </c>
      <c r="E334">
        <v>2</v>
      </c>
      <c r="F334">
        <v>7</v>
      </c>
      <c r="H334" t="s">
        <v>98</v>
      </c>
      <c r="I334">
        <v>2</v>
      </c>
      <c r="J334">
        <v>6</v>
      </c>
      <c r="K334" s="18" t="s">
        <v>385</v>
      </c>
    </row>
    <row r="335" spans="1:11" ht="14.4" x14ac:dyDescent="0.3">
      <c r="A335" s="53">
        <v>1225</v>
      </c>
      <c r="B335" s="52">
        <v>44961</v>
      </c>
      <c r="C335" s="51">
        <v>8.3333333333332996E-2</v>
      </c>
      <c r="D335">
        <v>3</v>
      </c>
      <c r="E335">
        <v>-1</v>
      </c>
      <c r="F335">
        <v>4</v>
      </c>
      <c r="H335" t="s">
        <v>385</v>
      </c>
      <c r="I335">
        <v>1</v>
      </c>
      <c r="J335">
        <v>4</v>
      </c>
      <c r="K335" s="18" t="s">
        <v>439</v>
      </c>
    </row>
    <row r="336" spans="1:11" ht="14.4" x14ac:dyDescent="0.3">
      <c r="A336" s="53">
        <v>1226</v>
      </c>
      <c r="B336" s="52">
        <v>44963</v>
      </c>
      <c r="C336" s="51">
        <v>0.66666666666666696</v>
      </c>
      <c r="D336">
        <v>3</v>
      </c>
      <c r="E336">
        <v>2</v>
      </c>
      <c r="F336">
        <v>8</v>
      </c>
      <c r="G336" t="s">
        <v>232</v>
      </c>
      <c r="H336" t="s">
        <v>287</v>
      </c>
      <c r="I336">
        <v>3</v>
      </c>
      <c r="J336">
        <v>6</v>
      </c>
      <c r="K336" s="18" t="s">
        <v>385</v>
      </c>
    </row>
    <row r="337" spans="1:11" ht="14.4" x14ac:dyDescent="0.3">
      <c r="A337" s="53">
        <v>1226</v>
      </c>
      <c r="B337" s="52">
        <v>44964</v>
      </c>
      <c r="C337" s="51">
        <v>0.29166666666666602</v>
      </c>
      <c r="D337">
        <v>3</v>
      </c>
      <c r="E337">
        <v>0</v>
      </c>
      <c r="F337">
        <v>1</v>
      </c>
      <c r="G337" t="s">
        <v>214</v>
      </c>
      <c r="H337" t="s">
        <v>287</v>
      </c>
      <c r="I337">
        <v>1</v>
      </c>
      <c r="J337">
        <v>1</v>
      </c>
      <c r="K337" s="18" t="s">
        <v>439</v>
      </c>
    </row>
    <row r="338" spans="1:11" ht="14.4" x14ac:dyDescent="0.3">
      <c r="A338" s="53">
        <v>1227</v>
      </c>
      <c r="B338" s="52">
        <v>44971</v>
      </c>
      <c r="C338" s="51">
        <v>0.66666666666666696</v>
      </c>
      <c r="D338">
        <v>3</v>
      </c>
      <c r="E338">
        <v>2</v>
      </c>
      <c r="F338">
        <v>1</v>
      </c>
      <c r="G338" t="s">
        <v>214</v>
      </c>
      <c r="H338" t="s">
        <v>287</v>
      </c>
      <c r="I338">
        <v>3</v>
      </c>
      <c r="J338">
        <v>6</v>
      </c>
      <c r="K338" s="18" t="s">
        <v>385</v>
      </c>
    </row>
    <row r="339" spans="1:11" ht="14.4" x14ac:dyDescent="0.3">
      <c r="A339" s="53">
        <v>1227</v>
      </c>
      <c r="B339" s="52">
        <v>44972</v>
      </c>
      <c r="C339" s="51">
        <v>0.29166666666666602</v>
      </c>
      <c r="D339">
        <v>3</v>
      </c>
      <c r="E339">
        <v>1</v>
      </c>
      <c r="F339">
        <v>8</v>
      </c>
      <c r="G339" t="s">
        <v>790</v>
      </c>
      <c r="H339" t="s">
        <v>287</v>
      </c>
      <c r="I339">
        <v>2</v>
      </c>
      <c r="J339">
        <v>4</v>
      </c>
      <c r="K339" s="18" t="s">
        <v>439</v>
      </c>
    </row>
    <row r="340" spans="1:11" ht="14.4" x14ac:dyDescent="0.3">
      <c r="A340" s="53">
        <v>1228</v>
      </c>
      <c r="B340" s="52">
        <v>44972</v>
      </c>
      <c r="C340" s="51">
        <v>0.41666666666666602</v>
      </c>
      <c r="D340">
        <v>3</v>
      </c>
      <c r="E340">
        <v>1</v>
      </c>
      <c r="F340">
        <v>10</v>
      </c>
      <c r="G340" t="s">
        <v>790</v>
      </c>
      <c r="H340" t="s">
        <v>287</v>
      </c>
      <c r="I340">
        <v>2</v>
      </c>
      <c r="J340">
        <v>4</v>
      </c>
      <c r="K340" s="18" t="s">
        <v>385</v>
      </c>
    </row>
    <row r="341" spans="1:11" ht="14.4" x14ac:dyDescent="0.3">
      <c r="A341" s="53">
        <v>1228</v>
      </c>
      <c r="B341" s="52">
        <v>44973</v>
      </c>
      <c r="C341" s="51">
        <v>0.29166666666666602</v>
      </c>
      <c r="D341">
        <v>3</v>
      </c>
      <c r="E341">
        <v>4</v>
      </c>
      <c r="F341">
        <v>10</v>
      </c>
      <c r="G341" t="s">
        <v>790</v>
      </c>
      <c r="H341" t="s">
        <v>287</v>
      </c>
      <c r="I341">
        <v>2</v>
      </c>
      <c r="J341">
        <v>4</v>
      </c>
      <c r="K341" s="18" t="s">
        <v>439</v>
      </c>
    </row>
    <row r="342" spans="1:11" ht="14.4" x14ac:dyDescent="0.3">
      <c r="A342" s="53">
        <v>1229</v>
      </c>
      <c r="B342" s="52">
        <v>44973</v>
      </c>
      <c r="C342" s="51">
        <v>0.41666666666666602</v>
      </c>
      <c r="D342">
        <v>3</v>
      </c>
      <c r="E342">
        <v>4</v>
      </c>
      <c r="F342">
        <v>10</v>
      </c>
      <c r="G342" t="s">
        <v>790</v>
      </c>
      <c r="H342" t="s">
        <v>287</v>
      </c>
      <c r="I342">
        <v>2</v>
      </c>
      <c r="J342">
        <v>2</v>
      </c>
      <c r="K342" s="18" t="s">
        <v>385</v>
      </c>
    </row>
    <row r="343" spans="1:11" ht="14.4" x14ac:dyDescent="0.3">
      <c r="A343" s="53">
        <v>1229</v>
      </c>
      <c r="B343" s="52">
        <v>44974</v>
      </c>
      <c r="C343" s="51">
        <v>0.29166666666666602</v>
      </c>
      <c r="D343">
        <v>3</v>
      </c>
      <c r="E343">
        <v>4</v>
      </c>
      <c r="F343">
        <v>10</v>
      </c>
      <c r="G343" t="s">
        <v>205</v>
      </c>
      <c r="H343" t="s">
        <v>385</v>
      </c>
      <c r="I343">
        <v>3</v>
      </c>
      <c r="J343">
        <v>6</v>
      </c>
      <c r="K343" s="18" t="s">
        <v>439</v>
      </c>
    </row>
    <row r="344" spans="1:11" ht="14.4" x14ac:dyDescent="0.3">
      <c r="A344" s="53">
        <v>1230</v>
      </c>
      <c r="B344" s="52">
        <v>44979</v>
      </c>
      <c r="C344" s="51">
        <v>0.70833333333333304</v>
      </c>
      <c r="D344">
        <v>3</v>
      </c>
      <c r="E344">
        <v>4</v>
      </c>
      <c r="F344">
        <v>10</v>
      </c>
      <c r="G344" t="s">
        <v>232</v>
      </c>
      <c r="H344" t="s">
        <v>287</v>
      </c>
      <c r="I344">
        <v>3</v>
      </c>
      <c r="J344">
        <v>5</v>
      </c>
      <c r="K344" s="18" t="s">
        <v>385</v>
      </c>
    </row>
    <row r="345" spans="1:11" ht="14.4" x14ac:dyDescent="0.3">
      <c r="A345" s="53">
        <v>1230</v>
      </c>
      <c r="B345" s="52">
        <v>44980</v>
      </c>
      <c r="C345" s="51">
        <v>8.3333333333332996E-2</v>
      </c>
      <c r="D345">
        <v>3</v>
      </c>
      <c r="E345">
        <v>2</v>
      </c>
      <c r="F345">
        <v>10</v>
      </c>
      <c r="G345" t="s">
        <v>232</v>
      </c>
      <c r="H345" t="s">
        <v>385</v>
      </c>
      <c r="I345">
        <v>1</v>
      </c>
      <c r="J345">
        <v>2</v>
      </c>
      <c r="K345" s="18" t="s">
        <v>439</v>
      </c>
    </row>
    <row r="346" spans="1:11" ht="14.4" x14ac:dyDescent="0.3">
      <c r="A346" s="53">
        <v>1231</v>
      </c>
      <c r="B346" s="52">
        <v>44981</v>
      </c>
      <c r="C346" s="51">
        <v>0.41666666666666602</v>
      </c>
      <c r="D346">
        <v>2</v>
      </c>
      <c r="E346">
        <v>4</v>
      </c>
      <c r="F346">
        <v>1</v>
      </c>
      <c r="G346" t="s">
        <v>214</v>
      </c>
      <c r="H346" t="s">
        <v>287</v>
      </c>
      <c r="I346">
        <v>3</v>
      </c>
      <c r="J346">
        <v>6</v>
      </c>
      <c r="K346" s="18" t="s">
        <v>385</v>
      </c>
    </row>
    <row r="347" spans="1:11" ht="14.4" x14ac:dyDescent="0.3">
      <c r="A347" s="53">
        <v>1231</v>
      </c>
      <c r="B347" s="52">
        <v>44982</v>
      </c>
      <c r="C347" s="51">
        <v>0.33333333333333298</v>
      </c>
      <c r="D347">
        <v>2</v>
      </c>
      <c r="E347">
        <v>0</v>
      </c>
      <c r="F347">
        <v>10</v>
      </c>
      <c r="G347" t="s">
        <v>704</v>
      </c>
      <c r="H347" t="s">
        <v>125</v>
      </c>
      <c r="I347">
        <v>5</v>
      </c>
      <c r="J347">
        <v>2</v>
      </c>
      <c r="K347" s="18" t="s">
        <v>439</v>
      </c>
    </row>
    <row r="348" spans="1:11" ht="14.4" x14ac:dyDescent="0.3">
      <c r="A348" s="53">
        <v>1232</v>
      </c>
      <c r="B348" s="52">
        <v>44984</v>
      </c>
      <c r="C348" s="51">
        <v>0.70833333333333304</v>
      </c>
      <c r="D348">
        <v>2</v>
      </c>
      <c r="E348">
        <v>-2</v>
      </c>
      <c r="F348">
        <v>1</v>
      </c>
      <c r="G348" t="s">
        <v>214</v>
      </c>
      <c r="H348" t="s">
        <v>188</v>
      </c>
      <c r="I348">
        <v>1</v>
      </c>
      <c r="J348">
        <v>4</v>
      </c>
      <c r="K348" s="18" t="s">
        <v>385</v>
      </c>
    </row>
    <row r="349" spans="1:11" ht="14.4" x14ac:dyDescent="0.3">
      <c r="A349" s="53">
        <v>1232</v>
      </c>
      <c r="B349" s="52">
        <v>44985</v>
      </c>
      <c r="C349" s="51">
        <v>0.29166666666666602</v>
      </c>
      <c r="D349">
        <v>2</v>
      </c>
      <c r="E349">
        <v>0</v>
      </c>
      <c r="F349">
        <v>1</v>
      </c>
      <c r="G349" t="s">
        <v>214</v>
      </c>
      <c r="H349" t="s">
        <v>287</v>
      </c>
      <c r="I349">
        <v>2</v>
      </c>
      <c r="J349">
        <v>4</v>
      </c>
      <c r="K349" s="18" t="s">
        <v>439</v>
      </c>
    </row>
    <row r="350" spans="1:11" ht="14.4" x14ac:dyDescent="0.3">
      <c r="A350" s="53">
        <v>1233</v>
      </c>
      <c r="B350" s="52">
        <v>44986</v>
      </c>
      <c r="C350" s="51">
        <v>0.70833333333333304</v>
      </c>
      <c r="D350">
        <v>2</v>
      </c>
      <c r="E350">
        <v>3</v>
      </c>
      <c r="F350">
        <v>1</v>
      </c>
      <c r="G350" t="s">
        <v>214</v>
      </c>
      <c r="H350" t="s">
        <v>287</v>
      </c>
      <c r="I350">
        <v>2</v>
      </c>
      <c r="J350">
        <v>5</v>
      </c>
      <c r="K350" s="18" t="s">
        <v>385</v>
      </c>
    </row>
    <row r="351" spans="1:11" ht="14.4" x14ac:dyDescent="0.3">
      <c r="A351" s="53">
        <v>1233</v>
      </c>
      <c r="B351" s="52">
        <v>44987</v>
      </c>
      <c r="C351" s="51">
        <v>0.70833333333333304</v>
      </c>
      <c r="D351">
        <v>2</v>
      </c>
      <c r="E351">
        <v>4</v>
      </c>
      <c r="F351">
        <v>1</v>
      </c>
      <c r="G351" t="s">
        <v>214</v>
      </c>
      <c r="H351" t="s">
        <v>287</v>
      </c>
      <c r="I351">
        <v>1</v>
      </c>
      <c r="J351">
        <v>2</v>
      </c>
      <c r="K351" s="18" t="s">
        <v>439</v>
      </c>
    </row>
    <row r="352" spans="1:11" ht="14.4" x14ac:dyDescent="0.3">
      <c r="A352" s="53">
        <v>1234</v>
      </c>
      <c r="B352" s="52">
        <v>44987</v>
      </c>
      <c r="C352" s="51">
        <v>0.75</v>
      </c>
      <c r="D352">
        <v>2</v>
      </c>
      <c r="E352">
        <v>4</v>
      </c>
      <c r="F352">
        <v>1</v>
      </c>
      <c r="G352" t="s">
        <v>214</v>
      </c>
      <c r="H352" t="s">
        <v>287</v>
      </c>
      <c r="I352">
        <v>1</v>
      </c>
      <c r="J352">
        <v>2</v>
      </c>
      <c r="K352" s="18" t="s">
        <v>385</v>
      </c>
    </row>
    <row r="353" spans="1:11" ht="14.4" x14ac:dyDescent="0.3">
      <c r="A353" s="53">
        <v>1234</v>
      </c>
      <c r="B353" s="52">
        <v>44988</v>
      </c>
      <c r="C353" s="51">
        <v>0.16666666666666599</v>
      </c>
      <c r="D353">
        <v>2</v>
      </c>
      <c r="E353">
        <v>2</v>
      </c>
      <c r="F353">
        <v>1</v>
      </c>
      <c r="G353" t="s">
        <v>214</v>
      </c>
      <c r="H353" t="s">
        <v>287</v>
      </c>
      <c r="I353">
        <v>2</v>
      </c>
      <c r="J353">
        <v>5</v>
      </c>
      <c r="K353" s="18" t="s">
        <v>439</v>
      </c>
    </row>
    <row r="354" spans="1:11" ht="14.4" x14ac:dyDescent="0.3">
      <c r="A354" s="53">
        <v>1235</v>
      </c>
      <c r="B354" s="52">
        <v>44994</v>
      </c>
      <c r="C354" s="51">
        <v>0.75</v>
      </c>
      <c r="D354">
        <v>2</v>
      </c>
      <c r="E354">
        <v>2</v>
      </c>
      <c r="F354">
        <v>2</v>
      </c>
      <c r="G354" t="s">
        <v>214</v>
      </c>
      <c r="H354" t="s">
        <v>188</v>
      </c>
      <c r="I354">
        <v>2</v>
      </c>
      <c r="J354">
        <v>4</v>
      </c>
      <c r="K354" s="18" t="s">
        <v>385</v>
      </c>
    </row>
    <row r="355" spans="1:11" ht="14.4" x14ac:dyDescent="0.3">
      <c r="A355" s="53">
        <v>1235</v>
      </c>
      <c r="B355" s="52">
        <v>44995</v>
      </c>
      <c r="C355" s="51">
        <v>0.75</v>
      </c>
      <c r="D355">
        <v>2</v>
      </c>
      <c r="E355">
        <v>0</v>
      </c>
      <c r="F355">
        <v>1</v>
      </c>
      <c r="G355" t="s">
        <v>214</v>
      </c>
      <c r="H355" t="s">
        <v>188</v>
      </c>
      <c r="I355">
        <v>1</v>
      </c>
      <c r="J355">
        <v>6</v>
      </c>
      <c r="K355" s="18" t="s">
        <v>439</v>
      </c>
    </row>
    <row r="356" spans="1:11" ht="14.4" x14ac:dyDescent="0.3">
      <c r="A356" s="53">
        <v>1236</v>
      </c>
      <c r="B356" s="52">
        <v>44995</v>
      </c>
      <c r="C356" s="51">
        <v>0.75</v>
      </c>
      <c r="D356">
        <v>2</v>
      </c>
      <c r="E356">
        <v>0</v>
      </c>
      <c r="F356">
        <v>1</v>
      </c>
      <c r="G356" t="s">
        <v>214</v>
      </c>
      <c r="H356" t="s">
        <v>188</v>
      </c>
      <c r="I356">
        <v>1</v>
      </c>
      <c r="J356">
        <v>6</v>
      </c>
      <c r="K356" s="18" t="s">
        <v>385</v>
      </c>
    </row>
    <row r="357" spans="1:11" ht="14.4" x14ac:dyDescent="0.3">
      <c r="A357" s="53">
        <v>1236</v>
      </c>
      <c r="B357" s="52">
        <v>44996</v>
      </c>
      <c r="C357" s="51">
        <v>0.33333333333333298</v>
      </c>
      <c r="D357">
        <v>2</v>
      </c>
      <c r="E357">
        <v>-1</v>
      </c>
      <c r="F357">
        <v>2</v>
      </c>
      <c r="G357" t="s">
        <v>214</v>
      </c>
      <c r="H357" t="s">
        <v>189</v>
      </c>
      <c r="I357">
        <v>1</v>
      </c>
      <c r="J357">
        <v>8</v>
      </c>
      <c r="K357" s="18" t="s">
        <v>439</v>
      </c>
    </row>
    <row r="358" spans="1:11" ht="14.4" x14ac:dyDescent="0.3">
      <c r="A358" s="53">
        <v>1237</v>
      </c>
      <c r="B358" s="52">
        <v>45001</v>
      </c>
      <c r="C358" s="51">
        <v>0.79166666666666696</v>
      </c>
      <c r="D358">
        <v>3</v>
      </c>
      <c r="E358">
        <v>2</v>
      </c>
      <c r="F358">
        <v>1</v>
      </c>
      <c r="G358" t="s">
        <v>214</v>
      </c>
      <c r="H358" t="s">
        <v>287</v>
      </c>
      <c r="I358">
        <v>2</v>
      </c>
      <c r="J358">
        <v>4</v>
      </c>
      <c r="K358" s="18" t="s">
        <v>385</v>
      </c>
    </row>
    <row r="359" spans="1:11" ht="14.4" x14ac:dyDescent="0.3">
      <c r="A359" s="53">
        <v>1237</v>
      </c>
      <c r="B359" s="52">
        <v>45002</v>
      </c>
      <c r="C359" s="51">
        <v>0.79166666666666696</v>
      </c>
      <c r="D359">
        <v>3</v>
      </c>
      <c r="E359">
        <v>-2</v>
      </c>
      <c r="F359">
        <v>1</v>
      </c>
      <c r="G359" t="s">
        <v>214</v>
      </c>
      <c r="H359" t="s">
        <v>188</v>
      </c>
      <c r="I359">
        <v>1</v>
      </c>
      <c r="J359">
        <v>4</v>
      </c>
      <c r="K359" s="18" t="s">
        <v>439</v>
      </c>
    </row>
    <row r="360" spans="1:11" ht="14.4" x14ac:dyDescent="0.3">
      <c r="A360" s="53">
        <v>1138</v>
      </c>
      <c r="B360" s="52">
        <v>44962</v>
      </c>
      <c r="C360" s="51">
        <v>0.66666666666666896</v>
      </c>
      <c r="D360">
        <v>4</v>
      </c>
      <c r="E360">
        <v>-4</v>
      </c>
      <c r="F360">
        <v>6</v>
      </c>
      <c r="H360" t="s">
        <v>287</v>
      </c>
      <c r="I360">
        <v>2</v>
      </c>
      <c r="J360">
        <v>5</v>
      </c>
      <c r="K360" s="18" t="s">
        <v>385</v>
      </c>
    </row>
    <row r="361" spans="1:11" ht="14.4" x14ac:dyDescent="0.3">
      <c r="A361" s="53">
        <v>1138</v>
      </c>
      <c r="B361" s="52">
        <v>44963</v>
      </c>
      <c r="C361" s="51">
        <v>0.33333333333333298</v>
      </c>
      <c r="D361">
        <v>4</v>
      </c>
      <c r="E361">
        <v>8</v>
      </c>
      <c r="F361">
        <v>3</v>
      </c>
      <c r="H361" t="s">
        <v>189</v>
      </c>
      <c r="I361">
        <v>1</v>
      </c>
      <c r="J361">
        <v>3</v>
      </c>
      <c r="K361" s="18" t="s">
        <v>439</v>
      </c>
    </row>
    <row r="362" spans="1:11" ht="14.4" x14ac:dyDescent="0.3">
      <c r="A362" s="53">
        <v>1139</v>
      </c>
      <c r="B362" s="52">
        <v>44963</v>
      </c>
      <c r="C362" s="51">
        <v>0.41666666666666702</v>
      </c>
      <c r="D362">
        <v>4</v>
      </c>
      <c r="E362">
        <v>4</v>
      </c>
      <c r="F362">
        <v>5</v>
      </c>
      <c r="H362" t="s">
        <v>189</v>
      </c>
      <c r="I362">
        <v>2</v>
      </c>
      <c r="J362">
        <v>4</v>
      </c>
      <c r="K362" s="18" t="s">
        <v>385</v>
      </c>
    </row>
    <row r="363" spans="1:11" ht="14.4" x14ac:dyDescent="0.3">
      <c r="A363" s="53">
        <v>1139</v>
      </c>
      <c r="B363" s="52">
        <v>44964</v>
      </c>
      <c r="C363" s="51">
        <v>0.33333333333333298</v>
      </c>
      <c r="D363">
        <v>4</v>
      </c>
      <c r="E363">
        <v>5</v>
      </c>
      <c r="F363">
        <v>2</v>
      </c>
      <c r="H363" t="s">
        <v>189</v>
      </c>
      <c r="I363">
        <v>1</v>
      </c>
      <c r="J363">
        <v>5</v>
      </c>
      <c r="K363" s="18" t="s">
        <v>439</v>
      </c>
    </row>
    <row r="364" spans="1:11" ht="14.4" x14ac:dyDescent="0.3">
      <c r="A364" s="53">
        <v>1140</v>
      </c>
      <c r="B364" s="52">
        <v>44972</v>
      </c>
      <c r="C364" s="51">
        <v>0.375</v>
      </c>
      <c r="D364">
        <v>4</v>
      </c>
      <c r="E364">
        <v>0</v>
      </c>
      <c r="F364">
        <v>1</v>
      </c>
      <c r="H364" t="s">
        <v>189</v>
      </c>
      <c r="I364">
        <v>2</v>
      </c>
      <c r="J364">
        <v>3</v>
      </c>
      <c r="K364" s="18" t="s">
        <v>385</v>
      </c>
    </row>
    <row r="365" spans="1:11" ht="14.4" x14ac:dyDescent="0.3">
      <c r="A365" s="53">
        <v>1140</v>
      </c>
      <c r="B365" s="52">
        <v>44973</v>
      </c>
      <c r="C365" s="51">
        <v>0.33333333333333298</v>
      </c>
      <c r="D365">
        <v>4</v>
      </c>
      <c r="E365">
        <v>1</v>
      </c>
      <c r="F365">
        <v>1</v>
      </c>
      <c r="H365" t="s">
        <v>189</v>
      </c>
      <c r="I365">
        <v>2</v>
      </c>
      <c r="J365">
        <v>3</v>
      </c>
      <c r="K365" s="18" t="s">
        <v>439</v>
      </c>
    </row>
    <row r="366" spans="1:11" ht="14.4" x14ac:dyDescent="0.3">
      <c r="A366" s="53">
        <v>1141</v>
      </c>
      <c r="B366" s="52">
        <v>45015</v>
      </c>
      <c r="C366" s="51">
        <v>0.625000000000002</v>
      </c>
      <c r="D366">
        <v>4</v>
      </c>
      <c r="E366">
        <v>7</v>
      </c>
      <c r="F366">
        <v>2</v>
      </c>
      <c r="H366" t="s">
        <v>385</v>
      </c>
      <c r="I366">
        <v>1</v>
      </c>
      <c r="J366">
        <v>2</v>
      </c>
      <c r="K366" s="18" t="s">
        <v>385</v>
      </c>
    </row>
    <row r="367" spans="1:11" ht="14.4" x14ac:dyDescent="0.3">
      <c r="A367" s="53">
        <v>1141</v>
      </c>
      <c r="B367" s="52">
        <v>45016</v>
      </c>
      <c r="C367" s="51">
        <v>0.33333333333333298</v>
      </c>
      <c r="D367">
        <v>4</v>
      </c>
      <c r="E367">
        <v>4</v>
      </c>
      <c r="F367">
        <v>8</v>
      </c>
      <c r="G367" t="s">
        <v>205</v>
      </c>
      <c r="H367" t="s">
        <v>93</v>
      </c>
      <c r="I367">
        <v>1</v>
      </c>
      <c r="J367">
        <v>2</v>
      </c>
      <c r="K367" s="18" t="s">
        <v>439</v>
      </c>
    </row>
    <row r="368" spans="1:11" ht="14.4" x14ac:dyDescent="0.3">
      <c r="A368" s="53">
        <v>1142</v>
      </c>
      <c r="B368" s="52">
        <v>45016</v>
      </c>
      <c r="C368" s="51">
        <v>0.41666666666666702</v>
      </c>
      <c r="D368">
        <v>4</v>
      </c>
      <c r="E368">
        <v>8</v>
      </c>
      <c r="F368">
        <v>1</v>
      </c>
      <c r="H368" t="s">
        <v>93</v>
      </c>
      <c r="I368">
        <v>1</v>
      </c>
      <c r="J368">
        <v>1</v>
      </c>
      <c r="K368" s="18" t="s">
        <v>385</v>
      </c>
    </row>
    <row r="369" spans="1:11" ht="14.4" x14ac:dyDescent="0.3">
      <c r="A369" s="53">
        <v>1142</v>
      </c>
      <c r="B369" s="52">
        <v>45017</v>
      </c>
      <c r="C369" s="51">
        <v>0.29166666666666602</v>
      </c>
      <c r="D369">
        <v>4</v>
      </c>
      <c r="E369">
        <v>5</v>
      </c>
      <c r="F369">
        <v>1</v>
      </c>
      <c r="H369" t="s">
        <v>287</v>
      </c>
      <c r="I369">
        <v>1</v>
      </c>
      <c r="J369">
        <v>1</v>
      </c>
      <c r="K369" s="18" t="s">
        <v>439</v>
      </c>
    </row>
    <row r="370" spans="1:11" ht="14.4" x14ac:dyDescent="0.3">
      <c r="A370" s="53">
        <v>1143</v>
      </c>
      <c r="B370" s="52">
        <v>45036</v>
      </c>
      <c r="C370" s="51">
        <v>0.33333333333333298</v>
      </c>
      <c r="D370">
        <v>6</v>
      </c>
      <c r="E370">
        <v>8</v>
      </c>
      <c r="F370">
        <v>2</v>
      </c>
      <c r="G370" t="s">
        <v>214</v>
      </c>
      <c r="H370" t="s">
        <v>189</v>
      </c>
      <c r="I370">
        <v>1</v>
      </c>
      <c r="J370">
        <v>4</v>
      </c>
      <c r="K370" s="18" t="s">
        <v>385</v>
      </c>
    </row>
    <row r="371" spans="1:11" ht="14.4" x14ac:dyDescent="0.3">
      <c r="A371" s="53">
        <v>1143</v>
      </c>
      <c r="B371" s="52">
        <v>45037</v>
      </c>
      <c r="C371" s="51">
        <v>0.41666666666666702</v>
      </c>
      <c r="D371">
        <v>6</v>
      </c>
      <c r="E371">
        <v>7</v>
      </c>
      <c r="F371">
        <v>1</v>
      </c>
      <c r="G371" t="s">
        <v>214</v>
      </c>
      <c r="H371" t="s">
        <v>125</v>
      </c>
      <c r="I371">
        <v>1</v>
      </c>
      <c r="J371">
        <v>5</v>
      </c>
      <c r="K371" s="18" t="s">
        <v>439</v>
      </c>
    </row>
  </sheetData>
  <autoFilter ref="A1:K371" xr:uid="{00000000-0009-0000-0000-000001000000}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A1:J563"/>
  <sheetViews>
    <sheetView zoomScaleNormal="100" workbookViewId="0">
      <pane ySplit="2" topLeftCell="A185" activePane="bottomLeft" state="frozen"/>
      <selection pane="bottomLeft" activeCell="D215" sqref="D215"/>
    </sheetView>
  </sheetViews>
  <sheetFormatPr defaultRowHeight="13.8" x14ac:dyDescent="0.25"/>
  <cols>
    <col min="1" max="1" width="15.09765625" customWidth="1"/>
    <col min="2" max="2" width="15" customWidth="1"/>
    <col min="3" max="3" width="13" customWidth="1"/>
    <col min="4" max="4" width="13.3984375" bestFit="1" customWidth="1"/>
    <col min="5" max="5" width="13.3984375" customWidth="1"/>
    <col min="6" max="6" width="16.19921875" bestFit="1" customWidth="1"/>
    <col min="7" max="7" width="16.69921875" bestFit="1" customWidth="1"/>
    <col min="8" max="8" width="19.59765625" bestFit="1" customWidth="1"/>
    <col min="9" max="9" width="10.19921875" bestFit="1" customWidth="1"/>
    <col min="11" max="11" width="15.19921875" bestFit="1" customWidth="1"/>
  </cols>
  <sheetData>
    <row r="1" spans="1:10" s="1" customFormat="1" ht="22.5" customHeight="1" x14ac:dyDescent="0.25">
      <c r="A1" s="1" t="s">
        <v>33</v>
      </c>
      <c r="B1" s="1" t="s">
        <v>80</v>
      </c>
      <c r="C1" s="1" t="s">
        <v>53</v>
      </c>
      <c r="D1" s="1" t="s">
        <v>54</v>
      </c>
      <c r="F1" s="1" t="s">
        <v>128</v>
      </c>
      <c r="G1" s="1" t="s">
        <v>18</v>
      </c>
      <c r="H1" s="1" t="s">
        <v>19</v>
      </c>
      <c r="I1" s="1" t="s">
        <v>255</v>
      </c>
      <c r="J1" s="1" t="s">
        <v>79</v>
      </c>
    </row>
    <row r="2" spans="1:10" s="1" customFormat="1" ht="53.25" customHeight="1" x14ac:dyDescent="0.25">
      <c r="A2" s="19" t="s">
        <v>159</v>
      </c>
      <c r="B2" s="19" t="s">
        <v>156</v>
      </c>
      <c r="C2" s="19" t="s">
        <v>157</v>
      </c>
      <c r="D2" s="19" t="s">
        <v>158</v>
      </c>
      <c r="E2" s="19" t="s">
        <v>436</v>
      </c>
      <c r="F2" s="22" t="s">
        <v>160</v>
      </c>
      <c r="G2" s="19" t="s">
        <v>102</v>
      </c>
      <c r="H2" s="19" t="s">
        <v>161</v>
      </c>
      <c r="I2" s="19" t="s">
        <v>162</v>
      </c>
      <c r="J2" s="19" t="s">
        <v>163</v>
      </c>
    </row>
    <row r="3" spans="1:10" s="5" customFormat="1" ht="181.2" customHeight="1" x14ac:dyDescent="0.25">
      <c r="A3" s="5" t="s">
        <v>59</v>
      </c>
      <c r="B3" s="5" t="s">
        <v>81</v>
      </c>
      <c r="C3" s="5" t="s">
        <v>135</v>
      </c>
      <c r="D3" s="5" t="s">
        <v>55</v>
      </c>
      <c r="F3" s="5" t="s">
        <v>129</v>
      </c>
      <c r="G3" s="5" t="s">
        <v>66</v>
      </c>
      <c r="H3" s="5" t="s">
        <v>56</v>
      </c>
    </row>
    <row r="4" spans="1:10" ht="14.4" x14ac:dyDescent="0.3">
      <c r="A4" t="s">
        <v>215</v>
      </c>
      <c r="B4">
        <v>7</v>
      </c>
      <c r="C4">
        <v>3</v>
      </c>
      <c r="D4">
        <v>30</v>
      </c>
      <c r="E4">
        <f>B4*D4</f>
        <v>210</v>
      </c>
      <c r="F4" s="53">
        <f t="shared" ref="F4" si="0">B4*C4*D4</f>
        <v>630</v>
      </c>
      <c r="G4">
        <v>17</v>
      </c>
      <c r="H4" t="s">
        <v>96</v>
      </c>
      <c r="I4" t="s">
        <v>97</v>
      </c>
    </row>
    <row r="5" spans="1:10" ht="14.4" x14ac:dyDescent="0.3">
      <c r="A5" t="s">
        <v>327</v>
      </c>
      <c r="B5">
        <v>7</v>
      </c>
      <c r="C5">
        <v>3</v>
      </c>
      <c r="D5">
        <v>30</v>
      </c>
      <c r="E5">
        <f t="shared" ref="E5:E68" si="1">B5*D5</f>
        <v>210</v>
      </c>
      <c r="F5" s="53">
        <f t="shared" ref="F5:F99" si="2">B5*C5*D5</f>
        <v>630</v>
      </c>
      <c r="G5">
        <v>17</v>
      </c>
      <c r="H5" t="s">
        <v>96</v>
      </c>
      <c r="I5" t="s">
        <v>97</v>
      </c>
    </row>
    <row r="6" spans="1:10" ht="14.4" x14ac:dyDescent="0.3">
      <c r="A6" t="s">
        <v>328</v>
      </c>
      <c r="B6">
        <v>7</v>
      </c>
      <c r="C6">
        <v>3</v>
      </c>
      <c r="D6">
        <v>30</v>
      </c>
      <c r="E6">
        <f t="shared" si="1"/>
        <v>210</v>
      </c>
      <c r="F6" s="53">
        <f t="shared" ref="F6:F7" si="3">B6*C6*D6</f>
        <v>630</v>
      </c>
      <c r="G6">
        <v>17</v>
      </c>
      <c r="H6" t="s">
        <v>96</v>
      </c>
      <c r="I6" t="s">
        <v>97</v>
      </c>
    </row>
    <row r="7" spans="1:10" ht="14.4" x14ac:dyDescent="0.3">
      <c r="A7" t="s">
        <v>216</v>
      </c>
      <c r="B7">
        <v>7</v>
      </c>
      <c r="C7">
        <v>3</v>
      </c>
      <c r="D7">
        <v>30</v>
      </c>
      <c r="E7">
        <f t="shared" si="1"/>
        <v>210</v>
      </c>
      <c r="F7" s="53">
        <f t="shared" si="3"/>
        <v>630</v>
      </c>
      <c r="G7">
        <v>17</v>
      </c>
      <c r="H7" t="s">
        <v>96</v>
      </c>
      <c r="I7" t="s">
        <v>97</v>
      </c>
    </row>
    <row r="8" spans="1:10" ht="14.4" x14ac:dyDescent="0.3">
      <c r="A8" t="s">
        <v>331</v>
      </c>
      <c r="B8">
        <v>7</v>
      </c>
      <c r="C8">
        <v>3</v>
      </c>
      <c r="D8">
        <v>30</v>
      </c>
      <c r="E8">
        <f t="shared" si="1"/>
        <v>210</v>
      </c>
      <c r="F8" s="53">
        <f t="shared" si="2"/>
        <v>630</v>
      </c>
      <c r="G8">
        <v>17</v>
      </c>
      <c r="H8" t="s">
        <v>96</v>
      </c>
      <c r="I8" t="s">
        <v>97</v>
      </c>
    </row>
    <row r="9" spans="1:10" ht="14.4" x14ac:dyDescent="0.3">
      <c r="A9" t="s">
        <v>332</v>
      </c>
      <c r="B9">
        <v>7</v>
      </c>
      <c r="C9">
        <v>3</v>
      </c>
      <c r="D9">
        <v>30</v>
      </c>
      <c r="E9">
        <f t="shared" si="1"/>
        <v>210</v>
      </c>
      <c r="F9" s="53">
        <f t="shared" ref="F9:F10" si="4">B9*C9*D9</f>
        <v>630</v>
      </c>
      <c r="G9">
        <v>17</v>
      </c>
      <c r="H9" t="s">
        <v>96</v>
      </c>
      <c r="I9" t="s">
        <v>97</v>
      </c>
    </row>
    <row r="10" spans="1:10" ht="14.4" x14ac:dyDescent="0.3">
      <c r="A10" t="s">
        <v>217</v>
      </c>
      <c r="B10">
        <v>7</v>
      </c>
      <c r="C10">
        <v>3</v>
      </c>
      <c r="D10">
        <v>30</v>
      </c>
      <c r="E10">
        <f t="shared" si="1"/>
        <v>210</v>
      </c>
      <c r="F10" s="53">
        <f t="shared" si="4"/>
        <v>630</v>
      </c>
      <c r="G10">
        <v>17</v>
      </c>
      <c r="H10" t="s">
        <v>96</v>
      </c>
      <c r="I10" t="s">
        <v>97</v>
      </c>
    </row>
    <row r="11" spans="1:10" ht="14.4" x14ac:dyDescent="0.3">
      <c r="A11" t="s">
        <v>329</v>
      </c>
      <c r="B11">
        <v>7</v>
      </c>
      <c r="C11">
        <v>3</v>
      </c>
      <c r="D11">
        <v>30</v>
      </c>
      <c r="E11">
        <f t="shared" si="1"/>
        <v>210</v>
      </c>
      <c r="F11" s="53">
        <f t="shared" si="2"/>
        <v>630</v>
      </c>
      <c r="G11">
        <v>17</v>
      </c>
      <c r="H11" t="s">
        <v>96</v>
      </c>
      <c r="I11" t="s">
        <v>97</v>
      </c>
    </row>
    <row r="12" spans="1:10" ht="14.4" x14ac:dyDescent="0.3">
      <c r="A12" t="s">
        <v>330</v>
      </c>
      <c r="B12">
        <v>7</v>
      </c>
      <c r="C12">
        <v>3</v>
      </c>
      <c r="D12">
        <v>30</v>
      </c>
      <c r="E12">
        <f t="shared" si="1"/>
        <v>210</v>
      </c>
      <c r="F12" s="53">
        <f t="shared" ref="F12:F13" si="5">B12*C12*D12</f>
        <v>630</v>
      </c>
      <c r="G12">
        <v>17</v>
      </c>
      <c r="H12" t="s">
        <v>96</v>
      </c>
      <c r="I12" t="s">
        <v>97</v>
      </c>
    </row>
    <row r="13" spans="1:10" ht="14.4" x14ac:dyDescent="0.3">
      <c r="A13" t="s">
        <v>221</v>
      </c>
      <c r="B13">
        <v>7</v>
      </c>
      <c r="C13">
        <v>3</v>
      </c>
      <c r="D13">
        <v>30</v>
      </c>
      <c r="E13">
        <f t="shared" si="1"/>
        <v>210</v>
      </c>
      <c r="F13" s="53">
        <f t="shared" si="5"/>
        <v>630</v>
      </c>
      <c r="G13">
        <v>17</v>
      </c>
      <c r="H13" t="s">
        <v>96</v>
      </c>
      <c r="I13" t="s">
        <v>97</v>
      </c>
    </row>
    <row r="14" spans="1:10" ht="14.4" x14ac:dyDescent="0.3">
      <c r="A14" t="s">
        <v>333</v>
      </c>
      <c r="B14">
        <v>7</v>
      </c>
      <c r="C14">
        <v>3</v>
      </c>
      <c r="D14">
        <v>30</v>
      </c>
      <c r="E14">
        <f t="shared" si="1"/>
        <v>210</v>
      </c>
      <c r="F14" s="53">
        <f t="shared" si="2"/>
        <v>630</v>
      </c>
      <c r="G14">
        <v>17</v>
      </c>
      <c r="H14" t="s">
        <v>96</v>
      </c>
      <c r="I14" t="s">
        <v>97</v>
      </c>
    </row>
    <row r="15" spans="1:10" ht="14.4" x14ac:dyDescent="0.3">
      <c r="A15" t="s">
        <v>334</v>
      </c>
      <c r="B15">
        <v>10</v>
      </c>
      <c r="C15">
        <v>3</v>
      </c>
      <c r="D15">
        <v>60</v>
      </c>
      <c r="E15">
        <f t="shared" si="1"/>
        <v>600</v>
      </c>
      <c r="F15" s="53">
        <f t="shared" ref="F15:F16" si="6">B15*C15*D15</f>
        <v>1800</v>
      </c>
      <c r="G15">
        <v>50</v>
      </c>
      <c r="H15" t="s">
        <v>96</v>
      </c>
      <c r="I15" t="s">
        <v>97</v>
      </c>
    </row>
    <row r="16" spans="1:10" ht="14.4" x14ac:dyDescent="0.3">
      <c r="A16" t="s">
        <v>222</v>
      </c>
      <c r="B16">
        <v>7</v>
      </c>
      <c r="C16">
        <v>3</v>
      </c>
      <c r="D16">
        <v>30</v>
      </c>
      <c r="E16">
        <f t="shared" si="1"/>
        <v>210</v>
      </c>
      <c r="F16" s="53">
        <f t="shared" si="6"/>
        <v>630</v>
      </c>
      <c r="G16">
        <v>17</v>
      </c>
      <c r="H16" t="s">
        <v>96</v>
      </c>
      <c r="I16" t="s">
        <v>97</v>
      </c>
    </row>
    <row r="17" spans="1:9" ht="14.4" x14ac:dyDescent="0.3">
      <c r="A17" t="s">
        <v>335</v>
      </c>
      <c r="B17">
        <v>7</v>
      </c>
      <c r="C17">
        <v>3</v>
      </c>
      <c r="D17">
        <v>30</v>
      </c>
      <c r="E17">
        <f t="shared" si="1"/>
        <v>210</v>
      </c>
      <c r="F17" s="53">
        <f t="shared" si="2"/>
        <v>630</v>
      </c>
      <c r="G17">
        <v>17</v>
      </c>
      <c r="H17" t="s">
        <v>96</v>
      </c>
      <c r="I17" t="s">
        <v>97</v>
      </c>
    </row>
    <row r="18" spans="1:9" ht="14.4" x14ac:dyDescent="0.3">
      <c r="A18" t="s">
        <v>336</v>
      </c>
      <c r="B18">
        <v>7</v>
      </c>
      <c r="C18">
        <v>3</v>
      </c>
      <c r="D18">
        <v>30</v>
      </c>
      <c r="E18">
        <f t="shared" si="1"/>
        <v>210</v>
      </c>
      <c r="F18" s="53">
        <f t="shared" ref="F18:F19" si="7">B18*C18*D18</f>
        <v>630</v>
      </c>
      <c r="G18">
        <v>17</v>
      </c>
      <c r="H18" t="s">
        <v>96</v>
      </c>
      <c r="I18" t="s">
        <v>97</v>
      </c>
    </row>
    <row r="19" spans="1:9" ht="14.4" x14ac:dyDescent="0.3">
      <c r="A19" t="s">
        <v>224</v>
      </c>
      <c r="B19">
        <v>7</v>
      </c>
      <c r="C19">
        <v>3</v>
      </c>
      <c r="D19">
        <v>30</v>
      </c>
      <c r="E19">
        <f t="shared" si="1"/>
        <v>210</v>
      </c>
      <c r="F19" s="53">
        <f t="shared" si="7"/>
        <v>630</v>
      </c>
      <c r="G19">
        <v>17</v>
      </c>
      <c r="H19" t="s">
        <v>96</v>
      </c>
      <c r="I19" t="s">
        <v>97</v>
      </c>
    </row>
    <row r="20" spans="1:9" ht="14.4" x14ac:dyDescent="0.3">
      <c r="A20" t="s">
        <v>338</v>
      </c>
      <c r="B20">
        <v>7</v>
      </c>
      <c r="C20">
        <v>3</v>
      </c>
      <c r="D20">
        <v>30</v>
      </c>
      <c r="E20">
        <f t="shared" si="1"/>
        <v>210</v>
      </c>
      <c r="F20" s="53">
        <f t="shared" si="2"/>
        <v>630</v>
      </c>
      <c r="G20">
        <v>17</v>
      </c>
      <c r="H20" t="s">
        <v>96</v>
      </c>
      <c r="I20" t="s">
        <v>97</v>
      </c>
    </row>
    <row r="21" spans="1:9" ht="14.4" x14ac:dyDescent="0.3">
      <c r="A21" t="s">
        <v>339</v>
      </c>
      <c r="B21">
        <v>7</v>
      </c>
      <c r="C21">
        <v>3</v>
      </c>
      <c r="D21">
        <v>30</v>
      </c>
      <c r="E21">
        <f t="shared" si="1"/>
        <v>210</v>
      </c>
      <c r="F21" s="53">
        <f t="shared" ref="F21:F22" si="8">B21*C21*D21</f>
        <v>630</v>
      </c>
      <c r="G21">
        <v>17</v>
      </c>
      <c r="H21" t="s">
        <v>96</v>
      </c>
      <c r="I21" t="s">
        <v>97</v>
      </c>
    </row>
    <row r="22" spans="1:9" ht="14.4" x14ac:dyDescent="0.3">
      <c r="A22" t="s">
        <v>225</v>
      </c>
      <c r="B22">
        <v>7</v>
      </c>
      <c r="C22">
        <v>3</v>
      </c>
      <c r="D22">
        <v>30</v>
      </c>
      <c r="E22">
        <f t="shared" si="1"/>
        <v>210</v>
      </c>
      <c r="F22" s="53">
        <f t="shared" si="8"/>
        <v>630</v>
      </c>
      <c r="G22">
        <v>17</v>
      </c>
      <c r="H22" t="s">
        <v>96</v>
      </c>
      <c r="I22" t="s">
        <v>97</v>
      </c>
    </row>
    <row r="23" spans="1:9" ht="14.4" x14ac:dyDescent="0.3">
      <c r="A23" t="s">
        <v>340</v>
      </c>
      <c r="B23">
        <v>7</v>
      </c>
      <c r="C23">
        <v>3</v>
      </c>
      <c r="D23">
        <v>30</v>
      </c>
      <c r="E23">
        <f t="shared" si="1"/>
        <v>210</v>
      </c>
      <c r="F23" s="53">
        <f t="shared" si="2"/>
        <v>630</v>
      </c>
      <c r="G23">
        <v>17</v>
      </c>
      <c r="H23" t="s">
        <v>96</v>
      </c>
      <c r="I23" t="s">
        <v>97</v>
      </c>
    </row>
    <row r="24" spans="1:9" ht="14.4" x14ac:dyDescent="0.3">
      <c r="A24" t="s">
        <v>341</v>
      </c>
      <c r="B24">
        <v>7</v>
      </c>
      <c r="C24">
        <v>3</v>
      </c>
      <c r="D24">
        <v>30</v>
      </c>
      <c r="E24">
        <f t="shared" si="1"/>
        <v>210</v>
      </c>
      <c r="F24" s="53">
        <f t="shared" ref="F24:F25" si="9">B24*C24*D24</f>
        <v>630</v>
      </c>
      <c r="G24">
        <v>17</v>
      </c>
      <c r="H24" t="s">
        <v>96</v>
      </c>
      <c r="I24" t="s">
        <v>97</v>
      </c>
    </row>
    <row r="25" spans="1:9" ht="14.4" x14ac:dyDescent="0.3">
      <c r="A25" t="s">
        <v>226</v>
      </c>
      <c r="B25">
        <v>7</v>
      </c>
      <c r="C25">
        <v>3</v>
      </c>
      <c r="D25">
        <v>30</v>
      </c>
      <c r="E25">
        <f t="shared" si="1"/>
        <v>210</v>
      </c>
      <c r="F25" s="53">
        <f t="shared" si="9"/>
        <v>630</v>
      </c>
      <c r="G25">
        <v>17</v>
      </c>
      <c r="H25" t="s">
        <v>96</v>
      </c>
      <c r="I25" t="s">
        <v>97</v>
      </c>
    </row>
    <row r="26" spans="1:9" ht="14.4" x14ac:dyDescent="0.3">
      <c r="A26" t="s">
        <v>342</v>
      </c>
      <c r="B26">
        <v>7</v>
      </c>
      <c r="C26">
        <v>3</v>
      </c>
      <c r="D26">
        <v>30</v>
      </c>
      <c r="E26">
        <f t="shared" si="1"/>
        <v>210</v>
      </c>
      <c r="F26" s="53">
        <f t="shared" si="2"/>
        <v>630</v>
      </c>
      <c r="G26">
        <v>17</v>
      </c>
      <c r="H26" t="s">
        <v>96</v>
      </c>
      <c r="I26" t="s">
        <v>97</v>
      </c>
    </row>
    <row r="27" spans="1:9" ht="14.4" x14ac:dyDescent="0.3">
      <c r="A27" t="s">
        <v>343</v>
      </c>
      <c r="B27">
        <v>7</v>
      </c>
      <c r="C27">
        <v>3</v>
      </c>
      <c r="D27">
        <v>30</v>
      </c>
      <c r="E27">
        <f t="shared" si="1"/>
        <v>210</v>
      </c>
      <c r="F27" s="53">
        <f t="shared" ref="F27" si="10">B27*C27*D27</f>
        <v>630</v>
      </c>
      <c r="G27">
        <v>17</v>
      </c>
      <c r="H27" t="s">
        <v>96</v>
      </c>
      <c r="I27" t="s">
        <v>97</v>
      </c>
    </row>
    <row r="28" spans="1:9" ht="14.4" x14ac:dyDescent="0.3">
      <c r="A28" t="s">
        <v>233</v>
      </c>
      <c r="B28">
        <v>10</v>
      </c>
      <c r="C28">
        <v>3</v>
      </c>
      <c r="D28">
        <v>30</v>
      </c>
      <c r="E28">
        <f t="shared" si="1"/>
        <v>300</v>
      </c>
      <c r="F28" s="53">
        <f t="shared" ref="F28:F34" si="11">B28*C28*D28</f>
        <v>900</v>
      </c>
      <c r="G28">
        <v>18</v>
      </c>
      <c r="H28" t="s">
        <v>96</v>
      </c>
      <c r="I28" t="s">
        <v>97</v>
      </c>
    </row>
    <row r="29" spans="1:9" ht="14.4" x14ac:dyDescent="0.3">
      <c r="A29" t="s">
        <v>303</v>
      </c>
      <c r="B29">
        <v>10</v>
      </c>
      <c r="C29">
        <v>3</v>
      </c>
      <c r="D29">
        <v>30</v>
      </c>
      <c r="E29">
        <f t="shared" si="1"/>
        <v>300</v>
      </c>
      <c r="F29" s="53">
        <f t="shared" si="2"/>
        <v>900</v>
      </c>
      <c r="G29">
        <v>18</v>
      </c>
      <c r="H29" t="s">
        <v>96</v>
      </c>
      <c r="I29" t="s">
        <v>97</v>
      </c>
    </row>
    <row r="30" spans="1:9" ht="14.4" x14ac:dyDescent="0.3">
      <c r="A30" t="s">
        <v>302</v>
      </c>
      <c r="B30">
        <v>10</v>
      </c>
      <c r="C30">
        <v>3</v>
      </c>
      <c r="D30">
        <v>30</v>
      </c>
      <c r="E30">
        <f t="shared" si="1"/>
        <v>300</v>
      </c>
      <c r="F30" s="53">
        <f t="shared" ref="F30" si="12">B30*C30*D30</f>
        <v>900</v>
      </c>
      <c r="G30">
        <v>18</v>
      </c>
      <c r="H30" t="s">
        <v>96</v>
      </c>
      <c r="I30" t="s">
        <v>97</v>
      </c>
    </row>
    <row r="31" spans="1:9" ht="14.4" x14ac:dyDescent="0.3">
      <c r="A31" t="s">
        <v>237</v>
      </c>
      <c r="B31">
        <v>10</v>
      </c>
      <c r="C31">
        <v>3</v>
      </c>
      <c r="D31">
        <v>30</v>
      </c>
      <c r="E31">
        <f t="shared" si="1"/>
        <v>300</v>
      </c>
      <c r="F31" s="53">
        <f t="shared" si="11"/>
        <v>900</v>
      </c>
      <c r="G31">
        <v>18</v>
      </c>
      <c r="H31" t="s">
        <v>96</v>
      </c>
      <c r="I31" t="s">
        <v>97</v>
      </c>
    </row>
    <row r="32" spans="1:9" ht="14.4" x14ac:dyDescent="0.3">
      <c r="A32" t="s">
        <v>306</v>
      </c>
      <c r="B32">
        <v>10</v>
      </c>
      <c r="C32">
        <v>3</v>
      </c>
      <c r="D32">
        <v>30</v>
      </c>
      <c r="E32">
        <f t="shared" si="1"/>
        <v>300</v>
      </c>
      <c r="F32" s="53">
        <f t="shared" si="2"/>
        <v>900</v>
      </c>
      <c r="G32">
        <v>18</v>
      </c>
      <c r="H32" t="s">
        <v>96</v>
      </c>
      <c r="I32" t="s">
        <v>97</v>
      </c>
    </row>
    <row r="33" spans="1:9" ht="14.4" x14ac:dyDescent="0.3">
      <c r="A33" t="s">
        <v>307</v>
      </c>
      <c r="B33">
        <v>10</v>
      </c>
      <c r="C33">
        <v>3</v>
      </c>
      <c r="D33">
        <v>30</v>
      </c>
      <c r="E33">
        <f t="shared" si="1"/>
        <v>300</v>
      </c>
      <c r="F33" s="53">
        <f t="shared" ref="F33" si="13">B33*C33*D33</f>
        <v>900</v>
      </c>
      <c r="G33">
        <v>18</v>
      </c>
      <c r="H33" t="s">
        <v>96</v>
      </c>
      <c r="I33" t="s">
        <v>97</v>
      </c>
    </row>
    <row r="34" spans="1:9" ht="14.4" x14ac:dyDescent="0.3">
      <c r="A34" t="s">
        <v>249</v>
      </c>
      <c r="B34">
        <v>10</v>
      </c>
      <c r="C34">
        <v>3</v>
      </c>
      <c r="D34">
        <v>30</v>
      </c>
      <c r="E34">
        <f t="shared" si="1"/>
        <v>300</v>
      </c>
      <c r="F34" s="53">
        <f t="shared" si="11"/>
        <v>900</v>
      </c>
      <c r="G34">
        <v>18</v>
      </c>
      <c r="H34" t="s">
        <v>96</v>
      </c>
      <c r="I34" t="s">
        <v>97</v>
      </c>
    </row>
    <row r="35" spans="1:9" ht="14.4" x14ac:dyDescent="0.3">
      <c r="A35" t="s">
        <v>310</v>
      </c>
      <c r="B35">
        <v>10</v>
      </c>
      <c r="C35">
        <v>3</v>
      </c>
      <c r="D35">
        <v>30</v>
      </c>
      <c r="E35">
        <f t="shared" si="1"/>
        <v>300</v>
      </c>
      <c r="F35" s="53">
        <f t="shared" si="2"/>
        <v>900</v>
      </c>
      <c r="G35">
        <v>18</v>
      </c>
      <c r="H35" t="s">
        <v>96</v>
      </c>
      <c r="I35" t="s">
        <v>97</v>
      </c>
    </row>
    <row r="36" spans="1:9" ht="14.4" x14ac:dyDescent="0.3">
      <c r="A36" t="s">
        <v>311</v>
      </c>
      <c r="B36">
        <v>10</v>
      </c>
      <c r="C36">
        <v>3</v>
      </c>
      <c r="D36">
        <v>30</v>
      </c>
      <c r="E36">
        <f t="shared" si="1"/>
        <v>300</v>
      </c>
      <c r="F36" s="53">
        <f t="shared" ref="F36:F37" si="14">B36*C36*D36</f>
        <v>900</v>
      </c>
      <c r="G36">
        <v>18</v>
      </c>
      <c r="H36" t="s">
        <v>96</v>
      </c>
      <c r="I36" t="s">
        <v>97</v>
      </c>
    </row>
    <row r="37" spans="1:9" ht="14.4" x14ac:dyDescent="0.3">
      <c r="A37" t="s">
        <v>252</v>
      </c>
      <c r="B37">
        <v>5</v>
      </c>
      <c r="C37">
        <v>3</v>
      </c>
      <c r="D37">
        <v>30</v>
      </c>
      <c r="E37">
        <f t="shared" si="1"/>
        <v>150</v>
      </c>
      <c r="F37" s="53">
        <f t="shared" si="14"/>
        <v>450</v>
      </c>
      <c r="G37">
        <v>17</v>
      </c>
      <c r="H37" t="s">
        <v>96</v>
      </c>
      <c r="I37" t="s">
        <v>97</v>
      </c>
    </row>
    <row r="38" spans="1:9" ht="14.4" x14ac:dyDescent="0.3">
      <c r="A38" t="s">
        <v>389</v>
      </c>
      <c r="B38">
        <v>5</v>
      </c>
      <c r="C38">
        <v>3</v>
      </c>
      <c r="D38">
        <v>30</v>
      </c>
      <c r="E38">
        <f t="shared" si="1"/>
        <v>150</v>
      </c>
      <c r="F38" s="53">
        <f t="shared" si="2"/>
        <v>450</v>
      </c>
      <c r="G38">
        <v>17</v>
      </c>
      <c r="H38" t="s">
        <v>96</v>
      </c>
      <c r="I38" t="s">
        <v>97</v>
      </c>
    </row>
    <row r="39" spans="1:9" ht="14.4" x14ac:dyDescent="0.3">
      <c r="A39" t="s">
        <v>390</v>
      </c>
      <c r="B39">
        <v>10</v>
      </c>
      <c r="C39">
        <v>3</v>
      </c>
      <c r="D39">
        <v>60</v>
      </c>
      <c r="E39">
        <f t="shared" si="1"/>
        <v>600</v>
      </c>
      <c r="F39" s="53">
        <f t="shared" ref="F39:F40" si="15">B39*C39*D39</f>
        <v>1800</v>
      </c>
      <c r="G39">
        <v>48</v>
      </c>
      <c r="H39" t="s">
        <v>96</v>
      </c>
      <c r="I39" t="s">
        <v>97</v>
      </c>
    </row>
    <row r="40" spans="1:9" ht="14.4" x14ac:dyDescent="0.3">
      <c r="A40" t="s">
        <v>253</v>
      </c>
      <c r="B40">
        <v>5</v>
      </c>
      <c r="C40">
        <v>3</v>
      </c>
      <c r="D40">
        <v>30</v>
      </c>
      <c r="E40">
        <f t="shared" si="1"/>
        <v>150</v>
      </c>
      <c r="F40" s="53">
        <f t="shared" si="15"/>
        <v>450</v>
      </c>
      <c r="G40">
        <v>17</v>
      </c>
      <c r="H40" t="s">
        <v>96</v>
      </c>
      <c r="I40" t="s">
        <v>97</v>
      </c>
    </row>
    <row r="41" spans="1:9" ht="14.4" x14ac:dyDescent="0.3">
      <c r="A41" t="s">
        <v>391</v>
      </c>
      <c r="B41">
        <v>5</v>
      </c>
      <c r="C41">
        <v>3</v>
      </c>
      <c r="D41">
        <v>30</v>
      </c>
      <c r="E41">
        <f t="shared" si="1"/>
        <v>150</v>
      </c>
      <c r="F41" s="53">
        <f t="shared" si="2"/>
        <v>450</v>
      </c>
      <c r="G41">
        <v>17</v>
      </c>
      <c r="H41" t="s">
        <v>96</v>
      </c>
      <c r="I41" t="s">
        <v>97</v>
      </c>
    </row>
    <row r="42" spans="1:9" ht="14.4" x14ac:dyDescent="0.3">
      <c r="A42" t="s">
        <v>392</v>
      </c>
      <c r="B42">
        <v>5</v>
      </c>
      <c r="C42">
        <v>3</v>
      </c>
      <c r="D42">
        <v>30</v>
      </c>
      <c r="E42">
        <f t="shared" si="1"/>
        <v>150</v>
      </c>
      <c r="F42" s="53">
        <f t="shared" ref="F42:F43" si="16">B42*C42*D42</f>
        <v>450</v>
      </c>
      <c r="G42">
        <v>17</v>
      </c>
      <c r="H42" t="s">
        <v>96</v>
      </c>
      <c r="I42" t="s">
        <v>97</v>
      </c>
    </row>
    <row r="43" spans="1:9" ht="14.4" x14ac:dyDescent="0.3">
      <c r="A43" t="s">
        <v>254</v>
      </c>
      <c r="B43">
        <v>5</v>
      </c>
      <c r="C43">
        <v>3</v>
      </c>
      <c r="D43">
        <v>30</v>
      </c>
      <c r="E43">
        <f t="shared" si="1"/>
        <v>150</v>
      </c>
      <c r="F43" s="53">
        <f t="shared" si="16"/>
        <v>450</v>
      </c>
      <c r="G43">
        <v>17</v>
      </c>
      <c r="H43" t="s">
        <v>96</v>
      </c>
      <c r="I43" t="s">
        <v>97</v>
      </c>
    </row>
    <row r="44" spans="1:9" ht="14.4" x14ac:dyDescent="0.3">
      <c r="A44" t="s">
        <v>393</v>
      </c>
      <c r="B44">
        <v>5</v>
      </c>
      <c r="C44">
        <v>3</v>
      </c>
      <c r="D44">
        <v>30</v>
      </c>
      <c r="E44">
        <f t="shared" si="1"/>
        <v>150</v>
      </c>
      <c r="F44" s="53">
        <f t="shared" si="2"/>
        <v>450</v>
      </c>
      <c r="G44">
        <v>17</v>
      </c>
      <c r="H44" t="s">
        <v>96</v>
      </c>
      <c r="I44" t="s">
        <v>97</v>
      </c>
    </row>
    <row r="45" spans="1:9" ht="14.4" x14ac:dyDescent="0.3">
      <c r="A45" t="s">
        <v>394</v>
      </c>
      <c r="B45">
        <v>5</v>
      </c>
      <c r="C45">
        <v>3</v>
      </c>
      <c r="D45">
        <v>30</v>
      </c>
      <c r="E45">
        <f t="shared" si="1"/>
        <v>150</v>
      </c>
      <c r="F45" s="53">
        <f t="shared" ref="F45" si="17">B45*C45*D45</f>
        <v>450</v>
      </c>
      <c r="G45">
        <v>17</v>
      </c>
      <c r="H45" t="s">
        <v>96</v>
      </c>
      <c r="I45" t="s">
        <v>97</v>
      </c>
    </row>
    <row r="46" spans="1:9" ht="14.4" x14ac:dyDescent="0.3">
      <c r="A46" t="s">
        <v>227</v>
      </c>
      <c r="B46">
        <v>7</v>
      </c>
      <c r="C46">
        <v>3</v>
      </c>
      <c r="D46">
        <v>30</v>
      </c>
      <c r="E46">
        <f t="shared" si="1"/>
        <v>210</v>
      </c>
      <c r="F46" s="53">
        <f t="shared" ref="F46" si="18">B46*C46*D46</f>
        <v>630</v>
      </c>
      <c r="G46">
        <v>17</v>
      </c>
      <c r="H46" t="s">
        <v>96</v>
      </c>
      <c r="I46" t="s">
        <v>97</v>
      </c>
    </row>
    <row r="47" spans="1:9" ht="14.4" x14ac:dyDescent="0.3">
      <c r="A47" t="s">
        <v>344</v>
      </c>
      <c r="B47">
        <v>7</v>
      </c>
      <c r="C47">
        <v>3</v>
      </c>
      <c r="D47">
        <v>30</v>
      </c>
      <c r="E47">
        <f t="shared" si="1"/>
        <v>210</v>
      </c>
      <c r="F47" s="53">
        <f t="shared" si="2"/>
        <v>630</v>
      </c>
      <c r="G47">
        <v>17</v>
      </c>
      <c r="H47" t="s">
        <v>96</v>
      </c>
      <c r="I47" t="s">
        <v>97</v>
      </c>
    </row>
    <row r="48" spans="1:9" ht="14.4" x14ac:dyDescent="0.3">
      <c r="A48" t="s">
        <v>345</v>
      </c>
      <c r="B48">
        <v>7</v>
      </c>
      <c r="C48">
        <v>3</v>
      </c>
      <c r="D48">
        <v>30</v>
      </c>
      <c r="E48">
        <f t="shared" si="1"/>
        <v>210</v>
      </c>
      <c r="F48" s="53">
        <f t="shared" ref="F48" si="19">B48*C48*D48</f>
        <v>630</v>
      </c>
      <c r="G48">
        <v>17</v>
      </c>
      <c r="H48" t="s">
        <v>96</v>
      </c>
      <c r="I48" t="s">
        <v>97</v>
      </c>
    </row>
    <row r="49" spans="1:9" ht="14.4" x14ac:dyDescent="0.3">
      <c r="A49" t="s">
        <v>264</v>
      </c>
      <c r="B49">
        <v>10</v>
      </c>
      <c r="C49">
        <v>3</v>
      </c>
      <c r="D49">
        <v>30</v>
      </c>
      <c r="E49">
        <f t="shared" si="1"/>
        <v>300</v>
      </c>
      <c r="F49" s="53">
        <f>B49*C49*D49</f>
        <v>900</v>
      </c>
      <c r="G49">
        <v>18</v>
      </c>
      <c r="H49" t="s">
        <v>96</v>
      </c>
      <c r="I49" t="s">
        <v>97</v>
      </c>
    </row>
    <row r="50" spans="1:9" ht="14.4" x14ac:dyDescent="0.3">
      <c r="A50" t="s">
        <v>318</v>
      </c>
      <c r="B50">
        <v>10</v>
      </c>
      <c r="C50">
        <v>3</v>
      </c>
      <c r="D50">
        <v>30</v>
      </c>
      <c r="E50">
        <f t="shared" si="1"/>
        <v>300</v>
      </c>
      <c r="F50" s="53">
        <f>B50*C50*D50</f>
        <v>900</v>
      </c>
      <c r="G50">
        <v>18</v>
      </c>
      <c r="H50" t="s">
        <v>96</v>
      </c>
      <c r="I50" t="s">
        <v>97</v>
      </c>
    </row>
    <row r="51" spans="1:9" ht="14.4" x14ac:dyDescent="0.3">
      <c r="A51" t="s">
        <v>319</v>
      </c>
      <c r="B51">
        <v>10</v>
      </c>
      <c r="C51">
        <v>3</v>
      </c>
      <c r="D51">
        <v>30</v>
      </c>
      <c r="E51">
        <f t="shared" si="1"/>
        <v>300</v>
      </c>
      <c r="F51" s="53">
        <f>B51*C51*D51</f>
        <v>900</v>
      </c>
      <c r="G51">
        <v>18</v>
      </c>
      <c r="H51" t="s">
        <v>96</v>
      </c>
      <c r="I51" t="s">
        <v>97</v>
      </c>
    </row>
    <row r="52" spans="1:9" ht="14.4" x14ac:dyDescent="0.3">
      <c r="A52" t="s">
        <v>265</v>
      </c>
      <c r="B52">
        <v>10</v>
      </c>
      <c r="C52">
        <v>3</v>
      </c>
      <c r="D52">
        <v>30</v>
      </c>
      <c r="E52">
        <f t="shared" si="1"/>
        <v>300</v>
      </c>
      <c r="F52" s="53">
        <f t="shared" si="2"/>
        <v>900</v>
      </c>
      <c r="G52">
        <v>18</v>
      </c>
      <c r="H52" t="s">
        <v>96</v>
      </c>
      <c r="I52" t="s">
        <v>97</v>
      </c>
    </row>
    <row r="53" spans="1:9" ht="14.4" x14ac:dyDescent="0.3">
      <c r="A53" t="s">
        <v>320</v>
      </c>
      <c r="B53">
        <v>10</v>
      </c>
      <c r="C53">
        <v>3</v>
      </c>
      <c r="D53">
        <v>30</v>
      </c>
      <c r="E53">
        <f t="shared" si="1"/>
        <v>300</v>
      </c>
      <c r="F53" s="53">
        <f t="shared" ref="F53" si="20">B53*C53*D53</f>
        <v>900</v>
      </c>
      <c r="G53">
        <v>18</v>
      </c>
      <c r="H53" t="s">
        <v>96</v>
      </c>
      <c r="I53" t="s">
        <v>97</v>
      </c>
    </row>
    <row r="54" spans="1:9" ht="14.4" x14ac:dyDescent="0.3">
      <c r="A54" t="s">
        <v>321</v>
      </c>
      <c r="B54">
        <v>10</v>
      </c>
      <c r="C54">
        <v>3</v>
      </c>
      <c r="D54">
        <v>30</v>
      </c>
      <c r="E54">
        <f t="shared" si="1"/>
        <v>300</v>
      </c>
      <c r="F54" s="53">
        <f t="shared" ref="F54" si="21">B54*C54*D54</f>
        <v>900</v>
      </c>
      <c r="G54">
        <v>18</v>
      </c>
      <c r="H54" t="s">
        <v>96</v>
      </c>
      <c r="I54" t="s">
        <v>97</v>
      </c>
    </row>
    <row r="55" spans="1:9" ht="14.4" x14ac:dyDescent="0.3">
      <c r="A55" t="s">
        <v>273</v>
      </c>
      <c r="B55">
        <v>7</v>
      </c>
      <c r="C55">
        <v>3</v>
      </c>
      <c r="D55">
        <v>60</v>
      </c>
      <c r="E55">
        <f t="shared" si="1"/>
        <v>420</v>
      </c>
      <c r="F55" s="53">
        <f t="shared" ref="F55" si="22">B55*C55*D55</f>
        <v>1260</v>
      </c>
      <c r="G55">
        <v>50</v>
      </c>
      <c r="H55" t="s">
        <v>96</v>
      </c>
      <c r="I55" t="s">
        <v>97</v>
      </c>
    </row>
    <row r="56" spans="1:9" ht="14.4" x14ac:dyDescent="0.3">
      <c r="A56" t="s">
        <v>322</v>
      </c>
      <c r="B56">
        <v>7</v>
      </c>
      <c r="C56">
        <v>3</v>
      </c>
      <c r="D56">
        <v>60</v>
      </c>
      <c r="E56">
        <f t="shared" si="1"/>
        <v>420</v>
      </c>
      <c r="F56" s="53">
        <f t="shared" ref="F56" si="23">B56*C56*D56</f>
        <v>1260</v>
      </c>
      <c r="G56">
        <v>50</v>
      </c>
      <c r="H56" t="s">
        <v>96</v>
      </c>
      <c r="I56" t="s">
        <v>97</v>
      </c>
    </row>
    <row r="57" spans="1:9" ht="14.4" x14ac:dyDescent="0.3">
      <c r="A57" t="s">
        <v>275</v>
      </c>
      <c r="B57">
        <v>7</v>
      </c>
      <c r="C57">
        <v>3</v>
      </c>
      <c r="D57">
        <v>60</v>
      </c>
      <c r="E57">
        <f t="shared" si="1"/>
        <v>420</v>
      </c>
      <c r="F57" s="53">
        <f t="shared" si="2"/>
        <v>1260</v>
      </c>
      <c r="G57">
        <v>50</v>
      </c>
      <c r="H57" t="s">
        <v>96</v>
      </c>
      <c r="I57" t="s">
        <v>97</v>
      </c>
    </row>
    <row r="58" spans="1:9" ht="14.4" x14ac:dyDescent="0.3">
      <c r="A58" t="s">
        <v>323</v>
      </c>
      <c r="B58">
        <v>7</v>
      </c>
      <c r="C58">
        <v>3</v>
      </c>
      <c r="D58">
        <v>60</v>
      </c>
      <c r="E58">
        <f t="shared" si="1"/>
        <v>420</v>
      </c>
      <c r="F58" s="53">
        <f t="shared" si="2"/>
        <v>1260</v>
      </c>
      <c r="G58">
        <v>50</v>
      </c>
      <c r="H58" t="s">
        <v>96</v>
      </c>
      <c r="I58" t="s">
        <v>97</v>
      </c>
    </row>
    <row r="59" spans="1:9" ht="14.4" x14ac:dyDescent="0.3">
      <c r="A59" t="s">
        <v>284</v>
      </c>
      <c r="B59">
        <v>10</v>
      </c>
      <c r="C59">
        <v>3</v>
      </c>
      <c r="D59">
        <v>30</v>
      </c>
      <c r="E59">
        <f t="shared" si="1"/>
        <v>300</v>
      </c>
      <c r="F59" s="53">
        <f t="shared" ref="F59:F68" si="24">B59*C59*D59</f>
        <v>900</v>
      </c>
      <c r="G59">
        <v>18</v>
      </c>
      <c r="H59" t="s">
        <v>96</v>
      </c>
      <c r="I59" t="s">
        <v>97</v>
      </c>
    </row>
    <row r="60" spans="1:9" ht="14.4" x14ac:dyDescent="0.3">
      <c r="A60" t="s">
        <v>312</v>
      </c>
      <c r="B60">
        <v>10</v>
      </c>
      <c r="C60">
        <v>3</v>
      </c>
      <c r="D60">
        <v>30</v>
      </c>
      <c r="E60">
        <f t="shared" si="1"/>
        <v>300</v>
      </c>
      <c r="F60" s="53">
        <f t="shared" si="24"/>
        <v>900</v>
      </c>
      <c r="G60">
        <v>18</v>
      </c>
      <c r="H60" t="s">
        <v>96</v>
      </c>
      <c r="I60" t="s">
        <v>97</v>
      </c>
    </row>
    <row r="61" spans="1:9" ht="14.4" x14ac:dyDescent="0.3">
      <c r="A61" t="s">
        <v>313</v>
      </c>
      <c r="B61">
        <v>10</v>
      </c>
      <c r="C61">
        <v>3</v>
      </c>
      <c r="D61">
        <v>30</v>
      </c>
      <c r="E61">
        <f t="shared" si="1"/>
        <v>300</v>
      </c>
      <c r="F61" s="53">
        <f t="shared" si="24"/>
        <v>900</v>
      </c>
      <c r="G61">
        <v>18</v>
      </c>
      <c r="H61" t="s">
        <v>96</v>
      </c>
      <c r="I61" t="s">
        <v>97</v>
      </c>
    </row>
    <row r="62" spans="1:9" ht="14.4" x14ac:dyDescent="0.3">
      <c r="A62" t="s">
        <v>285</v>
      </c>
      <c r="B62">
        <v>10</v>
      </c>
      <c r="C62">
        <v>3</v>
      </c>
      <c r="D62">
        <v>30</v>
      </c>
      <c r="E62">
        <f t="shared" si="1"/>
        <v>300</v>
      </c>
      <c r="F62" s="53">
        <f t="shared" si="24"/>
        <v>900</v>
      </c>
      <c r="G62">
        <v>18</v>
      </c>
      <c r="H62" t="s">
        <v>96</v>
      </c>
      <c r="I62" t="s">
        <v>97</v>
      </c>
    </row>
    <row r="63" spans="1:9" ht="14.4" x14ac:dyDescent="0.3">
      <c r="A63" t="s">
        <v>314</v>
      </c>
      <c r="B63">
        <v>10</v>
      </c>
      <c r="C63">
        <v>3</v>
      </c>
      <c r="D63">
        <v>30</v>
      </c>
      <c r="E63">
        <f t="shared" si="1"/>
        <v>300</v>
      </c>
      <c r="F63" s="53">
        <f t="shared" si="24"/>
        <v>900</v>
      </c>
      <c r="G63">
        <v>18</v>
      </c>
      <c r="H63" t="s">
        <v>96</v>
      </c>
      <c r="I63" t="s">
        <v>97</v>
      </c>
    </row>
    <row r="64" spans="1:9" ht="14.4" x14ac:dyDescent="0.3">
      <c r="A64" t="s">
        <v>315</v>
      </c>
      <c r="B64">
        <v>10</v>
      </c>
      <c r="C64">
        <v>3</v>
      </c>
      <c r="D64">
        <v>30</v>
      </c>
      <c r="E64">
        <f t="shared" si="1"/>
        <v>300</v>
      </c>
      <c r="F64" s="53">
        <f t="shared" si="24"/>
        <v>900</v>
      </c>
      <c r="G64">
        <v>18</v>
      </c>
      <c r="H64" t="s">
        <v>96</v>
      </c>
      <c r="I64" t="s">
        <v>97</v>
      </c>
    </row>
    <row r="65" spans="1:9" ht="14.4" x14ac:dyDescent="0.3">
      <c r="A65" t="s">
        <v>286</v>
      </c>
      <c r="B65">
        <v>10</v>
      </c>
      <c r="C65">
        <v>3</v>
      </c>
      <c r="D65">
        <v>30</v>
      </c>
      <c r="E65">
        <f t="shared" si="1"/>
        <v>300</v>
      </c>
      <c r="F65" s="53">
        <f t="shared" si="24"/>
        <v>900</v>
      </c>
      <c r="G65">
        <v>18</v>
      </c>
      <c r="H65" t="s">
        <v>96</v>
      </c>
      <c r="I65" t="s">
        <v>97</v>
      </c>
    </row>
    <row r="66" spans="1:9" ht="14.4" x14ac:dyDescent="0.3">
      <c r="A66" t="s">
        <v>316</v>
      </c>
      <c r="B66">
        <v>10</v>
      </c>
      <c r="C66">
        <v>3</v>
      </c>
      <c r="D66">
        <v>30</v>
      </c>
      <c r="E66">
        <f t="shared" si="1"/>
        <v>300</v>
      </c>
      <c r="F66" s="53">
        <f t="shared" si="24"/>
        <v>900</v>
      </c>
      <c r="G66">
        <v>18</v>
      </c>
      <c r="H66" t="s">
        <v>96</v>
      </c>
      <c r="I66" t="s">
        <v>97</v>
      </c>
    </row>
    <row r="67" spans="1:9" ht="14.4" x14ac:dyDescent="0.3">
      <c r="A67" t="s">
        <v>317</v>
      </c>
      <c r="B67">
        <v>10</v>
      </c>
      <c r="C67">
        <v>3</v>
      </c>
      <c r="D67">
        <v>30</v>
      </c>
      <c r="E67">
        <f t="shared" si="1"/>
        <v>300</v>
      </c>
      <c r="F67" s="53">
        <f t="shared" si="24"/>
        <v>900</v>
      </c>
      <c r="G67">
        <v>18</v>
      </c>
      <c r="H67" t="s">
        <v>96</v>
      </c>
      <c r="I67" t="s">
        <v>97</v>
      </c>
    </row>
    <row r="68" spans="1:9" ht="14.4" x14ac:dyDescent="0.3">
      <c r="A68" t="s">
        <v>260</v>
      </c>
      <c r="B68">
        <v>5</v>
      </c>
      <c r="C68">
        <v>3</v>
      </c>
      <c r="D68">
        <v>30</v>
      </c>
      <c r="E68">
        <f t="shared" si="1"/>
        <v>150</v>
      </c>
      <c r="F68" s="53">
        <f t="shared" si="24"/>
        <v>450</v>
      </c>
      <c r="G68">
        <v>17</v>
      </c>
      <c r="H68" t="s">
        <v>96</v>
      </c>
      <c r="I68" t="s">
        <v>97</v>
      </c>
    </row>
    <row r="69" spans="1:9" ht="14.4" x14ac:dyDescent="0.3">
      <c r="A69" t="s">
        <v>395</v>
      </c>
      <c r="B69">
        <v>5</v>
      </c>
      <c r="C69">
        <v>3</v>
      </c>
      <c r="D69">
        <v>30</v>
      </c>
      <c r="E69">
        <f t="shared" ref="E69:E132" si="25">B69*D69</f>
        <v>150</v>
      </c>
      <c r="F69" s="53">
        <f t="shared" si="2"/>
        <v>450</v>
      </c>
      <c r="G69">
        <v>17</v>
      </c>
      <c r="H69" t="s">
        <v>96</v>
      </c>
      <c r="I69" t="s">
        <v>97</v>
      </c>
    </row>
    <row r="70" spans="1:9" ht="14.4" x14ac:dyDescent="0.3">
      <c r="A70" t="s">
        <v>396</v>
      </c>
      <c r="B70">
        <v>5</v>
      </c>
      <c r="C70">
        <v>3</v>
      </c>
      <c r="D70">
        <v>30</v>
      </c>
      <c r="E70">
        <f t="shared" si="25"/>
        <v>150</v>
      </c>
      <c r="F70" s="53">
        <f t="shared" ref="F70:F71" si="26">B70*C70*D70</f>
        <v>450</v>
      </c>
      <c r="G70">
        <v>17</v>
      </c>
      <c r="H70" t="s">
        <v>96</v>
      </c>
      <c r="I70" t="s">
        <v>97</v>
      </c>
    </row>
    <row r="71" spans="1:9" ht="14.4" x14ac:dyDescent="0.3">
      <c r="A71" t="s">
        <v>288</v>
      </c>
      <c r="B71">
        <v>5</v>
      </c>
      <c r="C71">
        <v>3</v>
      </c>
      <c r="D71">
        <v>30</v>
      </c>
      <c r="E71">
        <f t="shared" si="25"/>
        <v>150</v>
      </c>
      <c r="F71" s="53">
        <f t="shared" si="26"/>
        <v>450</v>
      </c>
      <c r="G71">
        <v>17</v>
      </c>
      <c r="H71" t="s">
        <v>96</v>
      </c>
      <c r="I71" t="s">
        <v>97</v>
      </c>
    </row>
    <row r="72" spans="1:9" ht="14.4" x14ac:dyDescent="0.3">
      <c r="A72" t="s">
        <v>397</v>
      </c>
      <c r="B72">
        <v>5</v>
      </c>
      <c r="C72">
        <v>3</v>
      </c>
      <c r="D72">
        <v>30</v>
      </c>
      <c r="E72">
        <f t="shared" si="25"/>
        <v>150</v>
      </c>
      <c r="F72" s="53">
        <f t="shared" si="2"/>
        <v>450</v>
      </c>
      <c r="G72">
        <v>17</v>
      </c>
      <c r="H72" t="s">
        <v>96</v>
      </c>
      <c r="I72" t="s">
        <v>97</v>
      </c>
    </row>
    <row r="73" spans="1:9" ht="14.4" x14ac:dyDescent="0.3">
      <c r="A73" t="s">
        <v>398</v>
      </c>
      <c r="B73">
        <v>5</v>
      </c>
      <c r="C73">
        <v>3</v>
      </c>
      <c r="D73">
        <v>30</v>
      </c>
      <c r="E73">
        <f t="shared" si="25"/>
        <v>150</v>
      </c>
      <c r="F73" s="53">
        <f t="shared" ref="F73:F74" si="27">B73*C73*D73</f>
        <v>450</v>
      </c>
      <c r="G73">
        <v>17</v>
      </c>
      <c r="H73" t="s">
        <v>96</v>
      </c>
      <c r="I73" t="s">
        <v>97</v>
      </c>
    </row>
    <row r="74" spans="1:9" ht="14.4" x14ac:dyDescent="0.3">
      <c r="A74" t="s">
        <v>290</v>
      </c>
      <c r="B74">
        <v>5</v>
      </c>
      <c r="C74">
        <v>3</v>
      </c>
      <c r="D74">
        <v>30</v>
      </c>
      <c r="E74">
        <f t="shared" si="25"/>
        <v>150</v>
      </c>
      <c r="F74" s="53">
        <f t="shared" si="27"/>
        <v>450</v>
      </c>
      <c r="G74">
        <v>17</v>
      </c>
      <c r="H74" t="s">
        <v>96</v>
      </c>
      <c r="I74" t="s">
        <v>97</v>
      </c>
    </row>
    <row r="75" spans="1:9" ht="14.4" x14ac:dyDescent="0.3">
      <c r="A75" t="s">
        <v>399</v>
      </c>
      <c r="B75">
        <v>5</v>
      </c>
      <c r="C75">
        <v>3</v>
      </c>
      <c r="D75">
        <v>30</v>
      </c>
      <c r="E75">
        <f t="shared" si="25"/>
        <v>150</v>
      </c>
      <c r="F75" s="53">
        <f t="shared" si="2"/>
        <v>450</v>
      </c>
      <c r="G75">
        <v>17</v>
      </c>
      <c r="H75" t="s">
        <v>96</v>
      </c>
      <c r="I75" t="s">
        <v>97</v>
      </c>
    </row>
    <row r="76" spans="1:9" ht="14.4" x14ac:dyDescent="0.3">
      <c r="A76" t="s">
        <v>400</v>
      </c>
      <c r="B76">
        <v>5</v>
      </c>
      <c r="C76">
        <v>3</v>
      </c>
      <c r="D76">
        <v>30</v>
      </c>
      <c r="E76">
        <f t="shared" si="25"/>
        <v>150</v>
      </c>
      <c r="F76" s="53">
        <f t="shared" ref="F76:F77" si="28">B76*C76*D76</f>
        <v>450</v>
      </c>
      <c r="G76">
        <v>17</v>
      </c>
      <c r="H76" t="s">
        <v>96</v>
      </c>
      <c r="I76" t="s">
        <v>97</v>
      </c>
    </row>
    <row r="77" spans="1:9" ht="14.4" x14ac:dyDescent="0.3">
      <c r="A77" t="s">
        <v>291</v>
      </c>
      <c r="B77">
        <v>5</v>
      </c>
      <c r="C77">
        <v>3</v>
      </c>
      <c r="D77">
        <v>30</v>
      </c>
      <c r="E77">
        <f t="shared" si="25"/>
        <v>150</v>
      </c>
      <c r="F77" s="53">
        <f t="shared" si="28"/>
        <v>450</v>
      </c>
      <c r="G77">
        <v>17</v>
      </c>
      <c r="H77" t="s">
        <v>96</v>
      </c>
      <c r="I77" t="s">
        <v>97</v>
      </c>
    </row>
    <row r="78" spans="1:9" ht="14.4" x14ac:dyDescent="0.3">
      <c r="A78" t="s">
        <v>401</v>
      </c>
      <c r="B78">
        <v>5</v>
      </c>
      <c r="C78">
        <v>3</v>
      </c>
      <c r="D78">
        <v>30</v>
      </c>
      <c r="E78">
        <f t="shared" si="25"/>
        <v>150</v>
      </c>
      <c r="F78" s="53">
        <f t="shared" si="2"/>
        <v>450</v>
      </c>
      <c r="G78">
        <v>17</v>
      </c>
      <c r="H78" t="s">
        <v>96</v>
      </c>
      <c r="I78" t="s">
        <v>97</v>
      </c>
    </row>
    <row r="79" spans="1:9" ht="14.4" x14ac:dyDescent="0.3">
      <c r="A79" t="s">
        <v>402</v>
      </c>
      <c r="B79">
        <v>5</v>
      </c>
      <c r="C79">
        <v>3</v>
      </c>
      <c r="D79">
        <v>30</v>
      </c>
      <c r="E79">
        <f t="shared" si="25"/>
        <v>150</v>
      </c>
      <c r="F79" s="53">
        <f t="shared" ref="F79:F80" si="29">B79*C79*D79</f>
        <v>450</v>
      </c>
      <c r="G79">
        <v>17</v>
      </c>
      <c r="H79" t="s">
        <v>96</v>
      </c>
      <c r="I79" t="s">
        <v>97</v>
      </c>
    </row>
    <row r="80" spans="1:9" ht="14.4" x14ac:dyDescent="0.3">
      <c r="A80" t="s">
        <v>292</v>
      </c>
      <c r="B80">
        <v>5</v>
      </c>
      <c r="C80">
        <v>3</v>
      </c>
      <c r="D80">
        <v>30</v>
      </c>
      <c r="E80">
        <f t="shared" si="25"/>
        <v>150</v>
      </c>
      <c r="F80" s="53">
        <f t="shared" si="29"/>
        <v>450</v>
      </c>
      <c r="G80">
        <v>17</v>
      </c>
      <c r="H80" t="s">
        <v>96</v>
      </c>
      <c r="I80" t="s">
        <v>97</v>
      </c>
    </row>
    <row r="81" spans="1:9" ht="14.4" x14ac:dyDescent="0.3">
      <c r="A81" t="s">
        <v>403</v>
      </c>
      <c r="B81">
        <v>10</v>
      </c>
      <c r="C81">
        <v>3</v>
      </c>
      <c r="D81">
        <v>60</v>
      </c>
      <c r="E81">
        <f t="shared" si="25"/>
        <v>600</v>
      </c>
      <c r="F81" s="53">
        <f t="shared" si="2"/>
        <v>1800</v>
      </c>
      <c r="G81">
        <v>48</v>
      </c>
      <c r="H81" t="s">
        <v>96</v>
      </c>
      <c r="I81" t="s">
        <v>97</v>
      </c>
    </row>
    <row r="82" spans="1:9" ht="14.4" x14ac:dyDescent="0.3">
      <c r="A82" t="s">
        <v>404</v>
      </c>
      <c r="B82">
        <v>5</v>
      </c>
      <c r="C82">
        <v>3</v>
      </c>
      <c r="D82">
        <v>30</v>
      </c>
      <c r="E82">
        <f t="shared" si="25"/>
        <v>150</v>
      </c>
      <c r="F82" s="53">
        <f t="shared" ref="F82:F83" si="30">B82*C82*D82</f>
        <v>450</v>
      </c>
      <c r="G82">
        <v>17</v>
      </c>
      <c r="H82" t="s">
        <v>96</v>
      </c>
      <c r="I82" t="s">
        <v>97</v>
      </c>
    </row>
    <row r="83" spans="1:9" ht="14.4" x14ac:dyDescent="0.3">
      <c r="A83" t="s">
        <v>293</v>
      </c>
      <c r="B83">
        <v>5</v>
      </c>
      <c r="C83">
        <v>3</v>
      </c>
      <c r="D83">
        <v>30</v>
      </c>
      <c r="E83">
        <f t="shared" si="25"/>
        <v>150</v>
      </c>
      <c r="F83" s="53">
        <f t="shared" si="30"/>
        <v>450</v>
      </c>
      <c r="G83">
        <v>17</v>
      </c>
      <c r="H83" t="s">
        <v>96</v>
      </c>
      <c r="I83" t="s">
        <v>97</v>
      </c>
    </row>
    <row r="84" spans="1:9" ht="14.4" x14ac:dyDescent="0.3">
      <c r="A84" t="s">
        <v>405</v>
      </c>
      <c r="B84">
        <v>5</v>
      </c>
      <c r="C84">
        <v>3</v>
      </c>
      <c r="D84">
        <v>30</v>
      </c>
      <c r="E84">
        <f t="shared" si="25"/>
        <v>150</v>
      </c>
      <c r="F84" s="53">
        <f t="shared" si="2"/>
        <v>450</v>
      </c>
      <c r="G84">
        <v>17</v>
      </c>
      <c r="H84" t="s">
        <v>96</v>
      </c>
      <c r="I84" t="s">
        <v>97</v>
      </c>
    </row>
    <row r="85" spans="1:9" ht="14.4" x14ac:dyDescent="0.3">
      <c r="A85" t="s">
        <v>406</v>
      </c>
      <c r="B85">
        <v>5</v>
      </c>
      <c r="C85">
        <v>3</v>
      </c>
      <c r="D85">
        <v>30</v>
      </c>
      <c r="E85">
        <f t="shared" si="25"/>
        <v>150</v>
      </c>
      <c r="F85" s="53">
        <f t="shared" ref="F85:F86" si="31">B85*C85*D85</f>
        <v>450</v>
      </c>
      <c r="G85">
        <v>17</v>
      </c>
      <c r="H85" t="s">
        <v>96</v>
      </c>
      <c r="I85" t="s">
        <v>97</v>
      </c>
    </row>
    <row r="86" spans="1:9" ht="14.4" x14ac:dyDescent="0.3">
      <c r="A86" t="s">
        <v>294</v>
      </c>
      <c r="B86">
        <v>5</v>
      </c>
      <c r="C86">
        <v>3</v>
      </c>
      <c r="D86">
        <v>30</v>
      </c>
      <c r="E86">
        <f t="shared" si="25"/>
        <v>150</v>
      </c>
      <c r="F86" s="53">
        <f t="shared" si="31"/>
        <v>450</v>
      </c>
      <c r="G86">
        <v>17</v>
      </c>
      <c r="H86" t="s">
        <v>96</v>
      </c>
      <c r="I86" t="s">
        <v>97</v>
      </c>
    </row>
    <row r="87" spans="1:9" ht="14.4" x14ac:dyDescent="0.3">
      <c r="A87" t="s">
        <v>407</v>
      </c>
      <c r="B87">
        <v>5</v>
      </c>
      <c r="C87">
        <v>3</v>
      </c>
      <c r="D87">
        <v>30</v>
      </c>
      <c r="E87">
        <f t="shared" si="25"/>
        <v>150</v>
      </c>
      <c r="F87" s="53">
        <f t="shared" si="2"/>
        <v>450</v>
      </c>
      <c r="G87">
        <v>17</v>
      </c>
      <c r="H87" t="s">
        <v>96</v>
      </c>
      <c r="I87" t="s">
        <v>97</v>
      </c>
    </row>
    <row r="88" spans="1:9" ht="14.4" x14ac:dyDescent="0.3">
      <c r="A88" t="s">
        <v>408</v>
      </c>
      <c r="B88">
        <v>5</v>
      </c>
      <c r="C88">
        <v>3</v>
      </c>
      <c r="D88">
        <v>30</v>
      </c>
      <c r="E88">
        <f t="shared" si="25"/>
        <v>150</v>
      </c>
      <c r="F88" s="53">
        <f t="shared" ref="F88:F89" si="32">B88*C88*D88</f>
        <v>450</v>
      </c>
      <c r="G88">
        <v>17</v>
      </c>
      <c r="H88" t="s">
        <v>96</v>
      </c>
      <c r="I88" t="s">
        <v>97</v>
      </c>
    </row>
    <row r="89" spans="1:9" ht="14.4" x14ac:dyDescent="0.3">
      <c r="A89" t="s">
        <v>295</v>
      </c>
      <c r="B89">
        <v>5</v>
      </c>
      <c r="C89">
        <v>3</v>
      </c>
      <c r="D89">
        <v>30</v>
      </c>
      <c r="E89">
        <f t="shared" si="25"/>
        <v>150</v>
      </c>
      <c r="F89" s="53">
        <f t="shared" si="32"/>
        <v>450</v>
      </c>
      <c r="G89">
        <v>17</v>
      </c>
      <c r="H89" t="s">
        <v>96</v>
      </c>
      <c r="I89" t="s">
        <v>97</v>
      </c>
    </row>
    <row r="90" spans="1:9" ht="14.4" x14ac:dyDescent="0.3">
      <c r="A90" t="s">
        <v>409</v>
      </c>
      <c r="B90">
        <v>5</v>
      </c>
      <c r="C90">
        <v>3</v>
      </c>
      <c r="D90">
        <v>30</v>
      </c>
      <c r="E90">
        <f t="shared" si="25"/>
        <v>150</v>
      </c>
      <c r="F90" s="53">
        <f t="shared" si="2"/>
        <v>450</v>
      </c>
      <c r="G90">
        <v>17</v>
      </c>
      <c r="H90" t="s">
        <v>96</v>
      </c>
      <c r="I90" t="s">
        <v>97</v>
      </c>
    </row>
    <row r="91" spans="1:9" ht="14.4" x14ac:dyDescent="0.3">
      <c r="A91" t="s">
        <v>410</v>
      </c>
      <c r="B91">
        <v>5</v>
      </c>
      <c r="C91">
        <v>3</v>
      </c>
      <c r="D91">
        <v>30</v>
      </c>
      <c r="E91">
        <f t="shared" si="25"/>
        <v>150</v>
      </c>
      <c r="F91" s="53">
        <f t="shared" ref="F91" si="33">B91*C91*D91</f>
        <v>450</v>
      </c>
      <c r="G91">
        <v>17</v>
      </c>
      <c r="H91" t="s">
        <v>96</v>
      </c>
      <c r="I91" t="s">
        <v>97</v>
      </c>
    </row>
    <row r="92" spans="1:9" ht="14.4" x14ac:dyDescent="0.3">
      <c r="A92" t="s">
        <v>228</v>
      </c>
      <c r="B92">
        <v>7</v>
      </c>
      <c r="C92">
        <v>3</v>
      </c>
      <c r="D92">
        <v>30</v>
      </c>
      <c r="E92">
        <f t="shared" si="25"/>
        <v>210</v>
      </c>
      <c r="F92" s="53">
        <f t="shared" ref="F92" si="34">B92*C92*D92</f>
        <v>630</v>
      </c>
      <c r="G92">
        <v>17</v>
      </c>
      <c r="H92" t="s">
        <v>96</v>
      </c>
      <c r="I92" t="s">
        <v>97</v>
      </c>
    </row>
    <row r="93" spans="1:9" ht="14.4" x14ac:dyDescent="0.3">
      <c r="A93" t="s">
        <v>346</v>
      </c>
      <c r="B93">
        <v>7</v>
      </c>
      <c r="C93">
        <v>3</v>
      </c>
      <c r="D93">
        <v>30</v>
      </c>
      <c r="E93">
        <f t="shared" si="25"/>
        <v>210</v>
      </c>
      <c r="F93" s="53">
        <f t="shared" si="2"/>
        <v>630</v>
      </c>
      <c r="G93">
        <v>17</v>
      </c>
      <c r="H93" t="s">
        <v>96</v>
      </c>
      <c r="I93" t="s">
        <v>97</v>
      </c>
    </row>
    <row r="94" spans="1:9" ht="14.4" x14ac:dyDescent="0.3">
      <c r="A94" t="s">
        <v>347</v>
      </c>
      <c r="B94">
        <v>7</v>
      </c>
      <c r="C94">
        <v>3</v>
      </c>
      <c r="D94">
        <v>30</v>
      </c>
      <c r="E94">
        <f t="shared" si="25"/>
        <v>210</v>
      </c>
      <c r="F94" s="53">
        <f t="shared" ref="F94:F96" si="35">B94*C94*D94</f>
        <v>630</v>
      </c>
      <c r="G94">
        <v>17</v>
      </c>
      <c r="H94" t="s">
        <v>96</v>
      </c>
      <c r="I94" t="s">
        <v>97</v>
      </c>
    </row>
    <row r="95" spans="1:9" ht="14.4" x14ac:dyDescent="0.3">
      <c r="A95" t="s">
        <v>296</v>
      </c>
      <c r="B95">
        <v>7</v>
      </c>
      <c r="C95">
        <v>3</v>
      </c>
      <c r="D95">
        <v>30</v>
      </c>
      <c r="E95">
        <f t="shared" si="25"/>
        <v>210</v>
      </c>
      <c r="F95" s="53">
        <f t="shared" si="35"/>
        <v>630</v>
      </c>
      <c r="G95">
        <v>17</v>
      </c>
      <c r="H95" t="s">
        <v>96</v>
      </c>
      <c r="I95" t="s">
        <v>97</v>
      </c>
    </row>
    <row r="96" spans="1:9" ht="14.4" x14ac:dyDescent="0.3">
      <c r="A96" t="s">
        <v>348</v>
      </c>
      <c r="B96">
        <v>7</v>
      </c>
      <c r="C96">
        <v>3</v>
      </c>
      <c r="D96">
        <v>30</v>
      </c>
      <c r="E96">
        <f t="shared" si="25"/>
        <v>210</v>
      </c>
      <c r="F96" s="53">
        <f t="shared" si="35"/>
        <v>630</v>
      </c>
      <c r="G96">
        <v>17</v>
      </c>
      <c r="H96" t="s">
        <v>96</v>
      </c>
      <c r="I96" t="s">
        <v>97</v>
      </c>
    </row>
    <row r="97" spans="1:9" ht="14.4" x14ac:dyDescent="0.3">
      <c r="A97" t="s">
        <v>349</v>
      </c>
      <c r="B97">
        <v>7</v>
      </c>
      <c r="C97">
        <v>3</v>
      </c>
      <c r="D97">
        <v>30</v>
      </c>
      <c r="E97">
        <f t="shared" si="25"/>
        <v>210</v>
      </c>
      <c r="F97" s="53">
        <f t="shared" si="2"/>
        <v>630</v>
      </c>
      <c r="G97">
        <v>17</v>
      </c>
      <c r="H97" t="s">
        <v>96</v>
      </c>
      <c r="I97" t="s">
        <v>97</v>
      </c>
    </row>
    <row r="98" spans="1:9" ht="14.4" x14ac:dyDescent="0.3">
      <c r="A98" t="s">
        <v>297</v>
      </c>
      <c r="B98">
        <v>7</v>
      </c>
      <c r="C98">
        <v>3</v>
      </c>
      <c r="D98">
        <v>30</v>
      </c>
      <c r="E98">
        <f t="shared" si="25"/>
        <v>210</v>
      </c>
      <c r="F98" s="53">
        <f t="shared" ref="F98" si="36">B98*C98*D98</f>
        <v>630</v>
      </c>
      <c r="G98">
        <v>17</v>
      </c>
      <c r="H98" t="s">
        <v>96</v>
      </c>
      <c r="I98" t="s">
        <v>97</v>
      </c>
    </row>
    <row r="99" spans="1:9" ht="14.4" x14ac:dyDescent="0.3">
      <c r="A99" t="s">
        <v>350</v>
      </c>
      <c r="B99">
        <v>7</v>
      </c>
      <c r="C99">
        <v>3</v>
      </c>
      <c r="D99">
        <v>30</v>
      </c>
      <c r="E99">
        <f t="shared" si="25"/>
        <v>210</v>
      </c>
      <c r="F99" s="53">
        <f t="shared" si="2"/>
        <v>630</v>
      </c>
      <c r="G99">
        <v>17</v>
      </c>
      <c r="H99" t="s">
        <v>96</v>
      </c>
      <c r="I99" t="s">
        <v>97</v>
      </c>
    </row>
    <row r="100" spans="1:9" ht="14.4" x14ac:dyDescent="0.3">
      <c r="A100" t="s">
        <v>351</v>
      </c>
      <c r="B100">
        <v>7</v>
      </c>
      <c r="C100">
        <v>3</v>
      </c>
      <c r="D100">
        <v>30</v>
      </c>
      <c r="E100">
        <f t="shared" si="25"/>
        <v>210</v>
      </c>
      <c r="F100" s="53">
        <f t="shared" ref="F100:F101" si="37">B100*C100*D100</f>
        <v>630</v>
      </c>
      <c r="G100">
        <v>17</v>
      </c>
      <c r="H100" t="s">
        <v>96</v>
      </c>
      <c r="I100" t="s">
        <v>97</v>
      </c>
    </row>
    <row r="101" spans="1:9" ht="14.4" x14ac:dyDescent="0.3">
      <c r="A101" t="s">
        <v>298</v>
      </c>
      <c r="B101">
        <v>7</v>
      </c>
      <c r="C101">
        <v>3</v>
      </c>
      <c r="D101">
        <v>30</v>
      </c>
      <c r="E101">
        <f t="shared" si="25"/>
        <v>210</v>
      </c>
      <c r="F101" s="53">
        <f t="shared" si="37"/>
        <v>630</v>
      </c>
      <c r="G101">
        <v>17</v>
      </c>
      <c r="H101" t="s">
        <v>96</v>
      </c>
      <c r="I101" t="s">
        <v>97</v>
      </c>
    </row>
    <row r="102" spans="1:9" ht="14.4" x14ac:dyDescent="0.3">
      <c r="A102" t="s">
        <v>352</v>
      </c>
      <c r="B102">
        <v>7</v>
      </c>
      <c r="C102">
        <v>3</v>
      </c>
      <c r="D102">
        <v>30</v>
      </c>
      <c r="E102">
        <f t="shared" si="25"/>
        <v>210</v>
      </c>
      <c r="F102" s="53">
        <f t="shared" ref="F102" si="38">B102*C102*D102</f>
        <v>630</v>
      </c>
      <c r="G102">
        <v>17</v>
      </c>
      <c r="H102" t="s">
        <v>96</v>
      </c>
      <c r="I102" t="s">
        <v>97</v>
      </c>
    </row>
    <row r="103" spans="1:9" ht="14.4" x14ac:dyDescent="0.3">
      <c r="A103" t="s">
        <v>353</v>
      </c>
      <c r="B103">
        <v>7</v>
      </c>
      <c r="C103">
        <v>3</v>
      </c>
      <c r="D103">
        <v>30</v>
      </c>
      <c r="E103">
        <f t="shared" si="25"/>
        <v>210</v>
      </c>
      <c r="F103" s="53">
        <f t="shared" ref="F103:F104" si="39">B103*C103*D103</f>
        <v>630</v>
      </c>
      <c r="G103">
        <v>17</v>
      </c>
      <c r="H103" t="s">
        <v>96</v>
      </c>
      <c r="I103" t="s">
        <v>97</v>
      </c>
    </row>
    <row r="104" spans="1:9" ht="14.4" x14ac:dyDescent="0.3">
      <c r="A104" t="s">
        <v>299</v>
      </c>
      <c r="B104">
        <v>7</v>
      </c>
      <c r="C104">
        <v>3</v>
      </c>
      <c r="D104">
        <v>30</v>
      </c>
      <c r="E104">
        <f t="shared" si="25"/>
        <v>210</v>
      </c>
      <c r="F104" s="53">
        <f t="shared" si="39"/>
        <v>630</v>
      </c>
      <c r="G104">
        <v>17</v>
      </c>
      <c r="H104" t="s">
        <v>96</v>
      </c>
      <c r="I104" t="s">
        <v>97</v>
      </c>
    </row>
    <row r="105" spans="1:9" ht="14.4" x14ac:dyDescent="0.3">
      <c r="A105" t="s">
        <v>354</v>
      </c>
      <c r="B105">
        <v>7</v>
      </c>
      <c r="C105">
        <v>3</v>
      </c>
      <c r="D105">
        <v>30</v>
      </c>
      <c r="E105">
        <f t="shared" si="25"/>
        <v>210</v>
      </c>
      <c r="F105" s="53">
        <f t="shared" ref="F105" si="40">B105*C105*D105</f>
        <v>630</v>
      </c>
      <c r="G105">
        <v>17</v>
      </c>
      <c r="H105" t="s">
        <v>96</v>
      </c>
      <c r="I105" t="s">
        <v>97</v>
      </c>
    </row>
    <row r="106" spans="1:9" ht="14.4" x14ac:dyDescent="0.3">
      <c r="A106" t="s">
        <v>355</v>
      </c>
      <c r="B106">
        <v>7</v>
      </c>
      <c r="C106">
        <v>3</v>
      </c>
      <c r="D106">
        <v>30</v>
      </c>
      <c r="E106">
        <f t="shared" si="25"/>
        <v>210</v>
      </c>
      <c r="F106" s="53">
        <f t="shared" ref="F106:F107" si="41">B106*C106*D106</f>
        <v>630</v>
      </c>
      <c r="G106">
        <v>17</v>
      </c>
      <c r="H106" t="s">
        <v>96</v>
      </c>
      <c r="I106" t="s">
        <v>97</v>
      </c>
    </row>
    <row r="107" spans="1:9" ht="14.4" x14ac:dyDescent="0.3">
      <c r="A107" t="s">
        <v>300</v>
      </c>
      <c r="B107">
        <v>7</v>
      </c>
      <c r="C107">
        <v>3</v>
      </c>
      <c r="D107">
        <v>30</v>
      </c>
      <c r="E107">
        <f t="shared" si="25"/>
        <v>210</v>
      </c>
      <c r="F107" s="53">
        <f t="shared" si="41"/>
        <v>630</v>
      </c>
      <c r="G107">
        <v>17</v>
      </c>
      <c r="H107" t="s">
        <v>96</v>
      </c>
      <c r="I107" t="s">
        <v>97</v>
      </c>
    </row>
    <row r="108" spans="1:9" ht="14.4" x14ac:dyDescent="0.3">
      <c r="A108" t="s">
        <v>356</v>
      </c>
      <c r="B108">
        <v>7</v>
      </c>
      <c r="C108">
        <v>3</v>
      </c>
      <c r="D108">
        <v>30</v>
      </c>
      <c r="E108">
        <f t="shared" si="25"/>
        <v>210</v>
      </c>
      <c r="F108" s="53">
        <f t="shared" ref="F108" si="42">B108*C108*D108</f>
        <v>630</v>
      </c>
      <c r="G108">
        <v>17</v>
      </c>
      <c r="H108" t="s">
        <v>96</v>
      </c>
      <c r="I108" t="s">
        <v>97</v>
      </c>
    </row>
    <row r="109" spans="1:9" ht="14.4" x14ac:dyDescent="0.3">
      <c r="A109" t="s">
        <v>357</v>
      </c>
      <c r="B109">
        <v>7</v>
      </c>
      <c r="C109">
        <v>3</v>
      </c>
      <c r="D109">
        <v>30</v>
      </c>
      <c r="E109">
        <f t="shared" si="25"/>
        <v>210</v>
      </c>
      <c r="F109" s="53">
        <f t="shared" ref="F109:F118" si="43">B109*C109*D109</f>
        <v>630</v>
      </c>
      <c r="G109">
        <v>17</v>
      </c>
      <c r="H109" t="s">
        <v>96</v>
      </c>
      <c r="I109" t="s">
        <v>97</v>
      </c>
    </row>
    <row r="110" spans="1:9" ht="14.4" x14ac:dyDescent="0.3">
      <c r="A110" t="s">
        <v>358</v>
      </c>
      <c r="B110">
        <v>7</v>
      </c>
      <c r="C110">
        <v>3</v>
      </c>
      <c r="D110">
        <v>60</v>
      </c>
      <c r="E110">
        <f t="shared" si="25"/>
        <v>420</v>
      </c>
      <c r="F110" s="53">
        <f t="shared" si="43"/>
        <v>1260</v>
      </c>
      <c r="G110">
        <v>48</v>
      </c>
      <c r="H110" t="s">
        <v>96</v>
      </c>
      <c r="I110" t="s">
        <v>97</v>
      </c>
    </row>
    <row r="111" spans="1:9" ht="14.4" x14ac:dyDescent="0.3">
      <c r="A111" t="s">
        <v>359</v>
      </c>
      <c r="B111">
        <v>7</v>
      </c>
      <c r="C111">
        <v>3</v>
      </c>
      <c r="D111">
        <v>60</v>
      </c>
      <c r="E111">
        <f t="shared" si="25"/>
        <v>420</v>
      </c>
      <c r="F111" s="53">
        <f t="shared" si="43"/>
        <v>1260</v>
      </c>
      <c r="G111">
        <v>48</v>
      </c>
      <c r="H111" t="s">
        <v>96</v>
      </c>
      <c r="I111" t="s">
        <v>97</v>
      </c>
    </row>
    <row r="112" spans="1:9" ht="14.4" x14ac:dyDescent="0.3">
      <c r="A112" t="s">
        <v>360</v>
      </c>
      <c r="B112">
        <v>7</v>
      </c>
      <c r="C112">
        <v>3</v>
      </c>
      <c r="D112">
        <v>60</v>
      </c>
      <c r="E112">
        <f t="shared" si="25"/>
        <v>420</v>
      </c>
      <c r="F112" s="53">
        <f t="shared" si="43"/>
        <v>1260</v>
      </c>
      <c r="G112">
        <v>48</v>
      </c>
      <c r="H112" t="s">
        <v>96</v>
      </c>
      <c r="I112" t="s">
        <v>97</v>
      </c>
    </row>
    <row r="113" spans="1:9" ht="14.4" x14ac:dyDescent="0.3">
      <c r="A113" t="s">
        <v>361</v>
      </c>
      <c r="B113">
        <v>7</v>
      </c>
      <c r="C113">
        <v>3</v>
      </c>
      <c r="D113">
        <v>60</v>
      </c>
      <c r="E113">
        <f t="shared" si="25"/>
        <v>420</v>
      </c>
      <c r="F113" s="53">
        <f t="shared" si="43"/>
        <v>1260</v>
      </c>
      <c r="G113">
        <v>48</v>
      </c>
      <c r="H113" t="s">
        <v>96</v>
      </c>
      <c r="I113" t="s">
        <v>97</v>
      </c>
    </row>
    <row r="114" spans="1:9" ht="14.4" x14ac:dyDescent="0.3">
      <c r="A114" t="s">
        <v>362</v>
      </c>
      <c r="B114">
        <v>7</v>
      </c>
      <c r="C114">
        <v>3</v>
      </c>
      <c r="D114">
        <v>60</v>
      </c>
      <c r="E114">
        <f t="shared" si="25"/>
        <v>420</v>
      </c>
      <c r="F114" s="53">
        <f t="shared" si="43"/>
        <v>1260</v>
      </c>
      <c r="G114">
        <v>48</v>
      </c>
      <c r="H114" t="s">
        <v>96</v>
      </c>
      <c r="I114" t="s">
        <v>97</v>
      </c>
    </row>
    <row r="115" spans="1:9" ht="14.4" x14ac:dyDescent="0.3">
      <c r="A115" t="s">
        <v>363</v>
      </c>
      <c r="B115">
        <v>7</v>
      </c>
      <c r="C115">
        <v>3</v>
      </c>
      <c r="D115">
        <v>60</v>
      </c>
      <c r="E115">
        <f t="shared" si="25"/>
        <v>420</v>
      </c>
      <c r="F115" s="53">
        <f t="shared" si="43"/>
        <v>1260</v>
      </c>
      <c r="G115">
        <v>48</v>
      </c>
      <c r="H115" t="s">
        <v>96</v>
      </c>
      <c r="I115" t="s">
        <v>97</v>
      </c>
    </row>
    <row r="116" spans="1:9" ht="14.4" x14ac:dyDescent="0.3">
      <c r="A116" t="s">
        <v>364</v>
      </c>
      <c r="B116">
        <v>7</v>
      </c>
      <c r="C116">
        <v>3</v>
      </c>
      <c r="D116">
        <v>60</v>
      </c>
      <c r="E116">
        <f t="shared" si="25"/>
        <v>420</v>
      </c>
      <c r="F116" s="53">
        <f t="shared" si="43"/>
        <v>1260</v>
      </c>
      <c r="G116">
        <v>48</v>
      </c>
      <c r="H116" t="s">
        <v>96</v>
      </c>
      <c r="I116" t="s">
        <v>97</v>
      </c>
    </row>
    <row r="117" spans="1:9" ht="14.4" x14ac:dyDescent="0.3">
      <c r="A117" t="s">
        <v>365</v>
      </c>
      <c r="B117">
        <v>7</v>
      </c>
      <c r="C117">
        <v>3</v>
      </c>
      <c r="D117">
        <v>60</v>
      </c>
      <c r="E117">
        <f t="shared" si="25"/>
        <v>420</v>
      </c>
      <c r="F117" s="53">
        <f t="shared" si="43"/>
        <v>1260</v>
      </c>
      <c r="G117">
        <v>48</v>
      </c>
      <c r="H117" t="s">
        <v>96</v>
      </c>
      <c r="I117" t="s">
        <v>97</v>
      </c>
    </row>
    <row r="118" spans="1:9" ht="14.4" x14ac:dyDescent="0.3">
      <c r="A118" t="s">
        <v>366</v>
      </c>
      <c r="B118">
        <v>7</v>
      </c>
      <c r="C118">
        <v>3</v>
      </c>
      <c r="D118">
        <v>60</v>
      </c>
      <c r="E118">
        <f t="shared" si="25"/>
        <v>420</v>
      </c>
      <c r="F118" s="53">
        <f t="shared" si="43"/>
        <v>1260</v>
      </c>
      <c r="G118">
        <v>48</v>
      </c>
      <c r="H118" t="s">
        <v>96</v>
      </c>
      <c r="I118" t="s">
        <v>97</v>
      </c>
    </row>
    <row r="119" spans="1:9" ht="14.4" x14ac:dyDescent="0.3">
      <c r="A119" t="s">
        <v>367</v>
      </c>
      <c r="B119">
        <v>7</v>
      </c>
      <c r="C119">
        <v>3</v>
      </c>
      <c r="D119">
        <v>60</v>
      </c>
      <c r="E119">
        <f t="shared" si="25"/>
        <v>420</v>
      </c>
      <c r="F119" s="53">
        <f t="shared" ref="F119:F121" si="44">B119*C119*D119</f>
        <v>1260</v>
      </c>
      <c r="G119">
        <v>48</v>
      </c>
      <c r="H119" t="s">
        <v>96</v>
      </c>
      <c r="I119" t="s">
        <v>97</v>
      </c>
    </row>
    <row r="120" spans="1:9" ht="14.4" x14ac:dyDescent="0.3">
      <c r="A120" t="s">
        <v>368</v>
      </c>
      <c r="B120">
        <v>7</v>
      </c>
      <c r="C120">
        <v>3</v>
      </c>
      <c r="D120">
        <v>60</v>
      </c>
      <c r="E120">
        <f t="shared" si="25"/>
        <v>420</v>
      </c>
      <c r="F120" s="53">
        <f t="shared" si="44"/>
        <v>1260</v>
      </c>
      <c r="G120">
        <v>48</v>
      </c>
      <c r="H120" t="s">
        <v>96</v>
      </c>
      <c r="I120" t="s">
        <v>97</v>
      </c>
    </row>
    <row r="121" spans="1:9" ht="14.4" x14ac:dyDescent="0.3">
      <c r="A121" t="s">
        <v>369</v>
      </c>
      <c r="B121">
        <v>7</v>
      </c>
      <c r="C121">
        <v>3</v>
      </c>
      <c r="D121">
        <v>60</v>
      </c>
      <c r="E121">
        <f t="shared" si="25"/>
        <v>420</v>
      </c>
      <c r="F121" s="53">
        <f t="shared" si="44"/>
        <v>1260</v>
      </c>
      <c r="G121">
        <v>48</v>
      </c>
      <c r="H121" t="s">
        <v>96</v>
      </c>
      <c r="I121" t="s">
        <v>97</v>
      </c>
    </row>
    <row r="122" spans="1:9" ht="14.4" x14ac:dyDescent="0.3">
      <c r="A122" t="s">
        <v>371</v>
      </c>
      <c r="B122">
        <v>7</v>
      </c>
      <c r="C122">
        <v>3</v>
      </c>
      <c r="D122">
        <v>60</v>
      </c>
      <c r="E122">
        <f t="shared" si="25"/>
        <v>420</v>
      </c>
      <c r="F122" s="53">
        <f t="shared" ref="F122:F124" si="45">B122*C122*D122</f>
        <v>1260</v>
      </c>
      <c r="G122">
        <v>48</v>
      </c>
      <c r="H122" t="s">
        <v>96</v>
      </c>
      <c r="I122" t="s">
        <v>97</v>
      </c>
    </row>
    <row r="123" spans="1:9" ht="14.4" x14ac:dyDescent="0.3">
      <c r="A123" t="s">
        <v>372</v>
      </c>
      <c r="B123">
        <v>7</v>
      </c>
      <c r="C123">
        <v>3</v>
      </c>
      <c r="D123">
        <v>60</v>
      </c>
      <c r="E123">
        <f t="shared" si="25"/>
        <v>420</v>
      </c>
      <c r="F123" s="53">
        <f t="shared" si="45"/>
        <v>1260</v>
      </c>
      <c r="G123">
        <v>48</v>
      </c>
      <c r="H123" t="s">
        <v>96</v>
      </c>
      <c r="I123" t="s">
        <v>97</v>
      </c>
    </row>
    <row r="124" spans="1:9" ht="14.4" x14ac:dyDescent="0.3">
      <c r="A124" t="s">
        <v>370</v>
      </c>
      <c r="B124">
        <v>7</v>
      </c>
      <c r="C124">
        <v>3</v>
      </c>
      <c r="D124">
        <v>60</v>
      </c>
      <c r="E124">
        <f t="shared" si="25"/>
        <v>420</v>
      </c>
      <c r="F124" s="53">
        <f t="shared" si="45"/>
        <v>1260</v>
      </c>
      <c r="G124">
        <v>48</v>
      </c>
      <c r="H124" t="s">
        <v>96</v>
      </c>
      <c r="I124" t="s">
        <v>97</v>
      </c>
    </row>
    <row r="125" spans="1:9" ht="14.4" x14ac:dyDescent="0.3">
      <c r="A125" t="s">
        <v>379</v>
      </c>
      <c r="B125">
        <v>7</v>
      </c>
      <c r="C125">
        <v>3</v>
      </c>
      <c r="D125">
        <v>60</v>
      </c>
      <c r="E125">
        <f t="shared" si="25"/>
        <v>420</v>
      </c>
      <c r="F125" s="53">
        <f t="shared" ref="F125:F127" si="46">B125*C125*D125</f>
        <v>1260</v>
      </c>
      <c r="G125">
        <v>48</v>
      </c>
      <c r="H125" t="s">
        <v>96</v>
      </c>
      <c r="I125" t="s">
        <v>97</v>
      </c>
    </row>
    <row r="126" spans="1:9" ht="14.4" x14ac:dyDescent="0.3">
      <c r="A126" t="s">
        <v>380</v>
      </c>
      <c r="B126">
        <v>7</v>
      </c>
      <c r="C126">
        <v>3</v>
      </c>
      <c r="D126">
        <v>60</v>
      </c>
      <c r="E126">
        <f t="shared" si="25"/>
        <v>420</v>
      </c>
      <c r="F126" s="53">
        <f t="shared" si="46"/>
        <v>1260</v>
      </c>
      <c r="G126">
        <v>48</v>
      </c>
      <c r="H126" t="s">
        <v>96</v>
      </c>
      <c r="I126" t="s">
        <v>97</v>
      </c>
    </row>
    <row r="127" spans="1:9" ht="14.4" x14ac:dyDescent="0.3">
      <c r="A127" t="s">
        <v>381</v>
      </c>
      <c r="B127">
        <v>7</v>
      </c>
      <c r="C127">
        <v>3</v>
      </c>
      <c r="D127">
        <v>60</v>
      </c>
      <c r="E127">
        <f t="shared" si="25"/>
        <v>420</v>
      </c>
      <c r="F127" s="53">
        <f t="shared" si="46"/>
        <v>1260</v>
      </c>
      <c r="G127">
        <v>48</v>
      </c>
      <c r="H127" t="s">
        <v>96</v>
      </c>
      <c r="I127" t="s">
        <v>97</v>
      </c>
    </row>
    <row r="128" spans="1:9" ht="14.4" x14ac:dyDescent="0.3">
      <c r="A128" t="s">
        <v>382</v>
      </c>
      <c r="B128">
        <v>7</v>
      </c>
      <c r="C128">
        <v>3</v>
      </c>
      <c r="D128">
        <v>60</v>
      </c>
      <c r="E128">
        <f t="shared" si="25"/>
        <v>420</v>
      </c>
      <c r="F128" s="53">
        <f t="shared" ref="F128:F130" si="47">B128*C128*D128</f>
        <v>1260</v>
      </c>
      <c r="G128">
        <v>48</v>
      </c>
      <c r="H128" t="s">
        <v>96</v>
      </c>
      <c r="I128" t="s">
        <v>97</v>
      </c>
    </row>
    <row r="129" spans="1:9" ht="14.4" x14ac:dyDescent="0.3">
      <c r="A129" t="s">
        <v>383</v>
      </c>
      <c r="B129">
        <v>7</v>
      </c>
      <c r="C129">
        <v>3</v>
      </c>
      <c r="D129">
        <v>60</v>
      </c>
      <c r="E129">
        <f t="shared" si="25"/>
        <v>420</v>
      </c>
      <c r="F129" s="53">
        <f t="shared" si="47"/>
        <v>1260</v>
      </c>
      <c r="G129">
        <v>48</v>
      </c>
      <c r="H129" t="s">
        <v>96</v>
      </c>
      <c r="I129" t="s">
        <v>97</v>
      </c>
    </row>
    <row r="130" spans="1:9" ht="14.4" x14ac:dyDescent="0.3">
      <c r="A130" t="s">
        <v>384</v>
      </c>
      <c r="B130">
        <v>7</v>
      </c>
      <c r="C130">
        <v>3</v>
      </c>
      <c r="D130">
        <v>60</v>
      </c>
      <c r="E130">
        <f t="shared" si="25"/>
        <v>420</v>
      </c>
      <c r="F130" s="53">
        <f t="shared" si="47"/>
        <v>1260</v>
      </c>
      <c r="G130">
        <v>48</v>
      </c>
      <c r="H130" t="s">
        <v>96</v>
      </c>
      <c r="I130" t="s">
        <v>97</v>
      </c>
    </row>
    <row r="131" spans="1:9" ht="14.4" x14ac:dyDescent="0.3">
      <c r="A131" t="s">
        <v>386</v>
      </c>
      <c r="B131">
        <v>7</v>
      </c>
      <c r="C131">
        <v>3</v>
      </c>
      <c r="D131">
        <v>60</v>
      </c>
      <c r="E131">
        <f t="shared" si="25"/>
        <v>420</v>
      </c>
      <c r="F131" s="53">
        <f t="shared" ref="F131:F155" si="48">B131*C131*D131</f>
        <v>1260</v>
      </c>
      <c r="G131">
        <v>48</v>
      </c>
      <c r="H131" t="s">
        <v>96</v>
      </c>
      <c r="I131" t="s">
        <v>97</v>
      </c>
    </row>
    <row r="132" spans="1:9" ht="14.4" x14ac:dyDescent="0.3">
      <c r="A132" t="s">
        <v>387</v>
      </c>
      <c r="B132">
        <v>7</v>
      </c>
      <c r="C132">
        <v>3</v>
      </c>
      <c r="D132">
        <v>60</v>
      </c>
      <c r="E132">
        <f t="shared" si="25"/>
        <v>420</v>
      </c>
      <c r="F132" s="53">
        <f t="shared" si="48"/>
        <v>1260</v>
      </c>
      <c r="G132">
        <v>48</v>
      </c>
      <c r="H132" t="s">
        <v>96</v>
      </c>
      <c r="I132" t="s">
        <v>97</v>
      </c>
    </row>
    <row r="133" spans="1:9" ht="14.4" x14ac:dyDescent="0.3">
      <c r="A133" t="s">
        <v>388</v>
      </c>
      <c r="B133">
        <v>7</v>
      </c>
      <c r="C133">
        <v>3</v>
      </c>
      <c r="D133">
        <v>60</v>
      </c>
      <c r="E133">
        <f t="shared" ref="E133:E155" si="49">B133*D133</f>
        <v>420</v>
      </c>
      <c r="F133" s="53">
        <f t="shared" si="48"/>
        <v>1260</v>
      </c>
      <c r="G133">
        <v>48</v>
      </c>
      <c r="H133" t="s">
        <v>96</v>
      </c>
      <c r="I133" t="s">
        <v>97</v>
      </c>
    </row>
    <row r="134" spans="1:9" ht="14.4" x14ac:dyDescent="0.3">
      <c r="A134" t="s">
        <v>411</v>
      </c>
      <c r="B134">
        <v>10</v>
      </c>
      <c r="C134">
        <v>3</v>
      </c>
      <c r="D134">
        <v>60</v>
      </c>
      <c r="E134">
        <f t="shared" si="49"/>
        <v>600</v>
      </c>
      <c r="F134" s="53">
        <f t="shared" si="48"/>
        <v>1800</v>
      </c>
      <c r="G134">
        <v>48</v>
      </c>
      <c r="H134" t="s">
        <v>96</v>
      </c>
      <c r="I134" t="s">
        <v>97</v>
      </c>
    </row>
    <row r="135" spans="1:9" ht="14.4" x14ac:dyDescent="0.3">
      <c r="A135" t="s">
        <v>412</v>
      </c>
      <c r="B135">
        <v>5</v>
      </c>
      <c r="C135">
        <v>3</v>
      </c>
      <c r="D135">
        <v>60</v>
      </c>
      <c r="E135">
        <f t="shared" si="49"/>
        <v>300</v>
      </c>
      <c r="F135" s="53">
        <f t="shared" si="48"/>
        <v>900</v>
      </c>
      <c r="G135">
        <v>48</v>
      </c>
      <c r="H135" t="s">
        <v>96</v>
      </c>
      <c r="I135" t="s">
        <v>97</v>
      </c>
    </row>
    <row r="136" spans="1:9" ht="14.4" x14ac:dyDescent="0.3">
      <c r="A136" t="s">
        <v>413</v>
      </c>
      <c r="B136">
        <v>5</v>
      </c>
      <c r="C136">
        <v>3</v>
      </c>
      <c r="D136">
        <v>60</v>
      </c>
      <c r="E136">
        <f t="shared" si="49"/>
        <v>300</v>
      </c>
      <c r="F136" s="53">
        <f t="shared" si="48"/>
        <v>900</v>
      </c>
      <c r="G136">
        <v>48</v>
      </c>
      <c r="H136" t="s">
        <v>96</v>
      </c>
      <c r="I136" t="s">
        <v>97</v>
      </c>
    </row>
    <row r="137" spans="1:9" ht="14.4" x14ac:dyDescent="0.3">
      <c r="A137" t="s">
        <v>414</v>
      </c>
      <c r="B137">
        <v>10</v>
      </c>
      <c r="C137">
        <v>3</v>
      </c>
      <c r="D137">
        <v>60</v>
      </c>
      <c r="E137">
        <f t="shared" si="49"/>
        <v>600</v>
      </c>
      <c r="F137" s="53">
        <f t="shared" si="48"/>
        <v>1800</v>
      </c>
      <c r="G137">
        <v>48</v>
      </c>
      <c r="H137" t="s">
        <v>96</v>
      </c>
      <c r="I137" t="s">
        <v>97</v>
      </c>
    </row>
    <row r="138" spans="1:9" ht="14.4" x14ac:dyDescent="0.3">
      <c r="A138" t="s">
        <v>415</v>
      </c>
      <c r="B138">
        <v>5</v>
      </c>
      <c r="C138">
        <v>3</v>
      </c>
      <c r="D138">
        <v>60</v>
      </c>
      <c r="E138">
        <f t="shared" si="49"/>
        <v>300</v>
      </c>
      <c r="F138" s="53">
        <f t="shared" si="48"/>
        <v>900</v>
      </c>
      <c r="G138">
        <v>48</v>
      </c>
      <c r="H138" t="s">
        <v>96</v>
      </c>
      <c r="I138" t="s">
        <v>97</v>
      </c>
    </row>
    <row r="139" spans="1:9" ht="14.4" x14ac:dyDescent="0.3">
      <c r="A139" t="s">
        <v>416</v>
      </c>
      <c r="B139">
        <v>5</v>
      </c>
      <c r="C139">
        <v>3</v>
      </c>
      <c r="D139">
        <v>60</v>
      </c>
      <c r="E139">
        <f t="shared" si="49"/>
        <v>300</v>
      </c>
      <c r="F139" s="53">
        <f t="shared" si="48"/>
        <v>900</v>
      </c>
      <c r="G139">
        <v>48</v>
      </c>
      <c r="H139" t="s">
        <v>96</v>
      </c>
      <c r="I139" t="s">
        <v>97</v>
      </c>
    </row>
    <row r="140" spans="1:9" ht="14.4" x14ac:dyDescent="0.3">
      <c r="A140" t="s">
        <v>418</v>
      </c>
      <c r="B140">
        <v>10</v>
      </c>
      <c r="C140">
        <v>3</v>
      </c>
      <c r="D140">
        <v>60</v>
      </c>
      <c r="E140">
        <f t="shared" si="49"/>
        <v>600</v>
      </c>
      <c r="F140" s="53">
        <f t="shared" si="48"/>
        <v>1800</v>
      </c>
      <c r="G140">
        <v>48</v>
      </c>
      <c r="H140" t="s">
        <v>96</v>
      </c>
      <c r="I140" t="s">
        <v>97</v>
      </c>
    </row>
    <row r="141" spans="1:9" ht="14.4" x14ac:dyDescent="0.3">
      <c r="A141" t="s">
        <v>419</v>
      </c>
      <c r="B141">
        <v>5</v>
      </c>
      <c r="C141">
        <v>3</v>
      </c>
      <c r="D141">
        <v>60</v>
      </c>
      <c r="E141">
        <f t="shared" si="49"/>
        <v>300</v>
      </c>
      <c r="F141" s="53">
        <f t="shared" si="48"/>
        <v>900</v>
      </c>
      <c r="G141">
        <v>48</v>
      </c>
      <c r="H141" t="s">
        <v>96</v>
      </c>
      <c r="I141" t="s">
        <v>97</v>
      </c>
    </row>
    <row r="142" spans="1:9" ht="14.4" x14ac:dyDescent="0.3">
      <c r="A142" t="s">
        <v>420</v>
      </c>
      <c r="B142">
        <v>5</v>
      </c>
      <c r="C142">
        <v>3</v>
      </c>
      <c r="D142">
        <v>60</v>
      </c>
      <c r="E142">
        <f t="shared" si="49"/>
        <v>300</v>
      </c>
      <c r="F142" s="53">
        <f t="shared" si="48"/>
        <v>900</v>
      </c>
      <c r="G142">
        <v>48</v>
      </c>
      <c r="H142" t="s">
        <v>96</v>
      </c>
      <c r="I142" t="s">
        <v>97</v>
      </c>
    </row>
    <row r="143" spans="1:9" ht="14.4" x14ac:dyDescent="0.3">
      <c r="A143" t="s">
        <v>421</v>
      </c>
      <c r="B143">
        <v>10</v>
      </c>
      <c r="C143">
        <v>3</v>
      </c>
      <c r="D143">
        <v>60</v>
      </c>
      <c r="E143">
        <f t="shared" si="49"/>
        <v>600</v>
      </c>
      <c r="F143" s="53">
        <f t="shared" si="48"/>
        <v>1800</v>
      </c>
      <c r="G143">
        <v>48</v>
      </c>
      <c r="H143" t="s">
        <v>96</v>
      </c>
      <c r="I143" t="s">
        <v>97</v>
      </c>
    </row>
    <row r="144" spans="1:9" ht="14.4" x14ac:dyDescent="0.3">
      <c r="A144" t="s">
        <v>422</v>
      </c>
      <c r="B144">
        <v>5</v>
      </c>
      <c r="C144">
        <v>3</v>
      </c>
      <c r="D144">
        <v>60</v>
      </c>
      <c r="E144">
        <f t="shared" si="49"/>
        <v>300</v>
      </c>
      <c r="F144" s="53">
        <f t="shared" si="48"/>
        <v>900</v>
      </c>
      <c r="G144">
        <v>48</v>
      </c>
      <c r="H144" t="s">
        <v>96</v>
      </c>
      <c r="I144" t="s">
        <v>97</v>
      </c>
    </row>
    <row r="145" spans="1:9" ht="14.4" x14ac:dyDescent="0.3">
      <c r="A145" t="s">
        <v>423</v>
      </c>
      <c r="B145">
        <v>5</v>
      </c>
      <c r="C145">
        <v>3</v>
      </c>
      <c r="D145">
        <v>60</v>
      </c>
      <c r="E145">
        <f t="shared" si="49"/>
        <v>300</v>
      </c>
      <c r="F145" s="53">
        <f t="shared" si="48"/>
        <v>900</v>
      </c>
      <c r="G145">
        <v>48</v>
      </c>
      <c r="H145" t="s">
        <v>96</v>
      </c>
      <c r="I145" t="s">
        <v>97</v>
      </c>
    </row>
    <row r="146" spans="1:9" ht="14.4" x14ac:dyDescent="0.3">
      <c r="A146" t="s">
        <v>424</v>
      </c>
      <c r="B146">
        <v>10</v>
      </c>
      <c r="C146">
        <v>3</v>
      </c>
      <c r="D146">
        <v>60</v>
      </c>
      <c r="E146">
        <f t="shared" si="49"/>
        <v>600</v>
      </c>
      <c r="F146" s="53">
        <f t="shared" si="48"/>
        <v>1800</v>
      </c>
      <c r="G146">
        <v>48</v>
      </c>
      <c r="H146" t="s">
        <v>96</v>
      </c>
      <c r="I146" t="s">
        <v>97</v>
      </c>
    </row>
    <row r="147" spans="1:9" ht="14.4" x14ac:dyDescent="0.3">
      <c r="A147" t="s">
        <v>425</v>
      </c>
      <c r="B147">
        <v>5</v>
      </c>
      <c r="C147">
        <v>3</v>
      </c>
      <c r="D147">
        <v>60</v>
      </c>
      <c r="E147">
        <f t="shared" si="49"/>
        <v>300</v>
      </c>
      <c r="F147" s="53">
        <f t="shared" si="48"/>
        <v>900</v>
      </c>
      <c r="G147">
        <v>48</v>
      </c>
      <c r="H147" t="s">
        <v>96</v>
      </c>
      <c r="I147" t="s">
        <v>97</v>
      </c>
    </row>
    <row r="148" spans="1:9" ht="14.4" x14ac:dyDescent="0.3">
      <c r="A148" t="s">
        <v>426</v>
      </c>
      <c r="B148">
        <v>5</v>
      </c>
      <c r="C148">
        <v>3</v>
      </c>
      <c r="D148">
        <v>60</v>
      </c>
      <c r="E148">
        <f t="shared" si="49"/>
        <v>300</v>
      </c>
      <c r="F148" s="53">
        <f t="shared" si="48"/>
        <v>900</v>
      </c>
      <c r="G148">
        <v>48</v>
      </c>
      <c r="H148" t="s">
        <v>96</v>
      </c>
      <c r="I148" t="s">
        <v>97</v>
      </c>
    </row>
    <row r="149" spans="1:9" ht="14.4" x14ac:dyDescent="0.3">
      <c r="A149" t="s">
        <v>428</v>
      </c>
      <c r="B149">
        <v>10</v>
      </c>
      <c r="C149">
        <v>3</v>
      </c>
      <c r="D149">
        <v>60</v>
      </c>
      <c r="E149">
        <f t="shared" si="49"/>
        <v>600</v>
      </c>
      <c r="F149" s="53">
        <f t="shared" si="48"/>
        <v>1800</v>
      </c>
      <c r="G149">
        <v>48</v>
      </c>
      <c r="H149" t="s">
        <v>96</v>
      </c>
      <c r="I149" t="s">
        <v>97</v>
      </c>
    </row>
    <row r="150" spans="1:9" ht="14.4" x14ac:dyDescent="0.3">
      <c r="A150" t="s">
        <v>429</v>
      </c>
      <c r="B150">
        <v>5</v>
      </c>
      <c r="C150">
        <v>3</v>
      </c>
      <c r="D150">
        <v>60</v>
      </c>
      <c r="E150">
        <f t="shared" si="49"/>
        <v>300</v>
      </c>
      <c r="F150" s="53">
        <f t="shared" si="48"/>
        <v>900</v>
      </c>
      <c r="G150">
        <v>48</v>
      </c>
      <c r="H150" t="s">
        <v>96</v>
      </c>
      <c r="I150" t="s">
        <v>97</v>
      </c>
    </row>
    <row r="151" spans="1:9" ht="14.4" x14ac:dyDescent="0.3">
      <c r="A151" t="s">
        <v>427</v>
      </c>
      <c r="B151">
        <v>5</v>
      </c>
      <c r="C151">
        <v>3</v>
      </c>
      <c r="D151">
        <v>60</v>
      </c>
      <c r="E151">
        <f t="shared" si="49"/>
        <v>300</v>
      </c>
      <c r="F151" s="53">
        <f t="shared" si="48"/>
        <v>900</v>
      </c>
      <c r="G151">
        <v>48</v>
      </c>
      <c r="H151" t="s">
        <v>96</v>
      </c>
      <c r="I151" t="s">
        <v>97</v>
      </c>
    </row>
    <row r="152" spans="1:9" ht="14.4" x14ac:dyDescent="0.3">
      <c r="A152" t="s">
        <v>430</v>
      </c>
      <c r="B152">
        <v>10</v>
      </c>
      <c r="C152">
        <v>3</v>
      </c>
      <c r="D152">
        <v>60</v>
      </c>
      <c r="E152">
        <f t="shared" si="49"/>
        <v>600</v>
      </c>
      <c r="F152" s="53">
        <f t="shared" si="48"/>
        <v>1800</v>
      </c>
      <c r="G152">
        <v>48</v>
      </c>
      <c r="H152" t="s">
        <v>96</v>
      </c>
      <c r="I152" t="s">
        <v>97</v>
      </c>
    </row>
    <row r="153" spans="1:9" ht="14.4" x14ac:dyDescent="0.3">
      <c r="A153" t="s">
        <v>431</v>
      </c>
      <c r="B153">
        <v>5</v>
      </c>
      <c r="C153">
        <v>3</v>
      </c>
      <c r="D153">
        <v>60</v>
      </c>
      <c r="E153">
        <f t="shared" si="49"/>
        <v>300</v>
      </c>
      <c r="F153" s="53">
        <f t="shared" si="48"/>
        <v>900</v>
      </c>
      <c r="G153">
        <v>48</v>
      </c>
      <c r="H153" t="s">
        <v>96</v>
      </c>
      <c r="I153" t="s">
        <v>97</v>
      </c>
    </row>
    <row r="154" spans="1:9" ht="14.4" x14ac:dyDescent="0.3">
      <c r="A154" t="s">
        <v>432</v>
      </c>
      <c r="B154">
        <v>5</v>
      </c>
      <c r="C154">
        <v>3</v>
      </c>
      <c r="D154">
        <v>60</v>
      </c>
      <c r="E154">
        <f t="shared" si="49"/>
        <v>300</v>
      </c>
      <c r="F154" s="53">
        <f t="shared" si="48"/>
        <v>900</v>
      </c>
      <c r="G154">
        <v>48</v>
      </c>
      <c r="H154" t="s">
        <v>96</v>
      </c>
      <c r="I154" t="s">
        <v>97</v>
      </c>
    </row>
    <row r="155" spans="1:9" ht="14.4" x14ac:dyDescent="0.3">
      <c r="A155" t="s">
        <v>440</v>
      </c>
      <c r="B155">
        <v>7</v>
      </c>
      <c r="C155">
        <v>3</v>
      </c>
      <c r="D155">
        <v>30</v>
      </c>
      <c r="E155">
        <f t="shared" si="49"/>
        <v>210</v>
      </c>
      <c r="F155" s="53">
        <f t="shared" si="48"/>
        <v>630</v>
      </c>
      <c r="G155">
        <v>17</v>
      </c>
      <c r="H155" t="s">
        <v>96</v>
      </c>
      <c r="I155" t="s">
        <v>97</v>
      </c>
    </row>
    <row r="156" spans="1:9" ht="14.4" x14ac:dyDescent="0.3">
      <c r="A156" t="s">
        <v>441</v>
      </c>
      <c r="B156">
        <v>7</v>
      </c>
      <c r="C156">
        <v>3</v>
      </c>
      <c r="D156">
        <v>30</v>
      </c>
      <c r="E156">
        <f t="shared" ref="E156:E219" si="50">B156*D156</f>
        <v>210</v>
      </c>
      <c r="F156" s="53">
        <f t="shared" ref="F156:F219" si="51">B156*C156*D156</f>
        <v>630</v>
      </c>
      <c r="G156">
        <v>17</v>
      </c>
      <c r="H156" t="s">
        <v>96</v>
      </c>
      <c r="I156" t="s">
        <v>97</v>
      </c>
    </row>
    <row r="157" spans="1:9" ht="14.4" x14ac:dyDescent="0.3">
      <c r="A157" t="s">
        <v>442</v>
      </c>
      <c r="B157">
        <v>7</v>
      </c>
      <c r="C157">
        <v>3</v>
      </c>
      <c r="D157">
        <v>30</v>
      </c>
      <c r="E157">
        <f t="shared" si="50"/>
        <v>210</v>
      </c>
      <c r="F157" s="53">
        <f t="shared" si="51"/>
        <v>630</v>
      </c>
      <c r="G157">
        <v>17</v>
      </c>
      <c r="H157" t="s">
        <v>96</v>
      </c>
      <c r="I157" t="s">
        <v>97</v>
      </c>
    </row>
    <row r="158" spans="1:9" ht="14.4" x14ac:dyDescent="0.3">
      <c r="A158" t="s">
        <v>449</v>
      </c>
      <c r="B158">
        <v>7</v>
      </c>
      <c r="C158">
        <v>3</v>
      </c>
      <c r="D158">
        <v>30</v>
      </c>
      <c r="E158">
        <f t="shared" si="50"/>
        <v>210</v>
      </c>
      <c r="F158" s="53">
        <f t="shared" si="51"/>
        <v>630</v>
      </c>
      <c r="G158">
        <v>17</v>
      </c>
      <c r="H158" t="s">
        <v>96</v>
      </c>
      <c r="I158" t="s">
        <v>97</v>
      </c>
    </row>
    <row r="159" spans="1:9" ht="14.4" x14ac:dyDescent="0.3">
      <c r="A159" t="s">
        <v>457</v>
      </c>
      <c r="B159">
        <v>7</v>
      </c>
      <c r="C159">
        <v>3</v>
      </c>
      <c r="D159">
        <v>30</v>
      </c>
      <c r="E159">
        <f t="shared" si="50"/>
        <v>210</v>
      </c>
      <c r="F159" s="53">
        <f t="shared" si="51"/>
        <v>630</v>
      </c>
      <c r="G159">
        <v>17</v>
      </c>
      <c r="H159" t="s">
        <v>96</v>
      </c>
      <c r="I159" t="s">
        <v>97</v>
      </c>
    </row>
    <row r="160" spans="1:9" ht="14.4" x14ac:dyDescent="0.3">
      <c r="A160" t="s">
        <v>458</v>
      </c>
      <c r="B160">
        <v>7</v>
      </c>
      <c r="C160">
        <v>3</v>
      </c>
      <c r="D160">
        <v>30</v>
      </c>
      <c r="E160">
        <f t="shared" si="50"/>
        <v>210</v>
      </c>
      <c r="F160" s="53">
        <f t="shared" si="51"/>
        <v>630</v>
      </c>
      <c r="G160">
        <v>17</v>
      </c>
      <c r="H160" t="s">
        <v>96</v>
      </c>
      <c r="I160" t="s">
        <v>97</v>
      </c>
    </row>
    <row r="161" spans="1:9" ht="14.4" x14ac:dyDescent="0.3">
      <c r="A161" t="s">
        <v>450</v>
      </c>
      <c r="B161">
        <v>7</v>
      </c>
      <c r="C161">
        <v>3</v>
      </c>
      <c r="D161">
        <v>30</v>
      </c>
      <c r="E161">
        <f t="shared" si="50"/>
        <v>210</v>
      </c>
      <c r="F161" s="53">
        <f t="shared" si="51"/>
        <v>630</v>
      </c>
      <c r="G161">
        <v>17</v>
      </c>
      <c r="H161" t="s">
        <v>96</v>
      </c>
      <c r="I161" t="s">
        <v>97</v>
      </c>
    </row>
    <row r="162" spans="1:9" ht="14.4" x14ac:dyDescent="0.3">
      <c r="A162" t="s">
        <v>459</v>
      </c>
      <c r="B162">
        <v>7</v>
      </c>
      <c r="C162">
        <v>3</v>
      </c>
      <c r="D162">
        <v>30</v>
      </c>
      <c r="E162">
        <f t="shared" si="50"/>
        <v>210</v>
      </c>
      <c r="F162" s="53">
        <f t="shared" si="51"/>
        <v>630</v>
      </c>
      <c r="G162">
        <v>17</v>
      </c>
      <c r="H162" t="s">
        <v>96</v>
      </c>
      <c r="I162" t="s">
        <v>97</v>
      </c>
    </row>
    <row r="163" spans="1:9" ht="14.4" x14ac:dyDescent="0.3">
      <c r="A163" t="s">
        <v>460</v>
      </c>
      <c r="B163">
        <v>7</v>
      </c>
      <c r="C163">
        <v>3</v>
      </c>
      <c r="D163">
        <v>30</v>
      </c>
      <c r="E163">
        <f t="shared" si="50"/>
        <v>210</v>
      </c>
      <c r="F163" s="53">
        <f t="shared" si="51"/>
        <v>630</v>
      </c>
      <c r="G163">
        <v>17</v>
      </c>
      <c r="H163" t="s">
        <v>96</v>
      </c>
      <c r="I163" t="s">
        <v>97</v>
      </c>
    </row>
    <row r="164" spans="1:9" ht="14.4" x14ac:dyDescent="0.3">
      <c r="A164" t="s">
        <v>451</v>
      </c>
      <c r="B164">
        <v>7</v>
      </c>
      <c r="C164">
        <v>3</v>
      </c>
      <c r="D164">
        <v>30</v>
      </c>
      <c r="E164">
        <f t="shared" si="50"/>
        <v>210</v>
      </c>
      <c r="F164" s="53">
        <f t="shared" si="51"/>
        <v>630</v>
      </c>
      <c r="G164">
        <v>17</v>
      </c>
      <c r="H164" t="s">
        <v>96</v>
      </c>
      <c r="I164" t="s">
        <v>97</v>
      </c>
    </row>
    <row r="165" spans="1:9" ht="14.4" x14ac:dyDescent="0.3">
      <c r="A165" t="s">
        <v>461</v>
      </c>
      <c r="B165">
        <v>7</v>
      </c>
      <c r="C165">
        <v>3</v>
      </c>
      <c r="D165">
        <v>30</v>
      </c>
      <c r="E165">
        <f t="shared" si="50"/>
        <v>210</v>
      </c>
      <c r="F165" s="53">
        <f t="shared" si="51"/>
        <v>630</v>
      </c>
      <c r="G165">
        <v>17</v>
      </c>
      <c r="H165" t="s">
        <v>96</v>
      </c>
      <c r="I165" t="s">
        <v>97</v>
      </c>
    </row>
    <row r="166" spans="1:9" ht="14.4" x14ac:dyDescent="0.3">
      <c r="A166" t="s">
        <v>462</v>
      </c>
      <c r="B166">
        <v>7</v>
      </c>
      <c r="C166">
        <v>3</v>
      </c>
      <c r="D166">
        <v>30</v>
      </c>
      <c r="E166">
        <f t="shared" si="50"/>
        <v>210</v>
      </c>
      <c r="F166" s="53">
        <f t="shared" si="51"/>
        <v>630</v>
      </c>
      <c r="G166">
        <v>17</v>
      </c>
      <c r="H166" t="s">
        <v>96</v>
      </c>
      <c r="I166" t="s">
        <v>97</v>
      </c>
    </row>
    <row r="167" spans="1:9" ht="14.4" x14ac:dyDescent="0.3">
      <c r="A167" t="s">
        <v>452</v>
      </c>
      <c r="B167">
        <v>7</v>
      </c>
      <c r="C167">
        <v>3</v>
      </c>
      <c r="D167">
        <v>30</v>
      </c>
      <c r="E167">
        <f t="shared" si="50"/>
        <v>210</v>
      </c>
      <c r="F167" s="53">
        <f t="shared" si="51"/>
        <v>630</v>
      </c>
      <c r="G167">
        <v>17</v>
      </c>
      <c r="H167" t="s">
        <v>96</v>
      </c>
      <c r="I167" t="s">
        <v>97</v>
      </c>
    </row>
    <row r="168" spans="1:9" ht="14.4" x14ac:dyDescent="0.3">
      <c r="A168" t="s">
        <v>463</v>
      </c>
      <c r="B168">
        <v>7</v>
      </c>
      <c r="C168">
        <v>3</v>
      </c>
      <c r="D168">
        <v>30</v>
      </c>
      <c r="E168">
        <f t="shared" si="50"/>
        <v>210</v>
      </c>
      <c r="F168" s="53">
        <f t="shared" si="51"/>
        <v>630</v>
      </c>
      <c r="G168">
        <v>17</v>
      </c>
      <c r="H168" t="s">
        <v>96</v>
      </c>
      <c r="I168" t="s">
        <v>97</v>
      </c>
    </row>
    <row r="169" spans="1:9" ht="14.4" x14ac:dyDescent="0.3">
      <c r="A169" t="s">
        <v>464</v>
      </c>
      <c r="B169">
        <v>7</v>
      </c>
      <c r="C169">
        <v>3</v>
      </c>
      <c r="D169">
        <v>30</v>
      </c>
      <c r="E169">
        <f t="shared" si="50"/>
        <v>210</v>
      </c>
      <c r="F169" s="53">
        <f t="shared" si="51"/>
        <v>630</v>
      </c>
      <c r="G169">
        <v>17</v>
      </c>
      <c r="H169" t="s">
        <v>96</v>
      </c>
      <c r="I169" t="s">
        <v>97</v>
      </c>
    </row>
    <row r="170" spans="1:9" ht="14.4" x14ac:dyDescent="0.3">
      <c r="A170" t="s">
        <v>453</v>
      </c>
      <c r="B170">
        <v>7</v>
      </c>
      <c r="C170">
        <v>3</v>
      </c>
      <c r="D170">
        <v>30</v>
      </c>
      <c r="E170">
        <f t="shared" si="50"/>
        <v>210</v>
      </c>
      <c r="F170" s="53">
        <f t="shared" si="51"/>
        <v>630</v>
      </c>
      <c r="G170">
        <v>17</v>
      </c>
      <c r="H170" t="s">
        <v>96</v>
      </c>
      <c r="I170" t="s">
        <v>97</v>
      </c>
    </row>
    <row r="171" spans="1:9" ht="14.4" x14ac:dyDescent="0.3">
      <c r="A171" t="s">
        <v>465</v>
      </c>
      <c r="B171">
        <v>7</v>
      </c>
      <c r="C171">
        <v>3</v>
      </c>
      <c r="D171">
        <v>30</v>
      </c>
      <c r="E171">
        <f t="shared" si="50"/>
        <v>210</v>
      </c>
      <c r="F171" s="53">
        <f t="shared" si="51"/>
        <v>630</v>
      </c>
      <c r="G171">
        <v>17</v>
      </c>
      <c r="H171" t="s">
        <v>96</v>
      </c>
      <c r="I171" t="s">
        <v>97</v>
      </c>
    </row>
    <row r="172" spans="1:9" ht="14.4" x14ac:dyDescent="0.3">
      <c r="A172" t="s">
        <v>466</v>
      </c>
      <c r="B172">
        <v>7</v>
      </c>
      <c r="C172">
        <v>3</v>
      </c>
      <c r="D172">
        <v>30</v>
      </c>
      <c r="E172">
        <f t="shared" si="50"/>
        <v>210</v>
      </c>
      <c r="F172" s="53">
        <f t="shared" si="51"/>
        <v>630</v>
      </c>
      <c r="G172">
        <v>17</v>
      </c>
      <c r="H172" t="s">
        <v>96</v>
      </c>
      <c r="I172" t="s">
        <v>97</v>
      </c>
    </row>
    <row r="173" spans="1:9" ht="14.4" x14ac:dyDescent="0.3">
      <c r="A173" t="s">
        <v>454</v>
      </c>
      <c r="B173">
        <v>7</v>
      </c>
      <c r="C173">
        <v>3</v>
      </c>
      <c r="D173">
        <v>30</v>
      </c>
      <c r="E173">
        <f t="shared" si="50"/>
        <v>210</v>
      </c>
      <c r="F173" s="53">
        <f t="shared" si="51"/>
        <v>630</v>
      </c>
      <c r="G173">
        <v>17</v>
      </c>
      <c r="H173" t="s">
        <v>96</v>
      </c>
      <c r="I173" t="s">
        <v>97</v>
      </c>
    </row>
    <row r="174" spans="1:9" ht="14.4" x14ac:dyDescent="0.3">
      <c r="A174" t="s">
        <v>467</v>
      </c>
      <c r="B174">
        <v>7</v>
      </c>
      <c r="C174">
        <v>3</v>
      </c>
      <c r="D174">
        <v>30</v>
      </c>
      <c r="E174">
        <f t="shared" si="50"/>
        <v>210</v>
      </c>
      <c r="F174" s="53">
        <f t="shared" si="51"/>
        <v>630</v>
      </c>
      <c r="G174">
        <v>17</v>
      </c>
      <c r="H174" t="s">
        <v>96</v>
      </c>
      <c r="I174" t="s">
        <v>97</v>
      </c>
    </row>
    <row r="175" spans="1:9" ht="14.4" x14ac:dyDescent="0.3">
      <c r="A175" t="s">
        <v>470</v>
      </c>
      <c r="B175">
        <v>7</v>
      </c>
      <c r="C175">
        <v>3</v>
      </c>
      <c r="D175">
        <v>30</v>
      </c>
      <c r="E175">
        <f t="shared" si="50"/>
        <v>210</v>
      </c>
      <c r="F175" s="53">
        <f t="shared" si="51"/>
        <v>630</v>
      </c>
      <c r="G175">
        <v>17</v>
      </c>
      <c r="H175" t="s">
        <v>96</v>
      </c>
      <c r="I175" t="s">
        <v>97</v>
      </c>
    </row>
    <row r="176" spans="1:9" ht="14.4" x14ac:dyDescent="0.3">
      <c r="A176" t="s">
        <v>455</v>
      </c>
      <c r="B176">
        <v>7</v>
      </c>
      <c r="C176">
        <v>3</v>
      </c>
      <c r="D176">
        <v>30</v>
      </c>
      <c r="E176">
        <f t="shared" si="50"/>
        <v>210</v>
      </c>
      <c r="F176" s="53">
        <f t="shared" si="51"/>
        <v>630</v>
      </c>
      <c r="G176">
        <v>17</v>
      </c>
      <c r="H176" t="s">
        <v>96</v>
      </c>
      <c r="I176" t="s">
        <v>97</v>
      </c>
    </row>
    <row r="177" spans="1:9" ht="14.4" x14ac:dyDescent="0.3">
      <c r="A177" t="s">
        <v>468</v>
      </c>
      <c r="B177">
        <v>7</v>
      </c>
      <c r="C177">
        <v>3</v>
      </c>
      <c r="D177">
        <v>30</v>
      </c>
      <c r="E177">
        <f t="shared" si="50"/>
        <v>210</v>
      </c>
      <c r="F177" s="53">
        <f t="shared" si="51"/>
        <v>630</v>
      </c>
      <c r="G177">
        <v>17</v>
      </c>
      <c r="H177" t="s">
        <v>96</v>
      </c>
      <c r="I177" t="s">
        <v>97</v>
      </c>
    </row>
    <row r="178" spans="1:9" ht="14.4" x14ac:dyDescent="0.3">
      <c r="A178" t="s">
        <v>471</v>
      </c>
      <c r="B178">
        <v>7</v>
      </c>
      <c r="C178">
        <v>3</v>
      </c>
      <c r="D178">
        <v>30</v>
      </c>
      <c r="E178">
        <f t="shared" si="50"/>
        <v>210</v>
      </c>
      <c r="F178" s="53">
        <f t="shared" si="51"/>
        <v>630</v>
      </c>
      <c r="G178">
        <v>17</v>
      </c>
      <c r="H178" t="s">
        <v>96</v>
      </c>
      <c r="I178" t="s">
        <v>97</v>
      </c>
    </row>
    <row r="179" spans="1:9" ht="14.4" x14ac:dyDescent="0.3">
      <c r="A179" t="s">
        <v>456</v>
      </c>
      <c r="B179">
        <v>7</v>
      </c>
      <c r="C179">
        <v>3</v>
      </c>
      <c r="D179">
        <v>30</v>
      </c>
      <c r="E179">
        <f t="shared" si="50"/>
        <v>210</v>
      </c>
      <c r="F179" s="53">
        <f t="shared" si="51"/>
        <v>630</v>
      </c>
      <c r="G179">
        <v>17</v>
      </c>
      <c r="H179" t="s">
        <v>96</v>
      </c>
      <c r="I179" t="s">
        <v>97</v>
      </c>
    </row>
    <row r="180" spans="1:9" ht="14.4" x14ac:dyDescent="0.3">
      <c r="A180" t="s">
        <v>469</v>
      </c>
      <c r="B180">
        <v>7</v>
      </c>
      <c r="C180">
        <v>3</v>
      </c>
      <c r="D180">
        <v>30</v>
      </c>
      <c r="E180">
        <f t="shared" si="50"/>
        <v>210</v>
      </c>
      <c r="F180" s="53">
        <f t="shared" si="51"/>
        <v>630</v>
      </c>
      <c r="G180">
        <v>17</v>
      </c>
      <c r="H180" t="s">
        <v>96</v>
      </c>
      <c r="I180" t="s">
        <v>97</v>
      </c>
    </row>
    <row r="181" spans="1:9" ht="14.4" x14ac:dyDescent="0.3">
      <c r="A181" t="s">
        <v>472</v>
      </c>
      <c r="B181">
        <v>7</v>
      </c>
      <c r="C181">
        <v>3</v>
      </c>
      <c r="D181">
        <v>30</v>
      </c>
      <c r="E181">
        <f t="shared" si="50"/>
        <v>210</v>
      </c>
      <c r="F181" s="53">
        <f t="shared" si="51"/>
        <v>630</v>
      </c>
      <c r="G181">
        <v>17</v>
      </c>
      <c r="H181" t="s">
        <v>96</v>
      </c>
      <c r="I181" t="s">
        <v>97</v>
      </c>
    </row>
    <row r="182" spans="1:9" ht="14.4" x14ac:dyDescent="0.3">
      <c r="A182" t="s">
        <v>473</v>
      </c>
      <c r="B182">
        <v>7</v>
      </c>
      <c r="C182">
        <v>3</v>
      </c>
      <c r="D182">
        <v>30</v>
      </c>
      <c r="E182">
        <f t="shared" si="50"/>
        <v>210</v>
      </c>
      <c r="F182" s="53">
        <f t="shared" si="51"/>
        <v>630</v>
      </c>
      <c r="G182">
        <v>17</v>
      </c>
      <c r="H182" t="s">
        <v>96</v>
      </c>
      <c r="I182" t="s">
        <v>97</v>
      </c>
    </row>
    <row r="183" spans="1:9" ht="14.4" x14ac:dyDescent="0.3">
      <c r="A183" t="s">
        <v>474</v>
      </c>
      <c r="B183">
        <v>7</v>
      </c>
      <c r="C183">
        <v>3</v>
      </c>
      <c r="D183">
        <v>30</v>
      </c>
      <c r="E183">
        <f t="shared" si="50"/>
        <v>210</v>
      </c>
      <c r="F183" s="53">
        <f t="shared" si="51"/>
        <v>630</v>
      </c>
      <c r="G183">
        <v>17</v>
      </c>
      <c r="H183" t="s">
        <v>96</v>
      </c>
      <c r="I183" t="s">
        <v>97</v>
      </c>
    </row>
    <row r="184" spans="1:9" ht="14.4" x14ac:dyDescent="0.3">
      <c r="A184" t="s">
        <v>475</v>
      </c>
      <c r="B184">
        <v>7</v>
      </c>
      <c r="C184">
        <v>3</v>
      </c>
      <c r="D184">
        <v>30</v>
      </c>
      <c r="E184">
        <f t="shared" si="50"/>
        <v>210</v>
      </c>
      <c r="F184" s="53">
        <f t="shared" si="51"/>
        <v>630</v>
      </c>
      <c r="G184">
        <v>17</v>
      </c>
      <c r="H184" t="s">
        <v>96</v>
      </c>
      <c r="I184" t="s">
        <v>97</v>
      </c>
    </row>
    <row r="185" spans="1:9" ht="14.4" x14ac:dyDescent="0.3">
      <c r="A185" t="s">
        <v>476</v>
      </c>
      <c r="B185">
        <v>7</v>
      </c>
      <c r="C185">
        <v>3</v>
      </c>
      <c r="D185">
        <v>30</v>
      </c>
      <c r="E185">
        <f t="shared" si="50"/>
        <v>210</v>
      </c>
      <c r="F185" s="53">
        <f t="shared" si="51"/>
        <v>630</v>
      </c>
      <c r="G185">
        <v>17</v>
      </c>
      <c r="H185" t="s">
        <v>96</v>
      </c>
      <c r="I185" t="s">
        <v>97</v>
      </c>
    </row>
    <row r="186" spans="1:9" ht="14.4" x14ac:dyDescent="0.3">
      <c r="A186" t="s">
        <v>477</v>
      </c>
      <c r="B186">
        <v>7</v>
      </c>
      <c r="C186">
        <v>3</v>
      </c>
      <c r="D186">
        <v>30</v>
      </c>
      <c r="E186">
        <f t="shared" si="50"/>
        <v>210</v>
      </c>
      <c r="F186" s="53">
        <f t="shared" si="51"/>
        <v>630</v>
      </c>
      <c r="G186">
        <v>17</v>
      </c>
      <c r="H186" t="s">
        <v>96</v>
      </c>
      <c r="I186" t="s">
        <v>97</v>
      </c>
    </row>
    <row r="187" spans="1:9" ht="14.4" x14ac:dyDescent="0.3">
      <c r="A187" t="s">
        <v>478</v>
      </c>
      <c r="B187">
        <v>7</v>
      </c>
      <c r="C187">
        <v>3</v>
      </c>
      <c r="D187">
        <v>30</v>
      </c>
      <c r="E187">
        <f t="shared" si="50"/>
        <v>210</v>
      </c>
      <c r="F187" s="53">
        <f t="shared" si="51"/>
        <v>630</v>
      </c>
      <c r="G187">
        <v>17</v>
      </c>
      <c r="H187" t="s">
        <v>96</v>
      </c>
      <c r="I187" t="s">
        <v>97</v>
      </c>
    </row>
    <row r="188" spans="1:9" ht="14.4" x14ac:dyDescent="0.3">
      <c r="A188" t="s">
        <v>479</v>
      </c>
      <c r="B188">
        <v>7</v>
      </c>
      <c r="C188">
        <v>3</v>
      </c>
      <c r="D188">
        <v>30</v>
      </c>
      <c r="E188">
        <f t="shared" si="50"/>
        <v>210</v>
      </c>
      <c r="F188" s="53">
        <f t="shared" si="51"/>
        <v>630</v>
      </c>
      <c r="G188">
        <v>17</v>
      </c>
      <c r="H188" t="s">
        <v>96</v>
      </c>
      <c r="I188" t="s">
        <v>97</v>
      </c>
    </row>
    <row r="189" spans="1:9" ht="14.4" x14ac:dyDescent="0.3">
      <c r="A189" t="s">
        <v>480</v>
      </c>
      <c r="B189">
        <v>7</v>
      </c>
      <c r="C189">
        <v>3</v>
      </c>
      <c r="D189">
        <v>30</v>
      </c>
      <c r="E189">
        <f t="shared" si="50"/>
        <v>210</v>
      </c>
      <c r="F189" s="53">
        <f t="shared" si="51"/>
        <v>630</v>
      </c>
      <c r="G189">
        <v>17</v>
      </c>
      <c r="H189" t="s">
        <v>96</v>
      </c>
      <c r="I189" t="s">
        <v>97</v>
      </c>
    </row>
    <row r="190" spans="1:9" ht="14.4" x14ac:dyDescent="0.3">
      <c r="A190" t="s">
        <v>481</v>
      </c>
      <c r="B190">
        <v>7</v>
      </c>
      <c r="C190">
        <v>3</v>
      </c>
      <c r="D190">
        <v>30</v>
      </c>
      <c r="E190">
        <f t="shared" si="50"/>
        <v>210</v>
      </c>
      <c r="F190" s="53">
        <f t="shared" si="51"/>
        <v>630</v>
      </c>
      <c r="G190">
        <v>17</v>
      </c>
      <c r="H190" t="s">
        <v>96</v>
      </c>
      <c r="I190" t="s">
        <v>97</v>
      </c>
    </row>
    <row r="191" spans="1:9" ht="14.4" x14ac:dyDescent="0.3">
      <c r="A191" t="s">
        <v>482</v>
      </c>
      <c r="B191">
        <v>7</v>
      </c>
      <c r="C191">
        <v>3</v>
      </c>
      <c r="D191">
        <v>30</v>
      </c>
      <c r="E191">
        <f t="shared" si="50"/>
        <v>210</v>
      </c>
      <c r="F191" s="53">
        <f t="shared" si="51"/>
        <v>630</v>
      </c>
      <c r="G191">
        <v>17</v>
      </c>
      <c r="H191" t="s">
        <v>96</v>
      </c>
      <c r="I191" t="s">
        <v>97</v>
      </c>
    </row>
    <row r="192" spans="1:9" ht="14.4" x14ac:dyDescent="0.3">
      <c r="A192" t="s">
        <v>483</v>
      </c>
      <c r="B192">
        <v>7</v>
      </c>
      <c r="C192">
        <v>3</v>
      </c>
      <c r="D192">
        <v>30</v>
      </c>
      <c r="E192">
        <f t="shared" si="50"/>
        <v>210</v>
      </c>
      <c r="F192" s="53">
        <f t="shared" si="51"/>
        <v>630</v>
      </c>
      <c r="G192">
        <v>17</v>
      </c>
      <c r="H192" t="s">
        <v>96</v>
      </c>
      <c r="I192" t="s">
        <v>97</v>
      </c>
    </row>
    <row r="193" spans="1:9" ht="14.4" x14ac:dyDescent="0.3">
      <c r="A193" t="s">
        <v>484</v>
      </c>
      <c r="B193">
        <v>7</v>
      </c>
      <c r="C193">
        <v>3</v>
      </c>
      <c r="D193">
        <v>30</v>
      </c>
      <c r="E193">
        <f t="shared" si="50"/>
        <v>210</v>
      </c>
      <c r="F193" s="53">
        <f t="shared" si="51"/>
        <v>630</v>
      </c>
      <c r="G193">
        <v>17</v>
      </c>
      <c r="H193" t="s">
        <v>96</v>
      </c>
      <c r="I193" t="s">
        <v>97</v>
      </c>
    </row>
    <row r="194" spans="1:9" ht="14.4" x14ac:dyDescent="0.3">
      <c r="A194" t="s">
        <v>485</v>
      </c>
      <c r="B194">
        <v>7</v>
      </c>
      <c r="C194">
        <v>3</v>
      </c>
      <c r="D194">
        <v>30</v>
      </c>
      <c r="E194">
        <f t="shared" ref="E194:E209" si="52">B194*D194</f>
        <v>210</v>
      </c>
      <c r="F194" s="53">
        <f t="shared" si="51"/>
        <v>630</v>
      </c>
      <c r="G194">
        <v>17</v>
      </c>
      <c r="H194" t="s">
        <v>96</v>
      </c>
      <c r="I194" t="s">
        <v>97</v>
      </c>
    </row>
    <row r="195" spans="1:9" ht="14.4" x14ac:dyDescent="0.3">
      <c r="A195" t="s">
        <v>486</v>
      </c>
      <c r="B195">
        <v>7</v>
      </c>
      <c r="C195">
        <v>3</v>
      </c>
      <c r="D195">
        <v>30</v>
      </c>
      <c r="E195">
        <f t="shared" si="52"/>
        <v>210</v>
      </c>
      <c r="F195" s="53">
        <f t="shared" si="51"/>
        <v>630</v>
      </c>
      <c r="G195">
        <v>17</v>
      </c>
      <c r="H195" t="s">
        <v>96</v>
      </c>
      <c r="I195" t="s">
        <v>97</v>
      </c>
    </row>
    <row r="196" spans="1:9" ht="14.4" x14ac:dyDescent="0.3">
      <c r="A196" t="s">
        <v>487</v>
      </c>
      <c r="B196">
        <v>7</v>
      </c>
      <c r="C196">
        <v>3</v>
      </c>
      <c r="D196">
        <v>30</v>
      </c>
      <c r="E196">
        <f t="shared" si="52"/>
        <v>210</v>
      </c>
      <c r="F196" s="53">
        <f t="shared" si="51"/>
        <v>630</v>
      </c>
      <c r="G196">
        <v>17</v>
      </c>
      <c r="H196" t="s">
        <v>96</v>
      </c>
      <c r="I196" t="s">
        <v>97</v>
      </c>
    </row>
    <row r="197" spans="1:9" ht="14.4" x14ac:dyDescent="0.3">
      <c r="A197" t="s">
        <v>488</v>
      </c>
      <c r="B197">
        <v>7</v>
      </c>
      <c r="C197">
        <v>3</v>
      </c>
      <c r="D197">
        <v>30</v>
      </c>
      <c r="E197">
        <f t="shared" si="52"/>
        <v>210</v>
      </c>
      <c r="F197" s="53">
        <f t="shared" si="51"/>
        <v>630</v>
      </c>
      <c r="G197">
        <v>17</v>
      </c>
      <c r="H197" t="s">
        <v>96</v>
      </c>
      <c r="I197" t="s">
        <v>97</v>
      </c>
    </row>
    <row r="198" spans="1:9" ht="14.4" x14ac:dyDescent="0.3">
      <c r="A198" t="s">
        <v>489</v>
      </c>
      <c r="B198">
        <v>7</v>
      </c>
      <c r="C198">
        <v>3</v>
      </c>
      <c r="D198">
        <v>30</v>
      </c>
      <c r="E198">
        <f t="shared" si="52"/>
        <v>210</v>
      </c>
      <c r="F198" s="53">
        <f t="shared" si="51"/>
        <v>630</v>
      </c>
      <c r="G198">
        <v>17</v>
      </c>
      <c r="H198" t="s">
        <v>96</v>
      </c>
      <c r="I198" t="s">
        <v>97</v>
      </c>
    </row>
    <row r="199" spans="1:9" ht="14.4" x14ac:dyDescent="0.3">
      <c r="A199" t="s">
        <v>490</v>
      </c>
      <c r="B199">
        <v>7</v>
      </c>
      <c r="C199">
        <v>3</v>
      </c>
      <c r="D199">
        <v>30</v>
      </c>
      <c r="E199">
        <f t="shared" si="52"/>
        <v>210</v>
      </c>
      <c r="F199" s="53">
        <f t="shared" si="51"/>
        <v>630</v>
      </c>
      <c r="G199">
        <v>17</v>
      </c>
      <c r="H199" t="s">
        <v>96</v>
      </c>
      <c r="I199" t="s">
        <v>97</v>
      </c>
    </row>
    <row r="200" spans="1:9" ht="14.4" x14ac:dyDescent="0.3">
      <c r="A200" t="s">
        <v>491</v>
      </c>
      <c r="B200">
        <v>7</v>
      </c>
      <c r="C200">
        <v>3</v>
      </c>
      <c r="D200">
        <v>30</v>
      </c>
      <c r="E200">
        <f t="shared" si="52"/>
        <v>210</v>
      </c>
      <c r="F200" s="53">
        <f t="shared" si="51"/>
        <v>630</v>
      </c>
      <c r="G200">
        <v>17</v>
      </c>
      <c r="H200" t="s">
        <v>96</v>
      </c>
      <c r="I200" t="s">
        <v>97</v>
      </c>
    </row>
    <row r="201" spans="1:9" ht="14.4" x14ac:dyDescent="0.3">
      <c r="A201" t="s">
        <v>492</v>
      </c>
      <c r="B201">
        <v>7</v>
      </c>
      <c r="C201">
        <v>3</v>
      </c>
      <c r="D201">
        <v>30</v>
      </c>
      <c r="E201">
        <f t="shared" si="52"/>
        <v>210</v>
      </c>
      <c r="F201" s="53">
        <f t="shared" si="51"/>
        <v>630</v>
      </c>
      <c r="G201">
        <v>17</v>
      </c>
      <c r="H201" t="s">
        <v>96</v>
      </c>
      <c r="I201" t="s">
        <v>97</v>
      </c>
    </row>
    <row r="202" spans="1:9" ht="14.4" x14ac:dyDescent="0.3">
      <c r="A202" t="s">
        <v>493</v>
      </c>
      <c r="B202">
        <v>7</v>
      </c>
      <c r="C202">
        <v>3</v>
      </c>
      <c r="D202">
        <v>30</v>
      </c>
      <c r="E202">
        <f t="shared" si="52"/>
        <v>210</v>
      </c>
      <c r="F202" s="53">
        <f t="shared" si="51"/>
        <v>630</v>
      </c>
      <c r="G202">
        <v>17</v>
      </c>
      <c r="H202" t="s">
        <v>96</v>
      </c>
      <c r="I202" t="s">
        <v>97</v>
      </c>
    </row>
    <row r="203" spans="1:9" ht="14.4" x14ac:dyDescent="0.3">
      <c r="A203" t="s">
        <v>494</v>
      </c>
      <c r="B203">
        <v>7</v>
      </c>
      <c r="C203">
        <v>3</v>
      </c>
      <c r="D203">
        <v>30</v>
      </c>
      <c r="E203">
        <f t="shared" si="52"/>
        <v>210</v>
      </c>
      <c r="F203" s="53">
        <f t="shared" si="51"/>
        <v>630</v>
      </c>
      <c r="G203">
        <v>17</v>
      </c>
      <c r="H203" t="s">
        <v>96</v>
      </c>
      <c r="I203" t="s">
        <v>97</v>
      </c>
    </row>
    <row r="204" spans="1:9" ht="14.4" x14ac:dyDescent="0.3">
      <c r="A204" t="s">
        <v>495</v>
      </c>
      <c r="B204">
        <v>7</v>
      </c>
      <c r="C204">
        <v>3</v>
      </c>
      <c r="D204">
        <v>30</v>
      </c>
      <c r="E204">
        <f t="shared" si="52"/>
        <v>210</v>
      </c>
      <c r="F204" s="53">
        <f t="shared" si="51"/>
        <v>630</v>
      </c>
      <c r="G204">
        <v>17</v>
      </c>
      <c r="H204" t="s">
        <v>96</v>
      </c>
      <c r="I204" t="s">
        <v>97</v>
      </c>
    </row>
    <row r="205" spans="1:9" ht="14.4" x14ac:dyDescent="0.3">
      <c r="A205" t="s">
        <v>496</v>
      </c>
      <c r="B205">
        <v>7</v>
      </c>
      <c r="C205">
        <v>3</v>
      </c>
      <c r="D205">
        <v>30</v>
      </c>
      <c r="E205">
        <f t="shared" si="52"/>
        <v>210</v>
      </c>
      <c r="F205" s="53">
        <f t="shared" si="51"/>
        <v>630</v>
      </c>
      <c r="G205">
        <v>17</v>
      </c>
      <c r="H205" t="s">
        <v>96</v>
      </c>
      <c r="I205" t="s">
        <v>97</v>
      </c>
    </row>
    <row r="206" spans="1:9" ht="14.4" x14ac:dyDescent="0.3">
      <c r="A206" t="s">
        <v>497</v>
      </c>
      <c r="B206">
        <v>7</v>
      </c>
      <c r="C206">
        <v>3</v>
      </c>
      <c r="D206">
        <v>30</v>
      </c>
      <c r="E206">
        <f t="shared" si="52"/>
        <v>210</v>
      </c>
      <c r="F206" s="53">
        <f t="shared" si="51"/>
        <v>630</v>
      </c>
      <c r="G206">
        <v>17</v>
      </c>
      <c r="H206" t="s">
        <v>96</v>
      </c>
      <c r="I206" t="s">
        <v>97</v>
      </c>
    </row>
    <row r="207" spans="1:9" ht="14.4" x14ac:dyDescent="0.3">
      <c r="A207" t="s">
        <v>498</v>
      </c>
      <c r="B207">
        <v>7</v>
      </c>
      <c r="C207">
        <v>3</v>
      </c>
      <c r="D207">
        <v>30</v>
      </c>
      <c r="E207">
        <f t="shared" si="52"/>
        <v>210</v>
      </c>
      <c r="F207" s="53">
        <f t="shared" si="51"/>
        <v>630</v>
      </c>
      <c r="G207">
        <v>17</v>
      </c>
      <c r="H207" t="s">
        <v>96</v>
      </c>
      <c r="I207" t="s">
        <v>97</v>
      </c>
    </row>
    <row r="208" spans="1:9" ht="14.4" x14ac:dyDescent="0.3">
      <c r="A208" t="s">
        <v>499</v>
      </c>
      <c r="B208">
        <v>7</v>
      </c>
      <c r="C208">
        <v>3</v>
      </c>
      <c r="D208">
        <v>30</v>
      </c>
      <c r="E208">
        <f t="shared" si="52"/>
        <v>210</v>
      </c>
      <c r="F208" s="53">
        <f t="shared" si="51"/>
        <v>630</v>
      </c>
      <c r="G208">
        <v>17</v>
      </c>
      <c r="H208" t="s">
        <v>96</v>
      </c>
      <c r="I208" t="s">
        <v>97</v>
      </c>
    </row>
    <row r="209" spans="1:9" ht="14.4" x14ac:dyDescent="0.3">
      <c r="A209" t="s">
        <v>500</v>
      </c>
      <c r="B209">
        <v>7</v>
      </c>
      <c r="C209">
        <v>3</v>
      </c>
      <c r="D209">
        <v>30</v>
      </c>
      <c r="E209">
        <f t="shared" si="52"/>
        <v>210</v>
      </c>
      <c r="F209" s="53">
        <f t="shared" si="51"/>
        <v>630</v>
      </c>
      <c r="G209">
        <v>17</v>
      </c>
      <c r="H209" t="s">
        <v>96</v>
      </c>
      <c r="I209" t="s">
        <v>97</v>
      </c>
    </row>
    <row r="210" spans="1:9" ht="14.4" x14ac:dyDescent="0.3">
      <c r="A210" t="s">
        <v>501</v>
      </c>
      <c r="B210">
        <v>7</v>
      </c>
      <c r="C210">
        <v>3</v>
      </c>
      <c r="D210">
        <v>30</v>
      </c>
      <c r="E210">
        <f t="shared" si="50"/>
        <v>210</v>
      </c>
      <c r="F210" s="53">
        <f t="shared" si="51"/>
        <v>630</v>
      </c>
      <c r="G210">
        <v>17</v>
      </c>
      <c r="H210" t="s">
        <v>96</v>
      </c>
      <c r="I210" t="s">
        <v>97</v>
      </c>
    </row>
    <row r="211" spans="1:9" ht="14.4" x14ac:dyDescent="0.3">
      <c r="A211" t="s">
        <v>502</v>
      </c>
      <c r="B211">
        <v>7</v>
      </c>
      <c r="C211">
        <v>3</v>
      </c>
      <c r="D211">
        <v>30</v>
      </c>
      <c r="E211">
        <f t="shared" si="50"/>
        <v>210</v>
      </c>
      <c r="F211" s="53">
        <f t="shared" si="51"/>
        <v>630</v>
      </c>
      <c r="G211">
        <v>17</v>
      </c>
      <c r="H211" t="s">
        <v>96</v>
      </c>
      <c r="I211" t="s">
        <v>97</v>
      </c>
    </row>
    <row r="212" spans="1:9" ht="14.4" x14ac:dyDescent="0.3">
      <c r="A212" t="s">
        <v>503</v>
      </c>
      <c r="B212">
        <v>7</v>
      </c>
      <c r="C212">
        <v>3</v>
      </c>
      <c r="D212">
        <v>30</v>
      </c>
      <c r="E212">
        <f t="shared" si="50"/>
        <v>210</v>
      </c>
      <c r="F212" s="53">
        <f t="shared" si="51"/>
        <v>630</v>
      </c>
      <c r="G212">
        <v>17</v>
      </c>
      <c r="H212" t="s">
        <v>96</v>
      </c>
      <c r="I212" t="s">
        <v>97</v>
      </c>
    </row>
    <row r="213" spans="1:9" ht="14.4" x14ac:dyDescent="0.3">
      <c r="A213" t="s">
        <v>504</v>
      </c>
      <c r="B213">
        <v>7</v>
      </c>
      <c r="C213">
        <v>3</v>
      </c>
      <c r="D213">
        <v>30</v>
      </c>
      <c r="E213">
        <f t="shared" si="50"/>
        <v>210</v>
      </c>
      <c r="F213" s="53">
        <f t="shared" si="51"/>
        <v>630</v>
      </c>
      <c r="G213">
        <v>17</v>
      </c>
      <c r="H213" t="s">
        <v>96</v>
      </c>
      <c r="I213" t="s">
        <v>97</v>
      </c>
    </row>
    <row r="214" spans="1:9" ht="14.4" x14ac:dyDescent="0.3">
      <c r="A214" t="s">
        <v>505</v>
      </c>
      <c r="B214">
        <v>7</v>
      </c>
      <c r="C214">
        <v>3</v>
      </c>
      <c r="D214">
        <v>30</v>
      </c>
      <c r="E214">
        <f t="shared" si="50"/>
        <v>210</v>
      </c>
      <c r="F214" s="53">
        <f t="shared" si="51"/>
        <v>630</v>
      </c>
      <c r="G214">
        <v>17</v>
      </c>
      <c r="H214" t="s">
        <v>96</v>
      </c>
      <c r="I214" t="s">
        <v>97</v>
      </c>
    </row>
    <row r="215" spans="1:9" ht="14.4" x14ac:dyDescent="0.3">
      <c r="A215" t="s">
        <v>518</v>
      </c>
      <c r="B215">
        <v>7</v>
      </c>
      <c r="C215">
        <v>3</v>
      </c>
      <c r="D215">
        <v>30</v>
      </c>
      <c r="E215">
        <f t="shared" si="50"/>
        <v>210</v>
      </c>
      <c r="F215" s="53">
        <f t="shared" si="51"/>
        <v>630</v>
      </c>
      <c r="G215">
        <v>17</v>
      </c>
      <c r="H215" t="s">
        <v>96</v>
      </c>
      <c r="I215" t="s">
        <v>97</v>
      </c>
    </row>
    <row r="216" spans="1:9" ht="14.4" x14ac:dyDescent="0.3">
      <c r="A216" t="s">
        <v>538</v>
      </c>
      <c r="B216">
        <v>7</v>
      </c>
      <c r="C216">
        <v>3</v>
      </c>
      <c r="D216">
        <v>30</v>
      </c>
      <c r="E216">
        <f t="shared" si="50"/>
        <v>210</v>
      </c>
      <c r="F216" s="53">
        <f t="shared" si="51"/>
        <v>630</v>
      </c>
      <c r="G216">
        <v>17</v>
      </c>
      <c r="H216" t="s">
        <v>96</v>
      </c>
      <c r="I216" t="s">
        <v>97</v>
      </c>
    </row>
    <row r="217" spans="1:9" ht="14.4" x14ac:dyDescent="0.3">
      <c r="A217" t="s">
        <v>539</v>
      </c>
      <c r="B217">
        <v>7</v>
      </c>
      <c r="C217">
        <v>3</v>
      </c>
      <c r="D217">
        <v>30</v>
      </c>
      <c r="E217">
        <f t="shared" si="50"/>
        <v>210</v>
      </c>
      <c r="F217" s="53">
        <f t="shared" si="51"/>
        <v>630</v>
      </c>
      <c r="G217">
        <v>17</v>
      </c>
      <c r="H217" t="s">
        <v>96</v>
      </c>
      <c r="I217" t="s">
        <v>97</v>
      </c>
    </row>
    <row r="218" spans="1:9" ht="14.4" x14ac:dyDescent="0.3">
      <c r="A218" t="s">
        <v>519</v>
      </c>
      <c r="B218">
        <v>7</v>
      </c>
      <c r="C218">
        <v>3</v>
      </c>
      <c r="D218">
        <v>30</v>
      </c>
      <c r="E218">
        <f t="shared" si="50"/>
        <v>210</v>
      </c>
      <c r="F218" s="53">
        <f t="shared" si="51"/>
        <v>630</v>
      </c>
      <c r="G218">
        <v>17</v>
      </c>
      <c r="H218" t="s">
        <v>96</v>
      </c>
      <c r="I218" t="s">
        <v>97</v>
      </c>
    </row>
    <row r="219" spans="1:9" ht="14.4" x14ac:dyDescent="0.3">
      <c r="A219" t="s">
        <v>540</v>
      </c>
      <c r="B219">
        <v>7</v>
      </c>
      <c r="C219">
        <v>3</v>
      </c>
      <c r="D219">
        <v>30</v>
      </c>
      <c r="E219">
        <f t="shared" si="50"/>
        <v>210</v>
      </c>
      <c r="F219" s="53">
        <f t="shared" si="51"/>
        <v>630</v>
      </c>
      <c r="G219">
        <v>17</v>
      </c>
      <c r="H219" t="s">
        <v>96</v>
      </c>
      <c r="I219" t="s">
        <v>97</v>
      </c>
    </row>
    <row r="220" spans="1:9" ht="14.4" x14ac:dyDescent="0.3">
      <c r="A220" t="s">
        <v>541</v>
      </c>
      <c r="B220">
        <v>7</v>
      </c>
      <c r="C220">
        <v>3</v>
      </c>
      <c r="D220">
        <v>30</v>
      </c>
      <c r="E220">
        <f t="shared" ref="E220:E283" si="53">B220*D220</f>
        <v>210</v>
      </c>
      <c r="F220" s="53">
        <f t="shared" ref="F220:F283" si="54">B220*C220*D220</f>
        <v>630</v>
      </c>
      <c r="G220">
        <v>17</v>
      </c>
      <c r="H220" t="s">
        <v>96</v>
      </c>
      <c r="I220" t="s">
        <v>97</v>
      </c>
    </row>
    <row r="221" spans="1:9" ht="14.4" x14ac:dyDescent="0.3">
      <c r="A221" s="13" t="s">
        <v>520</v>
      </c>
      <c r="B221">
        <v>7</v>
      </c>
      <c r="C221">
        <v>3</v>
      </c>
      <c r="D221">
        <v>30</v>
      </c>
      <c r="E221">
        <f t="shared" si="53"/>
        <v>210</v>
      </c>
      <c r="F221" s="53">
        <f t="shared" si="54"/>
        <v>630</v>
      </c>
      <c r="G221">
        <v>17</v>
      </c>
      <c r="H221" t="s">
        <v>96</v>
      </c>
      <c r="I221" t="s">
        <v>97</v>
      </c>
    </row>
    <row r="222" spans="1:9" ht="14.4" x14ac:dyDescent="0.3">
      <c r="A222" s="13" t="s">
        <v>542</v>
      </c>
      <c r="B222">
        <v>7</v>
      </c>
      <c r="C222">
        <v>3</v>
      </c>
      <c r="D222">
        <v>30</v>
      </c>
      <c r="E222">
        <f t="shared" si="53"/>
        <v>210</v>
      </c>
      <c r="F222" s="53">
        <f t="shared" si="54"/>
        <v>630</v>
      </c>
      <c r="G222">
        <v>17</v>
      </c>
      <c r="H222" t="s">
        <v>96</v>
      </c>
      <c r="I222" t="s">
        <v>97</v>
      </c>
    </row>
    <row r="223" spans="1:9" ht="14.4" x14ac:dyDescent="0.3">
      <c r="A223" s="13" t="s">
        <v>543</v>
      </c>
      <c r="B223">
        <v>7</v>
      </c>
      <c r="C223">
        <v>3</v>
      </c>
      <c r="D223">
        <v>30</v>
      </c>
      <c r="E223">
        <f t="shared" si="53"/>
        <v>210</v>
      </c>
      <c r="F223" s="53">
        <f t="shared" si="54"/>
        <v>630</v>
      </c>
      <c r="G223">
        <v>17</v>
      </c>
      <c r="H223" t="s">
        <v>96</v>
      </c>
      <c r="I223" t="s">
        <v>97</v>
      </c>
    </row>
    <row r="224" spans="1:9" ht="14.4" x14ac:dyDescent="0.3">
      <c r="A224" s="13" t="s">
        <v>521</v>
      </c>
      <c r="B224">
        <v>7</v>
      </c>
      <c r="C224">
        <v>3</v>
      </c>
      <c r="D224">
        <v>30</v>
      </c>
      <c r="E224">
        <f t="shared" si="53"/>
        <v>210</v>
      </c>
      <c r="F224" s="53">
        <f t="shared" si="54"/>
        <v>630</v>
      </c>
      <c r="G224">
        <v>17</v>
      </c>
      <c r="H224" t="s">
        <v>96</v>
      </c>
      <c r="I224" t="s">
        <v>97</v>
      </c>
    </row>
    <row r="225" spans="1:9" ht="14.4" x14ac:dyDescent="0.3">
      <c r="A225" s="13" t="s">
        <v>544</v>
      </c>
      <c r="B225">
        <v>7</v>
      </c>
      <c r="C225">
        <v>3</v>
      </c>
      <c r="D225">
        <v>30</v>
      </c>
      <c r="E225">
        <f t="shared" si="53"/>
        <v>210</v>
      </c>
      <c r="F225" s="53">
        <f t="shared" si="54"/>
        <v>630</v>
      </c>
      <c r="G225">
        <v>17</v>
      </c>
      <c r="H225" t="s">
        <v>96</v>
      </c>
      <c r="I225" t="s">
        <v>97</v>
      </c>
    </row>
    <row r="226" spans="1:9" ht="14.4" x14ac:dyDescent="0.3">
      <c r="A226" s="13" t="s">
        <v>545</v>
      </c>
      <c r="B226">
        <v>7</v>
      </c>
      <c r="C226">
        <v>3</v>
      </c>
      <c r="D226">
        <v>30</v>
      </c>
      <c r="E226">
        <f t="shared" si="53"/>
        <v>210</v>
      </c>
      <c r="F226" s="53">
        <f t="shared" si="54"/>
        <v>630</v>
      </c>
      <c r="G226">
        <v>17</v>
      </c>
      <c r="H226" t="s">
        <v>96</v>
      </c>
      <c r="I226" t="s">
        <v>97</v>
      </c>
    </row>
    <row r="227" spans="1:9" ht="14.4" x14ac:dyDescent="0.3">
      <c r="A227" s="13" t="s">
        <v>522</v>
      </c>
      <c r="B227">
        <v>7</v>
      </c>
      <c r="C227">
        <v>3</v>
      </c>
      <c r="D227">
        <v>30</v>
      </c>
      <c r="E227">
        <f t="shared" si="53"/>
        <v>210</v>
      </c>
      <c r="F227" s="53">
        <f t="shared" si="54"/>
        <v>630</v>
      </c>
      <c r="G227">
        <v>17</v>
      </c>
      <c r="H227" t="s">
        <v>96</v>
      </c>
      <c r="I227" t="s">
        <v>97</v>
      </c>
    </row>
    <row r="228" spans="1:9" ht="14.4" x14ac:dyDescent="0.3">
      <c r="A228" s="13" t="s">
        <v>546</v>
      </c>
      <c r="B228">
        <v>7</v>
      </c>
      <c r="C228">
        <v>3</v>
      </c>
      <c r="D228">
        <v>30</v>
      </c>
      <c r="E228">
        <f t="shared" si="53"/>
        <v>210</v>
      </c>
      <c r="F228" s="53">
        <f t="shared" si="54"/>
        <v>630</v>
      </c>
      <c r="G228">
        <v>17</v>
      </c>
      <c r="H228" t="s">
        <v>96</v>
      </c>
      <c r="I228" t="s">
        <v>97</v>
      </c>
    </row>
    <row r="229" spans="1:9" ht="14.4" x14ac:dyDescent="0.3">
      <c r="A229" s="13" t="s">
        <v>547</v>
      </c>
      <c r="B229">
        <v>7</v>
      </c>
      <c r="C229">
        <v>3</v>
      </c>
      <c r="D229">
        <v>30</v>
      </c>
      <c r="E229">
        <f t="shared" si="53"/>
        <v>210</v>
      </c>
      <c r="F229" s="53">
        <f t="shared" si="54"/>
        <v>630</v>
      </c>
      <c r="G229">
        <v>17</v>
      </c>
      <c r="H229" t="s">
        <v>96</v>
      </c>
      <c r="I229" t="s">
        <v>97</v>
      </c>
    </row>
    <row r="230" spans="1:9" ht="14.4" x14ac:dyDescent="0.3">
      <c r="A230" s="13" t="s">
        <v>523</v>
      </c>
      <c r="B230">
        <v>7</v>
      </c>
      <c r="C230">
        <v>3</v>
      </c>
      <c r="D230">
        <v>30</v>
      </c>
      <c r="E230">
        <f t="shared" si="53"/>
        <v>210</v>
      </c>
      <c r="F230" s="53">
        <f t="shared" si="54"/>
        <v>630</v>
      </c>
      <c r="G230">
        <v>17</v>
      </c>
      <c r="H230" t="s">
        <v>96</v>
      </c>
      <c r="I230" t="s">
        <v>97</v>
      </c>
    </row>
    <row r="231" spans="1:9" ht="14.4" x14ac:dyDescent="0.3">
      <c r="A231" s="13" t="s">
        <v>548</v>
      </c>
      <c r="B231">
        <v>7</v>
      </c>
      <c r="C231">
        <v>3</v>
      </c>
      <c r="D231">
        <v>30</v>
      </c>
      <c r="E231">
        <f t="shared" si="53"/>
        <v>210</v>
      </c>
      <c r="F231" s="53">
        <f t="shared" si="54"/>
        <v>630</v>
      </c>
      <c r="G231">
        <v>17</v>
      </c>
      <c r="H231" t="s">
        <v>96</v>
      </c>
      <c r="I231" t="s">
        <v>97</v>
      </c>
    </row>
    <row r="232" spans="1:9" ht="14.4" x14ac:dyDescent="0.3">
      <c r="A232" s="13" t="s">
        <v>549</v>
      </c>
      <c r="B232">
        <v>7</v>
      </c>
      <c r="C232">
        <v>3</v>
      </c>
      <c r="D232">
        <v>30</v>
      </c>
      <c r="E232">
        <f t="shared" si="53"/>
        <v>210</v>
      </c>
      <c r="F232" s="53">
        <f t="shared" si="54"/>
        <v>630</v>
      </c>
      <c r="G232">
        <v>17</v>
      </c>
      <c r="H232" t="s">
        <v>96</v>
      </c>
      <c r="I232" t="s">
        <v>97</v>
      </c>
    </row>
    <row r="233" spans="1:9" ht="14.4" x14ac:dyDescent="0.3">
      <c r="A233" s="13" t="s">
        <v>524</v>
      </c>
      <c r="B233">
        <v>7</v>
      </c>
      <c r="C233">
        <v>3</v>
      </c>
      <c r="D233">
        <v>30</v>
      </c>
      <c r="E233">
        <f t="shared" si="53"/>
        <v>210</v>
      </c>
      <c r="F233" s="53">
        <f t="shared" si="54"/>
        <v>630</v>
      </c>
      <c r="G233">
        <v>17</v>
      </c>
      <c r="H233" t="s">
        <v>96</v>
      </c>
      <c r="I233" t="s">
        <v>97</v>
      </c>
    </row>
    <row r="234" spans="1:9" ht="14.4" x14ac:dyDescent="0.3">
      <c r="A234" s="13" t="s">
        <v>550</v>
      </c>
      <c r="B234">
        <v>7</v>
      </c>
      <c r="C234">
        <v>3</v>
      </c>
      <c r="D234">
        <v>30</v>
      </c>
      <c r="E234">
        <f t="shared" si="53"/>
        <v>210</v>
      </c>
      <c r="F234" s="53">
        <f t="shared" si="54"/>
        <v>630</v>
      </c>
      <c r="G234">
        <v>17</v>
      </c>
      <c r="H234" t="s">
        <v>96</v>
      </c>
      <c r="I234" t="s">
        <v>97</v>
      </c>
    </row>
    <row r="235" spans="1:9" ht="14.4" x14ac:dyDescent="0.3">
      <c r="A235" s="13" t="s">
        <v>551</v>
      </c>
      <c r="B235">
        <v>7</v>
      </c>
      <c r="C235">
        <v>3</v>
      </c>
      <c r="D235">
        <v>30</v>
      </c>
      <c r="E235">
        <f t="shared" si="53"/>
        <v>210</v>
      </c>
      <c r="F235" s="53">
        <f t="shared" si="54"/>
        <v>630</v>
      </c>
      <c r="G235">
        <v>17</v>
      </c>
      <c r="H235" t="s">
        <v>96</v>
      </c>
      <c r="I235" t="s">
        <v>97</v>
      </c>
    </row>
    <row r="236" spans="1:9" ht="14.4" x14ac:dyDescent="0.3">
      <c r="A236" s="13" t="s">
        <v>525</v>
      </c>
      <c r="B236">
        <v>7</v>
      </c>
      <c r="C236">
        <v>3</v>
      </c>
      <c r="D236">
        <v>30</v>
      </c>
      <c r="E236">
        <f t="shared" si="53"/>
        <v>210</v>
      </c>
      <c r="F236" s="53">
        <f t="shared" si="54"/>
        <v>630</v>
      </c>
      <c r="G236">
        <v>17</v>
      </c>
      <c r="H236" t="s">
        <v>96</v>
      </c>
      <c r="I236" t="s">
        <v>97</v>
      </c>
    </row>
    <row r="237" spans="1:9" ht="14.4" x14ac:dyDescent="0.3">
      <c r="A237" s="13" t="s">
        <v>552</v>
      </c>
      <c r="B237">
        <v>7</v>
      </c>
      <c r="C237">
        <v>3</v>
      </c>
      <c r="D237">
        <v>30</v>
      </c>
      <c r="E237">
        <f t="shared" si="53"/>
        <v>210</v>
      </c>
      <c r="F237" s="53">
        <f t="shared" si="54"/>
        <v>630</v>
      </c>
      <c r="G237">
        <v>17</v>
      </c>
      <c r="H237" t="s">
        <v>96</v>
      </c>
      <c r="I237" t="s">
        <v>97</v>
      </c>
    </row>
    <row r="238" spans="1:9" ht="14.4" x14ac:dyDescent="0.3">
      <c r="A238" s="13" t="s">
        <v>553</v>
      </c>
      <c r="B238">
        <v>7</v>
      </c>
      <c r="C238">
        <v>3</v>
      </c>
      <c r="D238">
        <v>30</v>
      </c>
      <c r="E238">
        <f t="shared" si="53"/>
        <v>210</v>
      </c>
      <c r="F238" s="53">
        <f t="shared" si="54"/>
        <v>630</v>
      </c>
      <c r="G238">
        <v>17</v>
      </c>
      <c r="H238" t="s">
        <v>96</v>
      </c>
      <c r="I238" t="s">
        <v>97</v>
      </c>
    </row>
    <row r="239" spans="1:9" ht="14.4" x14ac:dyDescent="0.3">
      <c r="A239" s="13" t="s">
        <v>526</v>
      </c>
      <c r="B239">
        <v>7</v>
      </c>
      <c r="C239">
        <v>3</v>
      </c>
      <c r="D239">
        <v>30</v>
      </c>
      <c r="E239">
        <f t="shared" si="53"/>
        <v>210</v>
      </c>
      <c r="F239" s="53">
        <f t="shared" si="54"/>
        <v>630</v>
      </c>
      <c r="G239">
        <v>17</v>
      </c>
      <c r="H239" t="s">
        <v>96</v>
      </c>
      <c r="I239" t="s">
        <v>97</v>
      </c>
    </row>
    <row r="240" spans="1:9" ht="14.4" x14ac:dyDescent="0.3">
      <c r="A240" s="13" t="s">
        <v>554</v>
      </c>
      <c r="B240">
        <v>7</v>
      </c>
      <c r="C240">
        <v>3</v>
      </c>
      <c r="D240">
        <v>30</v>
      </c>
      <c r="E240">
        <f t="shared" si="53"/>
        <v>210</v>
      </c>
      <c r="F240" s="53">
        <f t="shared" si="54"/>
        <v>630</v>
      </c>
      <c r="G240">
        <v>17</v>
      </c>
      <c r="H240" t="s">
        <v>96</v>
      </c>
      <c r="I240" t="s">
        <v>97</v>
      </c>
    </row>
    <row r="241" spans="1:9" ht="14.4" x14ac:dyDescent="0.3">
      <c r="A241" s="13" t="s">
        <v>555</v>
      </c>
      <c r="B241">
        <v>7</v>
      </c>
      <c r="C241">
        <v>3</v>
      </c>
      <c r="D241">
        <v>30</v>
      </c>
      <c r="E241">
        <f t="shared" si="53"/>
        <v>210</v>
      </c>
      <c r="F241" s="53">
        <f t="shared" si="54"/>
        <v>630</v>
      </c>
      <c r="G241">
        <v>17</v>
      </c>
      <c r="H241" t="s">
        <v>96</v>
      </c>
      <c r="I241" t="s">
        <v>97</v>
      </c>
    </row>
    <row r="242" spans="1:9" ht="14.4" x14ac:dyDescent="0.3">
      <c r="A242" s="13" t="s">
        <v>527</v>
      </c>
      <c r="B242">
        <v>7</v>
      </c>
      <c r="C242">
        <v>3</v>
      </c>
      <c r="D242">
        <v>30</v>
      </c>
      <c r="E242">
        <f t="shared" si="53"/>
        <v>210</v>
      </c>
      <c r="F242" s="53">
        <f t="shared" si="54"/>
        <v>630</v>
      </c>
      <c r="G242">
        <v>17</v>
      </c>
      <c r="H242" t="s">
        <v>96</v>
      </c>
      <c r="I242" t="s">
        <v>97</v>
      </c>
    </row>
    <row r="243" spans="1:9" ht="14.4" x14ac:dyDescent="0.3">
      <c r="A243" s="13" t="s">
        <v>556</v>
      </c>
      <c r="B243">
        <v>7</v>
      </c>
      <c r="C243">
        <v>3</v>
      </c>
      <c r="D243">
        <v>30</v>
      </c>
      <c r="E243">
        <f t="shared" si="53"/>
        <v>210</v>
      </c>
      <c r="F243" s="53">
        <f t="shared" si="54"/>
        <v>630</v>
      </c>
      <c r="G243">
        <v>17</v>
      </c>
      <c r="H243" t="s">
        <v>96</v>
      </c>
      <c r="I243" t="s">
        <v>97</v>
      </c>
    </row>
    <row r="244" spans="1:9" ht="14.4" x14ac:dyDescent="0.3">
      <c r="A244" s="13" t="s">
        <v>557</v>
      </c>
      <c r="B244">
        <v>7</v>
      </c>
      <c r="C244">
        <v>3</v>
      </c>
      <c r="D244">
        <v>30</v>
      </c>
      <c r="E244">
        <f t="shared" si="53"/>
        <v>210</v>
      </c>
      <c r="F244" s="53">
        <f t="shared" si="54"/>
        <v>630</v>
      </c>
      <c r="G244">
        <v>17</v>
      </c>
      <c r="H244" t="s">
        <v>96</v>
      </c>
      <c r="I244" t="s">
        <v>97</v>
      </c>
    </row>
    <row r="245" spans="1:9" ht="14.4" x14ac:dyDescent="0.3">
      <c r="A245" s="13" t="s">
        <v>528</v>
      </c>
      <c r="B245">
        <v>7</v>
      </c>
      <c r="C245">
        <v>3</v>
      </c>
      <c r="D245">
        <v>30</v>
      </c>
      <c r="E245">
        <f t="shared" si="53"/>
        <v>210</v>
      </c>
      <c r="F245" s="53">
        <f t="shared" si="54"/>
        <v>630</v>
      </c>
      <c r="G245">
        <v>17</v>
      </c>
      <c r="H245" t="s">
        <v>96</v>
      </c>
      <c r="I245" t="s">
        <v>97</v>
      </c>
    </row>
    <row r="246" spans="1:9" ht="14.4" x14ac:dyDescent="0.3">
      <c r="A246" s="13" t="s">
        <v>558</v>
      </c>
      <c r="B246">
        <v>7</v>
      </c>
      <c r="C246">
        <v>3</v>
      </c>
      <c r="D246">
        <v>30</v>
      </c>
      <c r="E246">
        <f t="shared" si="53"/>
        <v>210</v>
      </c>
      <c r="F246" s="53">
        <f t="shared" si="54"/>
        <v>630</v>
      </c>
      <c r="G246">
        <v>17</v>
      </c>
      <c r="H246" t="s">
        <v>96</v>
      </c>
      <c r="I246" t="s">
        <v>97</v>
      </c>
    </row>
    <row r="247" spans="1:9" ht="14.4" x14ac:dyDescent="0.3">
      <c r="A247" s="13" t="s">
        <v>559</v>
      </c>
      <c r="B247">
        <v>7</v>
      </c>
      <c r="C247">
        <v>3</v>
      </c>
      <c r="D247">
        <v>30</v>
      </c>
      <c r="E247">
        <f t="shared" si="53"/>
        <v>210</v>
      </c>
      <c r="F247" s="53">
        <f t="shared" si="54"/>
        <v>630</v>
      </c>
      <c r="G247">
        <v>17</v>
      </c>
      <c r="H247" t="s">
        <v>96</v>
      </c>
      <c r="I247" t="s">
        <v>97</v>
      </c>
    </row>
    <row r="248" spans="1:9" ht="14.4" x14ac:dyDescent="0.3">
      <c r="A248" s="13" t="s">
        <v>529</v>
      </c>
      <c r="B248">
        <v>7</v>
      </c>
      <c r="C248">
        <v>3</v>
      </c>
      <c r="D248">
        <v>30</v>
      </c>
      <c r="E248">
        <f t="shared" si="53"/>
        <v>210</v>
      </c>
      <c r="F248" s="53">
        <f t="shared" si="54"/>
        <v>630</v>
      </c>
      <c r="G248">
        <v>17</v>
      </c>
      <c r="H248" t="s">
        <v>96</v>
      </c>
      <c r="I248" t="s">
        <v>97</v>
      </c>
    </row>
    <row r="249" spans="1:9" ht="14.4" x14ac:dyDescent="0.3">
      <c r="A249" s="13" t="s">
        <v>560</v>
      </c>
      <c r="B249">
        <v>7</v>
      </c>
      <c r="C249">
        <v>3</v>
      </c>
      <c r="D249">
        <v>30</v>
      </c>
      <c r="E249">
        <f t="shared" si="53"/>
        <v>210</v>
      </c>
      <c r="F249" s="53">
        <f t="shared" si="54"/>
        <v>630</v>
      </c>
      <c r="G249">
        <v>17</v>
      </c>
      <c r="H249" t="s">
        <v>96</v>
      </c>
      <c r="I249" t="s">
        <v>97</v>
      </c>
    </row>
    <row r="250" spans="1:9" ht="14.4" x14ac:dyDescent="0.3">
      <c r="A250" s="13" t="s">
        <v>561</v>
      </c>
      <c r="B250">
        <v>7</v>
      </c>
      <c r="C250">
        <v>3</v>
      </c>
      <c r="D250">
        <v>30</v>
      </c>
      <c r="E250">
        <f t="shared" si="53"/>
        <v>210</v>
      </c>
      <c r="F250" s="53">
        <f t="shared" si="54"/>
        <v>630</v>
      </c>
      <c r="G250">
        <v>17</v>
      </c>
      <c r="H250" t="s">
        <v>96</v>
      </c>
      <c r="I250" t="s">
        <v>97</v>
      </c>
    </row>
    <row r="251" spans="1:9" ht="14.4" x14ac:dyDescent="0.3">
      <c r="A251" s="13" t="s">
        <v>530</v>
      </c>
      <c r="B251">
        <v>7</v>
      </c>
      <c r="C251">
        <v>3</v>
      </c>
      <c r="D251">
        <v>30</v>
      </c>
      <c r="E251">
        <f t="shared" si="53"/>
        <v>210</v>
      </c>
      <c r="F251" s="53">
        <f t="shared" si="54"/>
        <v>630</v>
      </c>
      <c r="G251">
        <v>17</v>
      </c>
      <c r="H251" t="s">
        <v>96</v>
      </c>
      <c r="I251" t="s">
        <v>97</v>
      </c>
    </row>
    <row r="252" spans="1:9" ht="14.4" x14ac:dyDescent="0.3">
      <c r="A252" s="13" t="s">
        <v>562</v>
      </c>
      <c r="B252">
        <v>7</v>
      </c>
      <c r="C252">
        <v>3</v>
      </c>
      <c r="D252">
        <v>30</v>
      </c>
      <c r="E252">
        <f t="shared" si="53"/>
        <v>210</v>
      </c>
      <c r="F252" s="53">
        <f t="shared" si="54"/>
        <v>630</v>
      </c>
      <c r="G252">
        <v>17</v>
      </c>
      <c r="H252" t="s">
        <v>96</v>
      </c>
      <c r="I252" t="s">
        <v>97</v>
      </c>
    </row>
    <row r="253" spans="1:9" ht="14.4" x14ac:dyDescent="0.3">
      <c r="A253" s="13" t="s">
        <v>563</v>
      </c>
      <c r="B253">
        <v>7</v>
      </c>
      <c r="C253">
        <v>3</v>
      </c>
      <c r="D253">
        <v>30</v>
      </c>
      <c r="E253">
        <f t="shared" si="53"/>
        <v>210</v>
      </c>
      <c r="F253" s="53">
        <f t="shared" si="54"/>
        <v>630</v>
      </c>
      <c r="G253">
        <v>17</v>
      </c>
      <c r="H253" t="s">
        <v>96</v>
      </c>
      <c r="I253" t="s">
        <v>97</v>
      </c>
    </row>
    <row r="254" spans="1:9" ht="14.4" x14ac:dyDescent="0.3">
      <c r="A254" s="13" t="s">
        <v>531</v>
      </c>
      <c r="B254">
        <v>7</v>
      </c>
      <c r="C254">
        <v>3</v>
      </c>
      <c r="D254">
        <v>30</v>
      </c>
      <c r="E254">
        <f t="shared" si="53"/>
        <v>210</v>
      </c>
      <c r="F254" s="53">
        <f t="shared" si="54"/>
        <v>630</v>
      </c>
      <c r="G254">
        <v>17</v>
      </c>
      <c r="H254" t="s">
        <v>96</v>
      </c>
      <c r="I254" t="s">
        <v>97</v>
      </c>
    </row>
    <row r="255" spans="1:9" ht="14.4" x14ac:dyDescent="0.3">
      <c r="A255" s="13" t="s">
        <v>564</v>
      </c>
      <c r="B255">
        <v>7</v>
      </c>
      <c r="C255">
        <v>3</v>
      </c>
      <c r="D255">
        <v>30</v>
      </c>
      <c r="E255">
        <f t="shared" si="53"/>
        <v>210</v>
      </c>
      <c r="F255" s="53">
        <f t="shared" si="54"/>
        <v>630</v>
      </c>
      <c r="G255">
        <v>17</v>
      </c>
      <c r="H255" t="s">
        <v>96</v>
      </c>
      <c r="I255" t="s">
        <v>97</v>
      </c>
    </row>
    <row r="256" spans="1:9" ht="14.4" x14ac:dyDescent="0.3">
      <c r="A256" s="13" t="s">
        <v>565</v>
      </c>
      <c r="B256">
        <v>7</v>
      </c>
      <c r="C256">
        <v>3</v>
      </c>
      <c r="D256">
        <v>30</v>
      </c>
      <c r="E256">
        <f t="shared" si="53"/>
        <v>210</v>
      </c>
      <c r="F256" s="53">
        <f t="shared" si="54"/>
        <v>630</v>
      </c>
      <c r="G256">
        <v>17</v>
      </c>
      <c r="H256" t="s">
        <v>96</v>
      </c>
      <c r="I256" t="s">
        <v>97</v>
      </c>
    </row>
    <row r="257" spans="1:9" ht="14.4" x14ac:dyDescent="0.3">
      <c r="A257" s="13" t="s">
        <v>532</v>
      </c>
      <c r="B257">
        <v>7</v>
      </c>
      <c r="C257">
        <v>3</v>
      </c>
      <c r="D257">
        <v>30</v>
      </c>
      <c r="E257">
        <f t="shared" si="53"/>
        <v>210</v>
      </c>
      <c r="F257" s="53">
        <f t="shared" si="54"/>
        <v>630</v>
      </c>
      <c r="G257">
        <v>17</v>
      </c>
      <c r="H257" t="s">
        <v>96</v>
      </c>
      <c r="I257" t="s">
        <v>97</v>
      </c>
    </row>
    <row r="258" spans="1:9" ht="14.4" x14ac:dyDescent="0.3">
      <c r="A258" s="13" t="s">
        <v>566</v>
      </c>
      <c r="B258">
        <v>7</v>
      </c>
      <c r="C258">
        <v>3</v>
      </c>
      <c r="D258">
        <v>30</v>
      </c>
      <c r="E258">
        <f t="shared" si="53"/>
        <v>210</v>
      </c>
      <c r="F258" s="53">
        <f t="shared" si="54"/>
        <v>630</v>
      </c>
      <c r="G258">
        <v>17</v>
      </c>
      <c r="H258" t="s">
        <v>96</v>
      </c>
      <c r="I258" t="s">
        <v>97</v>
      </c>
    </row>
    <row r="259" spans="1:9" ht="14.4" x14ac:dyDescent="0.3">
      <c r="A259" s="13" t="s">
        <v>567</v>
      </c>
      <c r="B259">
        <v>7</v>
      </c>
      <c r="C259">
        <v>3</v>
      </c>
      <c r="D259">
        <v>30</v>
      </c>
      <c r="E259">
        <f t="shared" si="53"/>
        <v>210</v>
      </c>
      <c r="F259" s="53">
        <f t="shared" si="54"/>
        <v>630</v>
      </c>
      <c r="G259">
        <v>17</v>
      </c>
      <c r="H259" t="s">
        <v>96</v>
      </c>
      <c r="I259" t="s">
        <v>97</v>
      </c>
    </row>
    <row r="260" spans="1:9" ht="14.4" x14ac:dyDescent="0.3">
      <c r="A260" s="13" t="s">
        <v>533</v>
      </c>
      <c r="B260">
        <v>7</v>
      </c>
      <c r="C260">
        <v>3</v>
      </c>
      <c r="D260">
        <v>30</v>
      </c>
      <c r="E260">
        <f t="shared" si="53"/>
        <v>210</v>
      </c>
      <c r="F260" s="53">
        <f t="shared" si="54"/>
        <v>630</v>
      </c>
      <c r="G260">
        <v>17</v>
      </c>
      <c r="H260" t="s">
        <v>96</v>
      </c>
      <c r="I260" t="s">
        <v>97</v>
      </c>
    </row>
    <row r="261" spans="1:9" ht="14.4" x14ac:dyDescent="0.3">
      <c r="A261" s="13" t="s">
        <v>568</v>
      </c>
      <c r="B261">
        <v>7</v>
      </c>
      <c r="C261">
        <v>3</v>
      </c>
      <c r="D261">
        <v>30</v>
      </c>
      <c r="E261">
        <f t="shared" si="53"/>
        <v>210</v>
      </c>
      <c r="F261" s="53">
        <f t="shared" si="54"/>
        <v>630</v>
      </c>
      <c r="G261">
        <v>17</v>
      </c>
      <c r="H261" t="s">
        <v>96</v>
      </c>
      <c r="I261" t="s">
        <v>97</v>
      </c>
    </row>
    <row r="262" spans="1:9" ht="14.4" x14ac:dyDescent="0.3">
      <c r="A262" s="13" t="s">
        <v>569</v>
      </c>
      <c r="B262">
        <v>7</v>
      </c>
      <c r="C262">
        <v>3</v>
      </c>
      <c r="D262">
        <v>30</v>
      </c>
      <c r="E262">
        <f t="shared" si="53"/>
        <v>210</v>
      </c>
      <c r="F262" s="53">
        <f t="shared" si="54"/>
        <v>630</v>
      </c>
      <c r="G262">
        <v>17</v>
      </c>
      <c r="H262" t="s">
        <v>96</v>
      </c>
      <c r="I262" t="s">
        <v>97</v>
      </c>
    </row>
    <row r="263" spans="1:9" ht="14.4" x14ac:dyDescent="0.3">
      <c r="A263" s="13" t="s">
        <v>534</v>
      </c>
      <c r="B263">
        <v>7</v>
      </c>
      <c r="C263">
        <v>3</v>
      </c>
      <c r="D263">
        <v>30</v>
      </c>
      <c r="E263">
        <f t="shared" si="53"/>
        <v>210</v>
      </c>
      <c r="F263" s="53">
        <f t="shared" si="54"/>
        <v>630</v>
      </c>
      <c r="G263">
        <v>17</v>
      </c>
      <c r="H263" t="s">
        <v>96</v>
      </c>
      <c r="I263" t="s">
        <v>97</v>
      </c>
    </row>
    <row r="264" spans="1:9" ht="14.4" x14ac:dyDescent="0.3">
      <c r="A264" s="13" t="s">
        <v>570</v>
      </c>
      <c r="B264">
        <v>7</v>
      </c>
      <c r="C264">
        <v>3</v>
      </c>
      <c r="D264">
        <v>30</v>
      </c>
      <c r="E264">
        <f t="shared" si="53"/>
        <v>210</v>
      </c>
      <c r="F264" s="53">
        <f t="shared" si="54"/>
        <v>630</v>
      </c>
      <c r="G264">
        <v>17</v>
      </c>
      <c r="H264" t="s">
        <v>96</v>
      </c>
      <c r="I264" t="s">
        <v>97</v>
      </c>
    </row>
    <row r="265" spans="1:9" ht="14.4" x14ac:dyDescent="0.3">
      <c r="A265" s="13" t="s">
        <v>571</v>
      </c>
      <c r="B265">
        <v>7</v>
      </c>
      <c r="C265">
        <v>3</v>
      </c>
      <c r="D265">
        <v>30</v>
      </c>
      <c r="E265">
        <f t="shared" si="53"/>
        <v>210</v>
      </c>
      <c r="F265" s="53">
        <f t="shared" si="54"/>
        <v>630</v>
      </c>
      <c r="G265">
        <v>17</v>
      </c>
      <c r="H265" t="s">
        <v>96</v>
      </c>
      <c r="I265" t="s">
        <v>97</v>
      </c>
    </row>
    <row r="266" spans="1:9" ht="14.4" x14ac:dyDescent="0.3">
      <c r="A266" s="13" t="s">
        <v>535</v>
      </c>
      <c r="B266">
        <v>7</v>
      </c>
      <c r="C266">
        <v>3</v>
      </c>
      <c r="D266">
        <v>30</v>
      </c>
      <c r="E266">
        <f t="shared" si="53"/>
        <v>210</v>
      </c>
      <c r="F266" s="53">
        <f t="shared" si="54"/>
        <v>630</v>
      </c>
      <c r="G266">
        <v>17</v>
      </c>
      <c r="H266" t="s">
        <v>96</v>
      </c>
      <c r="I266" t="s">
        <v>97</v>
      </c>
    </row>
    <row r="267" spans="1:9" ht="14.4" x14ac:dyDescent="0.3">
      <c r="A267" s="13" t="s">
        <v>572</v>
      </c>
      <c r="B267">
        <v>7</v>
      </c>
      <c r="C267">
        <v>3</v>
      </c>
      <c r="D267">
        <v>30</v>
      </c>
      <c r="E267">
        <f t="shared" si="53"/>
        <v>210</v>
      </c>
      <c r="F267" s="53">
        <f t="shared" si="54"/>
        <v>630</v>
      </c>
      <c r="G267">
        <v>17</v>
      </c>
      <c r="H267" t="s">
        <v>96</v>
      </c>
      <c r="I267" t="s">
        <v>97</v>
      </c>
    </row>
    <row r="268" spans="1:9" ht="14.4" x14ac:dyDescent="0.3">
      <c r="A268" s="13" t="s">
        <v>573</v>
      </c>
      <c r="B268">
        <v>7</v>
      </c>
      <c r="C268">
        <v>3</v>
      </c>
      <c r="D268">
        <v>30</v>
      </c>
      <c r="E268">
        <f t="shared" si="53"/>
        <v>210</v>
      </c>
      <c r="F268" s="53">
        <f t="shared" si="54"/>
        <v>630</v>
      </c>
      <c r="G268">
        <v>17</v>
      </c>
      <c r="H268" t="s">
        <v>96</v>
      </c>
      <c r="I268" t="s">
        <v>97</v>
      </c>
    </row>
    <row r="269" spans="1:9" ht="14.4" x14ac:dyDescent="0.3">
      <c r="A269" s="13" t="s">
        <v>536</v>
      </c>
      <c r="B269">
        <v>7</v>
      </c>
      <c r="C269">
        <v>3</v>
      </c>
      <c r="D269">
        <v>30</v>
      </c>
      <c r="E269">
        <f t="shared" si="53"/>
        <v>210</v>
      </c>
      <c r="F269" s="53">
        <f t="shared" si="54"/>
        <v>630</v>
      </c>
      <c r="G269">
        <v>17</v>
      </c>
      <c r="H269" t="s">
        <v>96</v>
      </c>
      <c r="I269" t="s">
        <v>97</v>
      </c>
    </row>
    <row r="270" spans="1:9" ht="14.4" x14ac:dyDescent="0.3">
      <c r="A270" s="13" t="s">
        <v>574</v>
      </c>
      <c r="B270">
        <v>7</v>
      </c>
      <c r="C270">
        <v>3</v>
      </c>
      <c r="D270">
        <v>30</v>
      </c>
      <c r="E270">
        <f t="shared" si="53"/>
        <v>210</v>
      </c>
      <c r="F270" s="53">
        <f t="shared" si="54"/>
        <v>630</v>
      </c>
      <c r="G270">
        <v>17</v>
      </c>
      <c r="H270" t="s">
        <v>96</v>
      </c>
      <c r="I270" t="s">
        <v>97</v>
      </c>
    </row>
    <row r="271" spans="1:9" ht="14.4" x14ac:dyDescent="0.3">
      <c r="A271" s="13" t="s">
        <v>575</v>
      </c>
      <c r="B271">
        <v>7</v>
      </c>
      <c r="C271">
        <v>3</v>
      </c>
      <c r="D271">
        <v>30</v>
      </c>
      <c r="E271">
        <f t="shared" si="53"/>
        <v>210</v>
      </c>
      <c r="F271" s="53">
        <f t="shared" si="54"/>
        <v>630</v>
      </c>
      <c r="G271">
        <v>17</v>
      </c>
      <c r="H271" t="s">
        <v>96</v>
      </c>
      <c r="I271" t="s">
        <v>97</v>
      </c>
    </row>
    <row r="272" spans="1:9" ht="14.4" x14ac:dyDescent="0.3">
      <c r="A272" s="13" t="s">
        <v>537</v>
      </c>
      <c r="B272">
        <v>7</v>
      </c>
      <c r="C272">
        <v>3</v>
      </c>
      <c r="D272">
        <v>30</v>
      </c>
      <c r="E272">
        <f t="shared" si="53"/>
        <v>210</v>
      </c>
      <c r="F272" s="53">
        <f t="shared" si="54"/>
        <v>630</v>
      </c>
      <c r="G272">
        <v>17</v>
      </c>
      <c r="H272" t="s">
        <v>96</v>
      </c>
      <c r="I272" t="s">
        <v>97</v>
      </c>
    </row>
    <row r="273" spans="1:9" ht="14.4" x14ac:dyDescent="0.3">
      <c r="A273" s="13" t="s">
        <v>576</v>
      </c>
      <c r="B273">
        <v>7</v>
      </c>
      <c r="C273">
        <v>3</v>
      </c>
      <c r="D273">
        <v>30</v>
      </c>
      <c r="E273">
        <f t="shared" si="53"/>
        <v>210</v>
      </c>
      <c r="F273" s="53">
        <f t="shared" si="54"/>
        <v>630</v>
      </c>
      <c r="G273">
        <v>17</v>
      </c>
      <c r="H273" t="s">
        <v>96</v>
      </c>
      <c r="I273" t="s">
        <v>97</v>
      </c>
    </row>
    <row r="274" spans="1:9" ht="14.4" x14ac:dyDescent="0.3">
      <c r="A274" s="13" t="s">
        <v>577</v>
      </c>
      <c r="B274">
        <v>7</v>
      </c>
      <c r="C274">
        <v>3</v>
      </c>
      <c r="D274">
        <v>30</v>
      </c>
      <c r="E274">
        <f t="shared" si="53"/>
        <v>210</v>
      </c>
      <c r="F274" s="53">
        <f t="shared" si="54"/>
        <v>630</v>
      </c>
      <c r="G274">
        <v>17</v>
      </c>
      <c r="H274" t="s">
        <v>96</v>
      </c>
      <c r="I274" t="s">
        <v>97</v>
      </c>
    </row>
    <row r="275" spans="1:9" ht="14.4" x14ac:dyDescent="0.3">
      <c r="A275" s="57" t="s">
        <v>578</v>
      </c>
      <c r="B275">
        <v>7</v>
      </c>
      <c r="C275">
        <v>3</v>
      </c>
      <c r="D275">
        <v>30</v>
      </c>
      <c r="E275">
        <f t="shared" si="53"/>
        <v>210</v>
      </c>
      <c r="F275" s="53">
        <f t="shared" si="54"/>
        <v>630</v>
      </c>
      <c r="G275">
        <v>17</v>
      </c>
      <c r="H275" t="s">
        <v>96</v>
      </c>
      <c r="I275" t="s">
        <v>97</v>
      </c>
    </row>
    <row r="276" spans="1:9" ht="14.4" x14ac:dyDescent="0.3">
      <c r="A276" s="57" t="s">
        <v>579</v>
      </c>
      <c r="B276">
        <v>7</v>
      </c>
      <c r="C276">
        <v>3</v>
      </c>
      <c r="D276">
        <v>30</v>
      </c>
      <c r="E276">
        <f t="shared" si="53"/>
        <v>210</v>
      </c>
      <c r="F276" s="53">
        <f t="shared" si="54"/>
        <v>630</v>
      </c>
      <c r="G276">
        <v>17</v>
      </c>
      <c r="H276" t="s">
        <v>96</v>
      </c>
      <c r="I276" t="s">
        <v>97</v>
      </c>
    </row>
    <row r="277" spans="1:9" ht="14.4" x14ac:dyDescent="0.3">
      <c r="A277" s="57" t="s">
        <v>580</v>
      </c>
      <c r="B277">
        <v>7</v>
      </c>
      <c r="C277">
        <v>3</v>
      </c>
      <c r="D277">
        <v>30</v>
      </c>
      <c r="E277">
        <f t="shared" si="53"/>
        <v>210</v>
      </c>
      <c r="F277" s="53">
        <f t="shared" si="54"/>
        <v>630</v>
      </c>
      <c r="G277">
        <v>17</v>
      </c>
      <c r="H277" t="s">
        <v>96</v>
      </c>
      <c r="I277" t="s">
        <v>97</v>
      </c>
    </row>
    <row r="278" spans="1:9" ht="14.4" x14ac:dyDescent="0.3">
      <c r="A278" s="57" t="s">
        <v>581</v>
      </c>
      <c r="B278">
        <v>7</v>
      </c>
      <c r="C278">
        <v>3</v>
      </c>
      <c r="D278">
        <v>30</v>
      </c>
      <c r="E278">
        <f t="shared" si="53"/>
        <v>210</v>
      </c>
      <c r="F278" s="53">
        <f t="shared" si="54"/>
        <v>630</v>
      </c>
      <c r="G278">
        <v>17</v>
      </c>
      <c r="H278" t="s">
        <v>96</v>
      </c>
      <c r="I278" t="s">
        <v>97</v>
      </c>
    </row>
    <row r="279" spans="1:9" ht="14.4" x14ac:dyDescent="0.3">
      <c r="A279" s="57" t="s">
        <v>582</v>
      </c>
      <c r="B279">
        <v>7</v>
      </c>
      <c r="C279">
        <v>3</v>
      </c>
      <c r="D279">
        <v>30</v>
      </c>
      <c r="E279">
        <f t="shared" si="53"/>
        <v>210</v>
      </c>
      <c r="F279" s="53">
        <f t="shared" si="54"/>
        <v>630</v>
      </c>
      <c r="G279">
        <v>17</v>
      </c>
      <c r="H279" t="s">
        <v>96</v>
      </c>
      <c r="I279" t="s">
        <v>97</v>
      </c>
    </row>
    <row r="280" spans="1:9" ht="14.4" x14ac:dyDescent="0.3">
      <c r="A280" s="57" t="s">
        <v>583</v>
      </c>
      <c r="B280">
        <v>7</v>
      </c>
      <c r="C280">
        <v>3</v>
      </c>
      <c r="D280">
        <v>30</v>
      </c>
      <c r="E280">
        <f t="shared" si="53"/>
        <v>210</v>
      </c>
      <c r="F280" s="53">
        <f t="shared" si="54"/>
        <v>630</v>
      </c>
      <c r="G280">
        <v>17</v>
      </c>
      <c r="H280" t="s">
        <v>96</v>
      </c>
      <c r="I280" t="s">
        <v>97</v>
      </c>
    </row>
    <row r="281" spans="1:9" ht="14.4" x14ac:dyDescent="0.3">
      <c r="A281" s="57" t="s">
        <v>584</v>
      </c>
      <c r="B281">
        <v>7</v>
      </c>
      <c r="C281">
        <v>3</v>
      </c>
      <c r="D281">
        <v>30</v>
      </c>
      <c r="E281">
        <f t="shared" si="53"/>
        <v>210</v>
      </c>
      <c r="F281" s="53">
        <f t="shared" si="54"/>
        <v>630</v>
      </c>
      <c r="G281">
        <v>17</v>
      </c>
      <c r="H281" t="s">
        <v>96</v>
      </c>
      <c r="I281" t="s">
        <v>97</v>
      </c>
    </row>
    <row r="282" spans="1:9" ht="14.4" x14ac:dyDescent="0.3">
      <c r="A282" s="57" t="s">
        <v>585</v>
      </c>
      <c r="B282">
        <v>7</v>
      </c>
      <c r="C282">
        <v>3</v>
      </c>
      <c r="D282">
        <v>30</v>
      </c>
      <c r="E282">
        <f t="shared" si="53"/>
        <v>210</v>
      </c>
      <c r="F282" s="53">
        <f t="shared" si="54"/>
        <v>630</v>
      </c>
      <c r="G282">
        <v>17</v>
      </c>
      <c r="H282" t="s">
        <v>96</v>
      </c>
      <c r="I282" t="s">
        <v>97</v>
      </c>
    </row>
    <row r="283" spans="1:9" ht="14.4" x14ac:dyDescent="0.3">
      <c r="A283" s="57" t="s">
        <v>586</v>
      </c>
      <c r="B283">
        <v>7</v>
      </c>
      <c r="C283">
        <v>3</v>
      </c>
      <c r="D283">
        <v>30</v>
      </c>
      <c r="E283">
        <f t="shared" si="53"/>
        <v>210</v>
      </c>
      <c r="F283" s="53">
        <f t="shared" si="54"/>
        <v>630</v>
      </c>
      <c r="G283">
        <v>17</v>
      </c>
      <c r="H283" t="s">
        <v>96</v>
      </c>
      <c r="I283" t="s">
        <v>97</v>
      </c>
    </row>
    <row r="284" spans="1:9" ht="14.4" x14ac:dyDescent="0.3">
      <c r="A284" s="57" t="s">
        <v>587</v>
      </c>
      <c r="B284">
        <v>7</v>
      </c>
      <c r="C284">
        <v>3</v>
      </c>
      <c r="D284">
        <v>30</v>
      </c>
      <c r="E284">
        <f t="shared" ref="E284:E347" si="55">B284*D284</f>
        <v>210</v>
      </c>
      <c r="F284" s="53">
        <f t="shared" ref="F284:F347" si="56">B284*C284*D284</f>
        <v>630</v>
      </c>
      <c r="G284">
        <v>17</v>
      </c>
      <c r="H284" t="s">
        <v>96</v>
      </c>
      <c r="I284" t="s">
        <v>97</v>
      </c>
    </row>
    <row r="285" spans="1:9" ht="14.4" x14ac:dyDescent="0.3">
      <c r="A285" s="57" t="s">
        <v>588</v>
      </c>
      <c r="B285">
        <v>7</v>
      </c>
      <c r="C285">
        <v>3</v>
      </c>
      <c r="D285">
        <v>30</v>
      </c>
      <c r="E285">
        <f t="shared" si="55"/>
        <v>210</v>
      </c>
      <c r="F285" s="53">
        <f t="shared" si="56"/>
        <v>630</v>
      </c>
      <c r="G285">
        <v>17</v>
      </c>
      <c r="H285" t="s">
        <v>96</v>
      </c>
      <c r="I285" t="s">
        <v>97</v>
      </c>
    </row>
    <row r="286" spans="1:9" ht="14.4" x14ac:dyDescent="0.3">
      <c r="A286" s="57" t="s">
        <v>589</v>
      </c>
      <c r="B286">
        <v>7</v>
      </c>
      <c r="C286">
        <v>3</v>
      </c>
      <c r="D286">
        <v>30</v>
      </c>
      <c r="E286">
        <f t="shared" si="55"/>
        <v>210</v>
      </c>
      <c r="F286" s="53">
        <f t="shared" si="56"/>
        <v>630</v>
      </c>
      <c r="G286">
        <v>17</v>
      </c>
      <c r="H286" t="s">
        <v>96</v>
      </c>
      <c r="I286" t="s">
        <v>97</v>
      </c>
    </row>
    <row r="287" spans="1:9" ht="14.4" x14ac:dyDescent="0.3">
      <c r="A287" s="57" t="s">
        <v>590</v>
      </c>
      <c r="B287">
        <v>7</v>
      </c>
      <c r="C287">
        <v>3</v>
      </c>
      <c r="D287">
        <v>30</v>
      </c>
      <c r="E287">
        <f t="shared" si="55"/>
        <v>210</v>
      </c>
      <c r="F287" s="53">
        <f t="shared" si="56"/>
        <v>630</v>
      </c>
      <c r="G287">
        <v>17</v>
      </c>
      <c r="H287" t="s">
        <v>96</v>
      </c>
      <c r="I287" t="s">
        <v>97</v>
      </c>
    </row>
    <row r="288" spans="1:9" ht="14.4" x14ac:dyDescent="0.3">
      <c r="A288" s="57" t="s">
        <v>591</v>
      </c>
      <c r="B288">
        <v>7</v>
      </c>
      <c r="C288">
        <v>3</v>
      </c>
      <c r="D288">
        <v>30</v>
      </c>
      <c r="E288">
        <f t="shared" si="55"/>
        <v>210</v>
      </c>
      <c r="F288" s="53">
        <f t="shared" si="56"/>
        <v>630</v>
      </c>
      <c r="G288">
        <v>17</v>
      </c>
      <c r="H288" t="s">
        <v>96</v>
      </c>
      <c r="I288" t="s">
        <v>97</v>
      </c>
    </row>
    <row r="289" spans="1:9" ht="14.4" x14ac:dyDescent="0.3">
      <c r="A289" s="57" t="s">
        <v>592</v>
      </c>
      <c r="B289">
        <v>7</v>
      </c>
      <c r="C289">
        <v>3</v>
      </c>
      <c r="D289">
        <v>30</v>
      </c>
      <c r="E289">
        <f t="shared" si="55"/>
        <v>210</v>
      </c>
      <c r="F289" s="53">
        <f t="shared" si="56"/>
        <v>630</v>
      </c>
      <c r="G289">
        <v>17</v>
      </c>
      <c r="H289" t="s">
        <v>96</v>
      </c>
      <c r="I289" t="s">
        <v>97</v>
      </c>
    </row>
    <row r="290" spans="1:9" ht="14.4" x14ac:dyDescent="0.3">
      <c r="A290" s="57" t="s">
        <v>593</v>
      </c>
      <c r="B290">
        <v>7</v>
      </c>
      <c r="C290">
        <v>3</v>
      </c>
      <c r="D290">
        <v>30</v>
      </c>
      <c r="E290">
        <f t="shared" si="55"/>
        <v>210</v>
      </c>
      <c r="F290" s="53">
        <f t="shared" si="56"/>
        <v>630</v>
      </c>
      <c r="G290">
        <v>17</v>
      </c>
      <c r="H290" t="s">
        <v>96</v>
      </c>
      <c r="I290" t="s">
        <v>97</v>
      </c>
    </row>
    <row r="291" spans="1:9" ht="14.4" x14ac:dyDescent="0.3">
      <c r="A291" s="57" t="s">
        <v>594</v>
      </c>
      <c r="B291">
        <v>7</v>
      </c>
      <c r="C291">
        <v>3</v>
      </c>
      <c r="D291">
        <v>30</v>
      </c>
      <c r="E291">
        <f t="shared" si="55"/>
        <v>210</v>
      </c>
      <c r="F291" s="53">
        <f t="shared" si="56"/>
        <v>630</v>
      </c>
      <c r="G291">
        <v>17</v>
      </c>
      <c r="H291" t="s">
        <v>96</v>
      </c>
      <c r="I291" t="s">
        <v>97</v>
      </c>
    </row>
    <row r="292" spans="1:9" ht="14.4" x14ac:dyDescent="0.3">
      <c r="A292" s="57" t="s">
        <v>595</v>
      </c>
      <c r="B292">
        <v>7</v>
      </c>
      <c r="C292">
        <v>3</v>
      </c>
      <c r="D292">
        <v>30</v>
      </c>
      <c r="E292">
        <f t="shared" si="55"/>
        <v>210</v>
      </c>
      <c r="F292" s="53">
        <f t="shared" si="56"/>
        <v>630</v>
      </c>
      <c r="G292">
        <v>17</v>
      </c>
      <c r="H292" t="s">
        <v>96</v>
      </c>
      <c r="I292" t="s">
        <v>97</v>
      </c>
    </row>
    <row r="293" spans="1:9" ht="14.4" x14ac:dyDescent="0.3">
      <c r="A293" s="57" t="s">
        <v>596</v>
      </c>
      <c r="B293">
        <v>7</v>
      </c>
      <c r="C293">
        <v>3</v>
      </c>
      <c r="D293">
        <v>30</v>
      </c>
      <c r="E293">
        <f t="shared" si="55"/>
        <v>210</v>
      </c>
      <c r="F293" s="53">
        <f t="shared" si="56"/>
        <v>630</v>
      </c>
      <c r="G293">
        <v>17</v>
      </c>
      <c r="H293" t="s">
        <v>96</v>
      </c>
      <c r="I293" t="s">
        <v>97</v>
      </c>
    </row>
    <row r="294" spans="1:9" ht="14.4" x14ac:dyDescent="0.3">
      <c r="A294" s="57" t="s">
        <v>597</v>
      </c>
      <c r="B294">
        <v>7</v>
      </c>
      <c r="C294">
        <v>3</v>
      </c>
      <c r="D294">
        <v>30</v>
      </c>
      <c r="E294">
        <f t="shared" si="55"/>
        <v>210</v>
      </c>
      <c r="F294" s="53">
        <f t="shared" si="56"/>
        <v>630</v>
      </c>
      <c r="G294">
        <v>17</v>
      </c>
      <c r="H294" t="s">
        <v>96</v>
      </c>
      <c r="I294" t="s">
        <v>97</v>
      </c>
    </row>
    <row r="295" spans="1:9" ht="14.4" x14ac:dyDescent="0.3">
      <c r="A295" s="57" t="s">
        <v>598</v>
      </c>
      <c r="B295">
        <v>7</v>
      </c>
      <c r="C295">
        <v>3</v>
      </c>
      <c r="D295">
        <v>30</v>
      </c>
      <c r="E295">
        <f t="shared" si="55"/>
        <v>210</v>
      </c>
      <c r="F295" s="53">
        <f t="shared" si="56"/>
        <v>630</v>
      </c>
      <c r="G295">
        <v>17</v>
      </c>
      <c r="H295" t="s">
        <v>96</v>
      </c>
      <c r="I295" t="s">
        <v>97</v>
      </c>
    </row>
    <row r="296" spans="1:9" ht="14.4" x14ac:dyDescent="0.3">
      <c r="A296" s="57" t="s">
        <v>599</v>
      </c>
      <c r="B296">
        <v>7</v>
      </c>
      <c r="C296">
        <v>3</v>
      </c>
      <c r="D296">
        <v>30</v>
      </c>
      <c r="E296">
        <f t="shared" si="55"/>
        <v>210</v>
      </c>
      <c r="F296" s="53">
        <f t="shared" si="56"/>
        <v>630</v>
      </c>
      <c r="G296">
        <v>17</v>
      </c>
      <c r="H296" t="s">
        <v>96</v>
      </c>
      <c r="I296" t="s">
        <v>97</v>
      </c>
    </row>
    <row r="297" spans="1:9" ht="14.4" x14ac:dyDescent="0.3">
      <c r="A297" s="57" t="s">
        <v>600</v>
      </c>
      <c r="B297">
        <v>7</v>
      </c>
      <c r="C297">
        <v>3</v>
      </c>
      <c r="D297">
        <v>30</v>
      </c>
      <c r="E297">
        <f t="shared" si="55"/>
        <v>210</v>
      </c>
      <c r="F297" s="53">
        <f t="shared" si="56"/>
        <v>630</v>
      </c>
      <c r="G297">
        <v>17</v>
      </c>
      <c r="H297" t="s">
        <v>96</v>
      </c>
      <c r="I297" t="s">
        <v>97</v>
      </c>
    </row>
    <row r="298" spans="1:9" ht="14.4" x14ac:dyDescent="0.3">
      <c r="A298" s="57" t="s">
        <v>601</v>
      </c>
      <c r="B298">
        <v>7</v>
      </c>
      <c r="C298">
        <v>3</v>
      </c>
      <c r="D298">
        <v>30</v>
      </c>
      <c r="E298">
        <f t="shared" si="55"/>
        <v>210</v>
      </c>
      <c r="F298" s="53">
        <f t="shared" si="56"/>
        <v>630</v>
      </c>
      <c r="G298">
        <v>17</v>
      </c>
      <c r="H298" t="s">
        <v>96</v>
      </c>
      <c r="I298" t="s">
        <v>97</v>
      </c>
    </row>
    <row r="299" spans="1:9" ht="14.4" x14ac:dyDescent="0.3">
      <c r="A299" s="57" t="s">
        <v>602</v>
      </c>
      <c r="B299">
        <v>7</v>
      </c>
      <c r="C299">
        <v>3</v>
      </c>
      <c r="D299">
        <v>30</v>
      </c>
      <c r="E299">
        <f t="shared" si="55"/>
        <v>210</v>
      </c>
      <c r="F299" s="53">
        <f t="shared" si="56"/>
        <v>630</v>
      </c>
      <c r="G299">
        <v>17</v>
      </c>
      <c r="H299" t="s">
        <v>96</v>
      </c>
      <c r="I299" t="s">
        <v>97</v>
      </c>
    </row>
    <row r="300" spans="1:9" ht="14.4" x14ac:dyDescent="0.3">
      <c r="A300" s="57" t="s">
        <v>603</v>
      </c>
      <c r="B300">
        <v>7</v>
      </c>
      <c r="C300">
        <v>3</v>
      </c>
      <c r="D300">
        <v>30</v>
      </c>
      <c r="E300">
        <f t="shared" si="55"/>
        <v>210</v>
      </c>
      <c r="F300" s="53">
        <f t="shared" si="56"/>
        <v>630</v>
      </c>
      <c r="G300">
        <v>17</v>
      </c>
      <c r="H300" t="s">
        <v>96</v>
      </c>
      <c r="I300" t="s">
        <v>97</v>
      </c>
    </row>
    <row r="301" spans="1:9" ht="14.4" x14ac:dyDescent="0.3">
      <c r="A301" s="57" t="s">
        <v>604</v>
      </c>
      <c r="B301">
        <v>7</v>
      </c>
      <c r="C301">
        <v>3</v>
      </c>
      <c r="D301">
        <v>30</v>
      </c>
      <c r="E301">
        <f t="shared" si="55"/>
        <v>210</v>
      </c>
      <c r="F301" s="53">
        <f t="shared" si="56"/>
        <v>630</v>
      </c>
      <c r="G301">
        <v>17</v>
      </c>
      <c r="H301" t="s">
        <v>96</v>
      </c>
      <c r="I301" t="s">
        <v>97</v>
      </c>
    </row>
    <row r="302" spans="1:9" ht="14.4" x14ac:dyDescent="0.3">
      <c r="A302" s="57" t="s">
        <v>605</v>
      </c>
      <c r="B302">
        <v>7</v>
      </c>
      <c r="C302">
        <v>3</v>
      </c>
      <c r="D302">
        <v>30</v>
      </c>
      <c r="E302">
        <f t="shared" si="55"/>
        <v>210</v>
      </c>
      <c r="F302" s="53">
        <f t="shared" si="56"/>
        <v>630</v>
      </c>
      <c r="G302">
        <v>17</v>
      </c>
      <c r="H302" t="s">
        <v>96</v>
      </c>
      <c r="I302" t="s">
        <v>97</v>
      </c>
    </row>
    <row r="303" spans="1:9" ht="14.4" x14ac:dyDescent="0.3">
      <c r="A303" s="57" t="s">
        <v>606</v>
      </c>
      <c r="B303">
        <v>7</v>
      </c>
      <c r="C303">
        <v>3</v>
      </c>
      <c r="D303">
        <v>30</v>
      </c>
      <c r="E303">
        <f t="shared" si="55"/>
        <v>210</v>
      </c>
      <c r="F303" s="53">
        <f t="shared" si="56"/>
        <v>630</v>
      </c>
      <c r="G303">
        <v>17</v>
      </c>
      <c r="H303" t="s">
        <v>96</v>
      </c>
      <c r="I303" t="s">
        <v>97</v>
      </c>
    </row>
    <row r="304" spans="1:9" ht="14.4" x14ac:dyDescent="0.3">
      <c r="A304" s="57" t="s">
        <v>607</v>
      </c>
      <c r="B304">
        <v>7</v>
      </c>
      <c r="C304">
        <v>3</v>
      </c>
      <c r="D304">
        <v>30</v>
      </c>
      <c r="E304">
        <f t="shared" si="55"/>
        <v>210</v>
      </c>
      <c r="F304" s="53">
        <f t="shared" si="56"/>
        <v>630</v>
      </c>
      <c r="G304">
        <v>17</v>
      </c>
      <c r="H304" t="s">
        <v>96</v>
      </c>
      <c r="I304" t="s">
        <v>97</v>
      </c>
    </row>
    <row r="305" spans="1:9" ht="14.4" x14ac:dyDescent="0.3">
      <c r="A305" s="57" t="s">
        <v>608</v>
      </c>
      <c r="B305">
        <v>7</v>
      </c>
      <c r="C305">
        <v>3</v>
      </c>
      <c r="D305">
        <v>30</v>
      </c>
      <c r="E305">
        <f t="shared" si="55"/>
        <v>210</v>
      </c>
      <c r="F305" s="53">
        <f t="shared" si="56"/>
        <v>630</v>
      </c>
      <c r="G305">
        <v>17</v>
      </c>
      <c r="H305" t="s">
        <v>96</v>
      </c>
      <c r="I305" t="s">
        <v>97</v>
      </c>
    </row>
    <row r="306" spans="1:9" ht="14.4" x14ac:dyDescent="0.3">
      <c r="A306" s="57" t="s">
        <v>609</v>
      </c>
      <c r="B306">
        <v>7</v>
      </c>
      <c r="C306">
        <v>3</v>
      </c>
      <c r="D306">
        <v>30</v>
      </c>
      <c r="E306">
        <f t="shared" si="55"/>
        <v>210</v>
      </c>
      <c r="F306" s="53">
        <f t="shared" si="56"/>
        <v>630</v>
      </c>
      <c r="G306">
        <v>17</v>
      </c>
      <c r="H306" t="s">
        <v>96</v>
      </c>
      <c r="I306" t="s">
        <v>97</v>
      </c>
    </row>
    <row r="307" spans="1:9" ht="14.4" x14ac:dyDescent="0.3">
      <c r="A307" s="57" t="s">
        <v>610</v>
      </c>
      <c r="B307">
        <v>7</v>
      </c>
      <c r="C307">
        <v>3</v>
      </c>
      <c r="D307">
        <v>30</v>
      </c>
      <c r="E307">
        <f t="shared" si="55"/>
        <v>210</v>
      </c>
      <c r="F307" s="53">
        <f t="shared" si="56"/>
        <v>630</v>
      </c>
      <c r="G307">
        <v>17</v>
      </c>
      <c r="H307" t="s">
        <v>96</v>
      </c>
      <c r="I307" t="s">
        <v>97</v>
      </c>
    </row>
    <row r="308" spans="1:9" ht="14.4" x14ac:dyDescent="0.3">
      <c r="A308" s="57" t="s">
        <v>611</v>
      </c>
      <c r="B308">
        <v>7</v>
      </c>
      <c r="C308">
        <v>3</v>
      </c>
      <c r="D308">
        <v>30</v>
      </c>
      <c r="E308">
        <f t="shared" si="55"/>
        <v>210</v>
      </c>
      <c r="F308" s="53">
        <f t="shared" si="56"/>
        <v>630</v>
      </c>
      <c r="G308">
        <v>17</v>
      </c>
      <c r="H308" t="s">
        <v>96</v>
      </c>
      <c r="I308" t="s">
        <v>97</v>
      </c>
    </row>
    <row r="309" spans="1:9" ht="14.4" x14ac:dyDescent="0.3">
      <c r="A309" s="57" t="s">
        <v>612</v>
      </c>
      <c r="B309">
        <v>7</v>
      </c>
      <c r="C309">
        <v>3</v>
      </c>
      <c r="D309">
        <v>30</v>
      </c>
      <c r="E309">
        <f t="shared" si="55"/>
        <v>210</v>
      </c>
      <c r="F309" s="53">
        <f t="shared" si="56"/>
        <v>630</v>
      </c>
      <c r="G309">
        <v>17</v>
      </c>
      <c r="H309" t="s">
        <v>96</v>
      </c>
      <c r="I309" t="s">
        <v>97</v>
      </c>
    </row>
    <row r="310" spans="1:9" ht="14.4" x14ac:dyDescent="0.3">
      <c r="A310" s="57" t="s">
        <v>613</v>
      </c>
      <c r="B310">
        <v>7</v>
      </c>
      <c r="C310">
        <v>3</v>
      </c>
      <c r="D310">
        <v>30</v>
      </c>
      <c r="E310">
        <f t="shared" si="55"/>
        <v>210</v>
      </c>
      <c r="F310" s="53">
        <f t="shared" si="56"/>
        <v>630</v>
      </c>
      <c r="G310">
        <v>17</v>
      </c>
      <c r="H310" t="s">
        <v>96</v>
      </c>
      <c r="I310" t="s">
        <v>97</v>
      </c>
    </row>
    <row r="311" spans="1:9" ht="14.4" x14ac:dyDescent="0.3">
      <c r="A311" s="57" t="s">
        <v>614</v>
      </c>
      <c r="B311">
        <v>7</v>
      </c>
      <c r="C311">
        <v>3</v>
      </c>
      <c r="D311">
        <v>30</v>
      </c>
      <c r="E311">
        <f t="shared" si="55"/>
        <v>210</v>
      </c>
      <c r="F311" s="53">
        <f t="shared" si="56"/>
        <v>630</v>
      </c>
      <c r="G311">
        <v>17</v>
      </c>
      <c r="H311" t="s">
        <v>96</v>
      </c>
      <c r="I311" t="s">
        <v>97</v>
      </c>
    </row>
    <row r="312" spans="1:9" ht="14.4" x14ac:dyDescent="0.3">
      <c r="A312" s="57" t="s">
        <v>615</v>
      </c>
      <c r="B312">
        <v>7</v>
      </c>
      <c r="C312">
        <v>3</v>
      </c>
      <c r="D312">
        <v>30</v>
      </c>
      <c r="E312">
        <f t="shared" si="55"/>
        <v>210</v>
      </c>
      <c r="F312" s="53">
        <f t="shared" si="56"/>
        <v>630</v>
      </c>
      <c r="G312">
        <v>17</v>
      </c>
      <c r="H312" t="s">
        <v>96</v>
      </c>
      <c r="I312" t="s">
        <v>97</v>
      </c>
    </row>
    <row r="313" spans="1:9" ht="14.4" x14ac:dyDescent="0.3">
      <c r="A313" s="57" t="s">
        <v>616</v>
      </c>
      <c r="B313">
        <v>7</v>
      </c>
      <c r="C313">
        <v>3</v>
      </c>
      <c r="D313">
        <v>30</v>
      </c>
      <c r="E313">
        <f t="shared" si="55"/>
        <v>210</v>
      </c>
      <c r="F313" s="53">
        <f t="shared" si="56"/>
        <v>630</v>
      </c>
      <c r="G313">
        <v>17</v>
      </c>
      <c r="H313" t="s">
        <v>96</v>
      </c>
      <c r="I313" t="s">
        <v>97</v>
      </c>
    </row>
    <row r="314" spans="1:9" ht="14.4" x14ac:dyDescent="0.3">
      <c r="A314" s="57" t="s">
        <v>617</v>
      </c>
      <c r="B314">
        <v>7</v>
      </c>
      <c r="C314">
        <v>3</v>
      </c>
      <c r="D314">
        <v>30</v>
      </c>
      <c r="E314">
        <f t="shared" si="55"/>
        <v>210</v>
      </c>
      <c r="F314" s="53">
        <f t="shared" si="56"/>
        <v>630</v>
      </c>
      <c r="G314">
        <v>17</v>
      </c>
      <c r="H314" t="s">
        <v>96</v>
      </c>
      <c r="I314" t="s">
        <v>97</v>
      </c>
    </row>
    <row r="315" spans="1:9" ht="14.4" x14ac:dyDescent="0.3">
      <c r="A315" s="57" t="s">
        <v>618</v>
      </c>
      <c r="B315">
        <v>7</v>
      </c>
      <c r="C315">
        <v>3</v>
      </c>
      <c r="D315">
        <v>30</v>
      </c>
      <c r="E315">
        <f t="shared" si="55"/>
        <v>210</v>
      </c>
      <c r="F315" s="53">
        <f t="shared" si="56"/>
        <v>630</v>
      </c>
      <c r="G315">
        <v>17</v>
      </c>
      <c r="H315" t="s">
        <v>96</v>
      </c>
      <c r="I315" t="s">
        <v>97</v>
      </c>
    </row>
    <row r="316" spans="1:9" ht="14.4" x14ac:dyDescent="0.3">
      <c r="A316" s="57" t="s">
        <v>619</v>
      </c>
      <c r="B316">
        <v>7</v>
      </c>
      <c r="C316">
        <v>3</v>
      </c>
      <c r="D316">
        <v>30</v>
      </c>
      <c r="E316">
        <f t="shared" si="55"/>
        <v>210</v>
      </c>
      <c r="F316" s="53">
        <f t="shared" si="56"/>
        <v>630</v>
      </c>
      <c r="G316">
        <v>17</v>
      </c>
      <c r="H316" t="s">
        <v>96</v>
      </c>
      <c r="I316" t="s">
        <v>97</v>
      </c>
    </row>
    <row r="317" spans="1:9" ht="14.4" x14ac:dyDescent="0.3">
      <c r="A317" s="57" t="s">
        <v>620</v>
      </c>
      <c r="B317">
        <v>7</v>
      </c>
      <c r="C317">
        <v>3</v>
      </c>
      <c r="D317">
        <v>30</v>
      </c>
      <c r="E317">
        <f t="shared" si="55"/>
        <v>210</v>
      </c>
      <c r="F317" s="53">
        <f t="shared" si="56"/>
        <v>630</v>
      </c>
      <c r="G317">
        <v>17</v>
      </c>
      <c r="H317" t="s">
        <v>96</v>
      </c>
      <c r="I317" t="s">
        <v>97</v>
      </c>
    </row>
    <row r="318" spans="1:9" ht="14.4" x14ac:dyDescent="0.3">
      <c r="A318" s="57" t="s">
        <v>621</v>
      </c>
      <c r="B318">
        <v>7</v>
      </c>
      <c r="C318">
        <v>3</v>
      </c>
      <c r="D318">
        <v>30</v>
      </c>
      <c r="E318">
        <f t="shared" si="55"/>
        <v>210</v>
      </c>
      <c r="F318" s="53">
        <f t="shared" si="56"/>
        <v>630</v>
      </c>
      <c r="G318">
        <v>17</v>
      </c>
      <c r="H318" t="s">
        <v>96</v>
      </c>
      <c r="I318" t="s">
        <v>97</v>
      </c>
    </row>
    <row r="319" spans="1:9" ht="14.4" x14ac:dyDescent="0.3">
      <c r="A319" s="57" t="s">
        <v>622</v>
      </c>
      <c r="B319">
        <v>7</v>
      </c>
      <c r="C319">
        <v>3</v>
      </c>
      <c r="D319">
        <v>30</v>
      </c>
      <c r="E319">
        <f t="shared" si="55"/>
        <v>210</v>
      </c>
      <c r="F319" s="53">
        <f t="shared" si="56"/>
        <v>630</v>
      </c>
      <c r="G319">
        <v>17</v>
      </c>
      <c r="H319" t="s">
        <v>96</v>
      </c>
      <c r="I319" t="s">
        <v>97</v>
      </c>
    </row>
    <row r="320" spans="1:9" ht="14.4" x14ac:dyDescent="0.3">
      <c r="A320" s="57" t="s">
        <v>623</v>
      </c>
      <c r="B320">
        <v>7</v>
      </c>
      <c r="C320">
        <v>3</v>
      </c>
      <c r="D320">
        <v>30</v>
      </c>
      <c r="E320">
        <f t="shared" si="55"/>
        <v>210</v>
      </c>
      <c r="F320" s="53">
        <f t="shared" si="56"/>
        <v>630</v>
      </c>
      <c r="G320">
        <v>17</v>
      </c>
      <c r="H320" t="s">
        <v>96</v>
      </c>
      <c r="I320" t="s">
        <v>97</v>
      </c>
    </row>
    <row r="321" spans="1:9" ht="14.4" x14ac:dyDescent="0.3">
      <c r="A321" s="57" t="s">
        <v>624</v>
      </c>
      <c r="B321">
        <v>7</v>
      </c>
      <c r="C321">
        <v>3</v>
      </c>
      <c r="D321">
        <v>30</v>
      </c>
      <c r="E321">
        <f t="shared" si="55"/>
        <v>210</v>
      </c>
      <c r="F321" s="53">
        <f t="shared" si="56"/>
        <v>630</v>
      </c>
      <c r="G321">
        <v>17</v>
      </c>
      <c r="H321" t="s">
        <v>96</v>
      </c>
      <c r="I321" t="s">
        <v>97</v>
      </c>
    </row>
    <row r="322" spans="1:9" ht="14.4" x14ac:dyDescent="0.3">
      <c r="A322" s="57" t="s">
        <v>625</v>
      </c>
      <c r="B322">
        <v>7</v>
      </c>
      <c r="C322">
        <v>3</v>
      </c>
      <c r="D322">
        <v>30</v>
      </c>
      <c r="E322">
        <f t="shared" si="55"/>
        <v>210</v>
      </c>
      <c r="F322" s="53">
        <f t="shared" si="56"/>
        <v>630</v>
      </c>
      <c r="G322">
        <v>17</v>
      </c>
      <c r="H322" t="s">
        <v>96</v>
      </c>
      <c r="I322" t="s">
        <v>97</v>
      </c>
    </row>
    <row r="323" spans="1:9" ht="14.4" x14ac:dyDescent="0.3">
      <c r="A323" s="57" t="s">
        <v>626</v>
      </c>
      <c r="B323">
        <v>7</v>
      </c>
      <c r="C323">
        <v>3</v>
      </c>
      <c r="D323">
        <v>30</v>
      </c>
      <c r="E323">
        <f t="shared" si="55"/>
        <v>210</v>
      </c>
      <c r="F323" s="53">
        <f t="shared" si="56"/>
        <v>630</v>
      </c>
      <c r="G323">
        <v>17</v>
      </c>
      <c r="H323" t="s">
        <v>96</v>
      </c>
      <c r="I323" t="s">
        <v>97</v>
      </c>
    </row>
    <row r="324" spans="1:9" ht="14.4" x14ac:dyDescent="0.3">
      <c r="A324" s="57" t="s">
        <v>627</v>
      </c>
      <c r="B324">
        <v>7</v>
      </c>
      <c r="C324">
        <v>3</v>
      </c>
      <c r="D324">
        <v>30</v>
      </c>
      <c r="E324">
        <f t="shared" si="55"/>
        <v>210</v>
      </c>
      <c r="F324" s="53">
        <f t="shared" si="56"/>
        <v>630</v>
      </c>
      <c r="G324">
        <v>17</v>
      </c>
      <c r="H324" t="s">
        <v>96</v>
      </c>
      <c r="I324" t="s">
        <v>97</v>
      </c>
    </row>
    <row r="325" spans="1:9" ht="14.4" x14ac:dyDescent="0.3">
      <c r="A325" s="57" t="s">
        <v>628</v>
      </c>
      <c r="B325">
        <v>7</v>
      </c>
      <c r="C325">
        <v>3</v>
      </c>
      <c r="D325">
        <v>30</v>
      </c>
      <c r="E325">
        <f t="shared" si="55"/>
        <v>210</v>
      </c>
      <c r="F325" s="53">
        <f t="shared" si="56"/>
        <v>630</v>
      </c>
      <c r="G325">
        <v>17</v>
      </c>
      <c r="H325" t="s">
        <v>96</v>
      </c>
      <c r="I325" t="s">
        <v>97</v>
      </c>
    </row>
    <row r="326" spans="1:9" ht="14.4" x14ac:dyDescent="0.3">
      <c r="A326" s="57" t="s">
        <v>629</v>
      </c>
      <c r="B326">
        <v>7</v>
      </c>
      <c r="C326">
        <v>3</v>
      </c>
      <c r="D326">
        <v>30</v>
      </c>
      <c r="E326">
        <f t="shared" si="55"/>
        <v>210</v>
      </c>
      <c r="F326" s="53">
        <f t="shared" si="56"/>
        <v>630</v>
      </c>
      <c r="G326">
        <v>17</v>
      </c>
      <c r="H326" t="s">
        <v>96</v>
      </c>
      <c r="I326" t="s">
        <v>97</v>
      </c>
    </row>
    <row r="327" spans="1:9" ht="14.4" x14ac:dyDescent="0.3">
      <c r="A327" s="57" t="s">
        <v>630</v>
      </c>
      <c r="B327">
        <v>7</v>
      </c>
      <c r="C327">
        <v>3</v>
      </c>
      <c r="D327">
        <v>30</v>
      </c>
      <c r="E327">
        <f t="shared" si="55"/>
        <v>210</v>
      </c>
      <c r="F327" s="53">
        <f t="shared" si="56"/>
        <v>630</v>
      </c>
      <c r="G327">
        <v>17</v>
      </c>
      <c r="H327" t="s">
        <v>96</v>
      </c>
      <c r="I327" t="s">
        <v>97</v>
      </c>
    </row>
    <row r="328" spans="1:9" ht="14.4" x14ac:dyDescent="0.3">
      <c r="A328" s="57" t="s">
        <v>631</v>
      </c>
      <c r="B328">
        <v>7</v>
      </c>
      <c r="C328">
        <v>3</v>
      </c>
      <c r="D328">
        <v>30</v>
      </c>
      <c r="E328">
        <f t="shared" si="55"/>
        <v>210</v>
      </c>
      <c r="F328" s="53">
        <f t="shared" si="56"/>
        <v>630</v>
      </c>
      <c r="G328">
        <v>17</v>
      </c>
      <c r="H328" t="s">
        <v>96</v>
      </c>
      <c r="I328" t="s">
        <v>97</v>
      </c>
    </row>
    <row r="329" spans="1:9" ht="14.4" x14ac:dyDescent="0.3">
      <c r="A329" s="57" t="s">
        <v>632</v>
      </c>
      <c r="B329">
        <v>7</v>
      </c>
      <c r="C329">
        <v>3</v>
      </c>
      <c r="D329">
        <v>30</v>
      </c>
      <c r="E329">
        <f t="shared" si="55"/>
        <v>210</v>
      </c>
      <c r="F329" s="53">
        <f t="shared" si="56"/>
        <v>630</v>
      </c>
      <c r="G329">
        <v>17</v>
      </c>
      <c r="H329" t="s">
        <v>96</v>
      </c>
      <c r="I329" t="s">
        <v>97</v>
      </c>
    </row>
    <row r="330" spans="1:9" ht="14.4" x14ac:dyDescent="0.3">
      <c r="A330" s="57" t="s">
        <v>633</v>
      </c>
      <c r="B330">
        <v>7</v>
      </c>
      <c r="C330">
        <v>3</v>
      </c>
      <c r="D330">
        <v>30</v>
      </c>
      <c r="E330">
        <f t="shared" si="55"/>
        <v>210</v>
      </c>
      <c r="F330" s="53">
        <f t="shared" si="56"/>
        <v>630</v>
      </c>
      <c r="G330">
        <v>17</v>
      </c>
      <c r="H330" t="s">
        <v>96</v>
      </c>
      <c r="I330" t="s">
        <v>97</v>
      </c>
    </row>
    <row r="331" spans="1:9" ht="14.4" x14ac:dyDescent="0.3">
      <c r="A331" s="57" t="s">
        <v>634</v>
      </c>
      <c r="B331">
        <v>7</v>
      </c>
      <c r="C331">
        <v>3</v>
      </c>
      <c r="D331">
        <v>30</v>
      </c>
      <c r="E331">
        <f t="shared" si="55"/>
        <v>210</v>
      </c>
      <c r="F331" s="53">
        <f t="shared" si="56"/>
        <v>630</v>
      </c>
      <c r="G331">
        <v>17</v>
      </c>
      <c r="H331" t="s">
        <v>96</v>
      </c>
      <c r="I331" t="s">
        <v>97</v>
      </c>
    </row>
    <row r="332" spans="1:9" ht="14.4" x14ac:dyDescent="0.3">
      <c r="A332" s="57" t="s">
        <v>644</v>
      </c>
      <c r="B332">
        <v>7</v>
      </c>
      <c r="C332">
        <v>3</v>
      </c>
      <c r="D332">
        <v>30</v>
      </c>
      <c r="E332">
        <f t="shared" si="55"/>
        <v>210</v>
      </c>
      <c r="F332" s="53">
        <f t="shared" si="56"/>
        <v>630</v>
      </c>
      <c r="G332">
        <v>17</v>
      </c>
      <c r="H332" t="s">
        <v>96</v>
      </c>
      <c r="I332" t="s">
        <v>97</v>
      </c>
    </row>
    <row r="333" spans="1:9" ht="14.4" x14ac:dyDescent="0.3">
      <c r="A333" s="57" t="s">
        <v>646</v>
      </c>
      <c r="B333">
        <v>7</v>
      </c>
      <c r="C333">
        <v>3</v>
      </c>
      <c r="D333">
        <v>30</v>
      </c>
      <c r="E333">
        <f t="shared" si="55"/>
        <v>210</v>
      </c>
      <c r="F333" s="53">
        <f t="shared" si="56"/>
        <v>630</v>
      </c>
      <c r="G333">
        <v>17</v>
      </c>
      <c r="H333" t="s">
        <v>96</v>
      </c>
      <c r="I333" t="s">
        <v>97</v>
      </c>
    </row>
    <row r="334" spans="1:9" ht="14.4" x14ac:dyDescent="0.3">
      <c r="A334" s="57" t="s">
        <v>647</v>
      </c>
      <c r="B334">
        <v>7</v>
      </c>
      <c r="C334">
        <v>3</v>
      </c>
      <c r="D334">
        <v>30</v>
      </c>
      <c r="E334">
        <f t="shared" si="55"/>
        <v>210</v>
      </c>
      <c r="F334" s="53">
        <f t="shared" si="56"/>
        <v>630</v>
      </c>
      <c r="G334">
        <v>17</v>
      </c>
      <c r="H334" t="s">
        <v>96</v>
      </c>
      <c r="I334" t="s">
        <v>97</v>
      </c>
    </row>
    <row r="335" spans="1:9" ht="14.4" x14ac:dyDescent="0.3">
      <c r="A335" s="57" t="s">
        <v>645</v>
      </c>
      <c r="B335">
        <v>7</v>
      </c>
      <c r="C335">
        <v>3</v>
      </c>
      <c r="D335">
        <v>30</v>
      </c>
      <c r="E335">
        <f t="shared" si="55"/>
        <v>210</v>
      </c>
      <c r="F335" s="53">
        <f t="shared" si="56"/>
        <v>630</v>
      </c>
      <c r="G335">
        <v>18</v>
      </c>
      <c r="H335" t="s">
        <v>96</v>
      </c>
      <c r="I335" t="s">
        <v>97</v>
      </c>
    </row>
    <row r="336" spans="1:9" ht="14.4" x14ac:dyDescent="0.3">
      <c r="A336" s="57" t="s">
        <v>648</v>
      </c>
      <c r="B336">
        <v>7</v>
      </c>
      <c r="C336">
        <v>3</v>
      </c>
      <c r="D336">
        <v>30</v>
      </c>
      <c r="E336">
        <f t="shared" si="55"/>
        <v>210</v>
      </c>
      <c r="F336" s="53">
        <f t="shared" si="56"/>
        <v>630</v>
      </c>
      <c r="G336">
        <v>18</v>
      </c>
      <c r="H336" t="s">
        <v>96</v>
      </c>
      <c r="I336" t="s">
        <v>97</v>
      </c>
    </row>
    <row r="337" spans="1:9" ht="14.4" x14ac:dyDescent="0.3">
      <c r="A337" s="57" t="s">
        <v>649</v>
      </c>
      <c r="B337">
        <v>7</v>
      </c>
      <c r="C337">
        <v>3</v>
      </c>
      <c r="D337">
        <v>30</v>
      </c>
      <c r="E337">
        <f t="shared" si="55"/>
        <v>210</v>
      </c>
      <c r="F337" s="53">
        <f t="shared" si="56"/>
        <v>630</v>
      </c>
      <c r="G337">
        <v>18</v>
      </c>
      <c r="H337" t="s">
        <v>96</v>
      </c>
      <c r="I337" t="s">
        <v>97</v>
      </c>
    </row>
    <row r="338" spans="1:9" ht="14.4" x14ac:dyDescent="0.3">
      <c r="A338" s="57" t="s">
        <v>654</v>
      </c>
      <c r="B338">
        <v>7</v>
      </c>
      <c r="C338">
        <v>3</v>
      </c>
      <c r="D338">
        <v>30</v>
      </c>
      <c r="E338">
        <f t="shared" si="55"/>
        <v>210</v>
      </c>
      <c r="F338" s="53">
        <f t="shared" si="56"/>
        <v>630</v>
      </c>
      <c r="G338">
        <v>17</v>
      </c>
      <c r="H338" t="s">
        <v>96</v>
      </c>
      <c r="I338" t="s">
        <v>97</v>
      </c>
    </row>
    <row r="339" spans="1:9" ht="14.4" x14ac:dyDescent="0.3">
      <c r="A339" s="57" t="s">
        <v>656</v>
      </c>
      <c r="B339">
        <v>7</v>
      </c>
      <c r="C339">
        <v>3</v>
      </c>
      <c r="D339">
        <v>30</v>
      </c>
      <c r="E339">
        <f t="shared" si="55"/>
        <v>210</v>
      </c>
      <c r="F339" s="53">
        <f t="shared" si="56"/>
        <v>630</v>
      </c>
      <c r="G339">
        <v>17</v>
      </c>
      <c r="H339" t="s">
        <v>96</v>
      </c>
      <c r="I339" t="s">
        <v>97</v>
      </c>
    </row>
    <row r="340" spans="1:9" ht="14.4" x14ac:dyDescent="0.3">
      <c r="A340" s="57" t="s">
        <v>655</v>
      </c>
      <c r="B340">
        <v>7</v>
      </c>
      <c r="C340">
        <v>3</v>
      </c>
      <c r="D340">
        <v>30</v>
      </c>
      <c r="E340">
        <f t="shared" si="55"/>
        <v>210</v>
      </c>
      <c r="F340" s="53">
        <f t="shared" si="56"/>
        <v>630</v>
      </c>
      <c r="G340">
        <v>17</v>
      </c>
      <c r="H340" t="s">
        <v>96</v>
      </c>
      <c r="I340" t="s">
        <v>97</v>
      </c>
    </row>
    <row r="341" spans="1:9" ht="14.4" x14ac:dyDescent="0.3">
      <c r="A341" t="s">
        <v>657</v>
      </c>
      <c r="B341">
        <v>7</v>
      </c>
      <c r="C341">
        <v>3</v>
      </c>
      <c r="D341">
        <v>30</v>
      </c>
      <c r="E341">
        <f t="shared" si="55"/>
        <v>210</v>
      </c>
      <c r="F341" s="53">
        <f t="shared" si="56"/>
        <v>630</v>
      </c>
      <c r="G341">
        <v>17</v>
      </c>
      <c r="H341" t="s">
        <v>96</v>
      </c>
      <c r="I341" t="s">
        <v>97</v>
      </c>
    </row>
    <row r="342" spans="1:9" ht="14.4" x14ac:dyDescent="0.3">
      <c r="A342" s="57" t="s">
        <v>659</v>
      </c>
      <c r="B342">
        <v>7</v>
      </c>
      <c r="C342">
        <v>3.5</v>
      </c>
      <c r="D342">
        <v>30</v>
      </c>
      <c r="E342">
        <f t="shared" si="55"/>
        <v>210</v>
      </c>
      <c r="F342" s="53">
        <f t="shared" si="56"/>
        <v>735</v>
      </c>
      <c r="G342">
        <v>17</v>
      </c>
      <c r="H342" t="s">
        <v>96</v>
      </c>
      <c r="I342" t="s">
        <v>97</v>
      </c>
    </row>
    <row r="343" spans="1:9" ht="14.4" x14ac:dyDescent="0.3">
      <c r="A343" s="57" t="s">
        <v>663</v>
      </c>
      <c r="B343">
        <v>7</v>
      </c>
      <c r="C343">
        <v>3.5</v>
      </c>
      <c r="D343">
        <v>30</v>
      </c>
      <c r="E343">
        <f t="shared" si="55"/>
        <v>210</v>
      </c>
      <c r="F343" s="53">
        <f t="shared" si="56"/>
        <v>735</v>
      </c>
      <c r="G343">
        <v>17</v>
      </c>
      <c r="H343" t="s">
        <v>96</v>
      </c>
      <c r="I343" t="s">
        <v>97</v>
      </c>
    </row>
    <row r="344" spans="1:9" ht="14.4" x14ac:dyDescent="0.3">
      <c r="A344" s="57" t="s">
        <v>664</v>
      </c>
      <c r="B344">
        <v>7</v>
      </c>
      <c r="C344">
        <v>3.5</v>
      </c>
      <c r="D344">
        <v>30</v>
      </c>
      <c r="E344">
        <f t="shared" si="55"/>
        <v>210</v>
      </c>
      <c r="F344" s="53">
        <f t="shared" si="56"/>
        <v>735</v>
      </c>
      <c r="G344">
        <v>17</v>
      </c>
      <c r="H344" t="s">
        <v>96</v>
      </c>
      <c r="I344" t="s">
        <v>97</v>
      </c>
    </row>
    <row r="345" spans="1:9" ht="14.4" x14ac:dyDescent="0.3">
      <c r="A345" s="57" t="s">
        <v>660</v>
      </c>
      <c r="B345">
        <v>7</v>
      </c>
      <c r="C345">
        <v>3.5</v>
      </c>
      <c r="D345">
        <v>30</v>
      </c>
      <c r="E345">
        <f t="shared" si="55"/>
        <v>210</v>
      </c>
      <c r="F345" s="53">
        <f t="shared" si="56"/>
        <v>735</v>
      </c>
      <c r="G345">
        <v>17</v>
      </c>
      <c r="H345" t="s">
        <v>96</v>
      </c>
      <c r="I345" t="s">
        <v>97</v>
      </c>
    </row>
    <row r="346" spans="1:9" ht="14.4" x14ac:dyDescent="0.3">
      <c r="A346" s="57" t="s">
        <v>665</v>
      </c>
      <c r="B346">
        <v>7</v>
      </c>
      <c r="C346">
        <v>3.5</v>
      </c>
      <c r="D346">
        <v>30</v>
      </c>
      <c r="E346">
        <f t="shared" si="55"/>
        <v>210</v>
      </c>
      <c r="F346" s="53">
        <f t="shared" si="56"/>
        <v>735</v>
      </c>
      <c r="G346">
        <v>17</v>
      </c>
      <c r="H346" t="s">
        <v>96</v>
      </c>
      <c r="I346" t="s">
        <v>97</v>
      </c>
    </row>
    <row r="347" spans="1:9" ht="14.4" x14ac:dyDescent="0.3">
      <c r="A347" s="57" t="s">
        <v>666</v>
      </c>
      <c r="B347">
        <v>7</v>
      </c>
      <c r="C347">
        <v>3.5</v>
      </c>
      <c r="D347">
        <v>30</v>
      </c>
      <c r="E347">
        <f t="shared" si="55"/>
        <v>210</v>
      </c>
      <c r="F347" s="53">
        <f t="shared" si="56"/>
        <v>735</v>
      </c>
      <c r="G347">
        <v>17</v>
      </c>
      <c r="H347" t="s">
        <v>96</v>
      </c>
      <c r="I347" t="s">
        <v>97</v>
      </c>
    </row>
    <row r="348" spans="1:9" ht="14.4" x14ac:dyDescent="0.3">
      <c r="A348" s="57" t="s">
        <v>661</v>
      </c>
      <c r="B348">
        <v>7</v>
      </c>
      <c r="C348">
        <v>3.5</v>
      </c>
      <c r="D348">
        <v>30</v>
      </c>
      <c r="E348">
        <f t="shared" ref="E348:E411" si="57">B348*D348</f>
        <v>210</v>
      </c>
      <c r="F348" s="53">
        <f t="shared" ref="F348:F411" si="58">B348*C348*D348</f>
        <v>735</v>
      </c>
      <c r="G348">
        <v>17</v>
      </c>
      <c r="H348" t="s">
        <v>96</v>
      </c>
      <c r="I348" t="s">
        <v>97</v>
      </c>
    </row>
    <row r="349" spans="1:9" ht="14.4" x14ac:dyDescent="0.3">
      <c r="A349" s="57" t="s">
        <v>667</v>
      </c>
      <c r="B349">
        <v>7</v>
      </c>
      <c r="C349">
        <v>3.5</v>
      </c>
      <c r="D349">
        <v>30</v>
      </c>
      <c r="E349">
        <f t="shared" si="57"/>
        <v>210</v>
      </c>
      <c r="F349" s="53">
        <f t="shared" si="58"/>
        <v>735</v>
      </c>
      <c r="G349">
        <v>17</v>
      </c>
      <c r="H349" t="s">
        <v>96</v>
      </c>
      <c r="I349" t="s">
        <v>97</v>
      </c>
    </row>
    <row r="350" spans="1:9" ht="14.4" x14ac:dyDescent="0.3">
      <c r="A350" s="57" t="s">
        <v>668</v>
      </c>
      <c r="B350">
        <v>7</v>
      </c>
      <c r="C350">
        <v>3.5</v>
      </c>
      <c r="D350">
        <v>30</v>
      </c>
      <c r="E350">
        <f t="shared" si="57"/>
        <v>210</v>
      </c>
      <c r="F350" s="53">
        <f t="shared" si="58"/>
        <v>735</v>
      </c>
      <c r="G350">
        <v>17</v>
      </c>
      <c r="H350" t="s">
        <v>96</v>
      </c>
      <c r="I350" t="s">
        <v>97</v>
      </c>
    </row>
    <row r="351" spans="1:9" ht="14.4" x14ac:dyDescent="0.3">
      <c r="A351" s="57" t="s">
        <v>662</v>
      </c>
      <c r="B351">
        <v>7</v>
      </c>
      <c r="C351">
        <v>3.5</v>
      </c>
      <c r="D351">
        <v>30</v>
      </c>
      <c r="E351">
        <f t="shared" si="57"/>
        <v>210</v>
      </c>
      <c r="F351" s="53">
        <f t="shared" si="58"/>
        <v>735</v>
      </c>
      <c r="G351">
        <v>17</v>
      </c>
      <c r="H351" t="s">
        <v>96</v>
      </c>
      <c r="I351" t="s">
        <v>97</v>
      </c>
    </row>
    <row r="352" spans="1:9" ht="14.4" x14ac:dyDescent="0.3">
      <c r="A352" s="57" t="s">
        <v>669</v>
      </c>
      <c r="B352">
        <v>7</v>
      </c>
      <c r="C352">
        <v>3.5</v>
      </c>
      <c r="D352">
        <v>30</v>
      </c>
      <c r="E352">
        <f t="shared" si="57"/>
        <v>210</v>
      </c>
      <c r="F352" s="53">
        <f t="shared" si="58"/>
        <v>735</v>
      </c>
      <c r="G352">
        <v>17</v>
      </c>
      <c r="H352" t="s">
        <v>96</v>
      </c>
      <c r="I352" t="s">
        <v>97</v>
      </c>
    </row>
    <row r="353" spans="1:9" ht="14.4" x14ac:dyDescent="0.3">
      <c r="A353" s="57" t="s">
        <v>670</v>
      </c>
      <c r="B353">
        <v>7</v>
      </c>
      <c r="C353">
        <v>3.5</v>
      </c>
      <c r="D353">
        <v>30</v>
      </c>
      <c r="E353">
        <f t="shared" si="57"/>
        <v>210</v>
      </c>
      <c r="F353" s="53">
        <f t="shared" si="58"/>
        <v>735</v>
      </c>
      <c r="G353">
        <v>17</v>
      </c>
      <c r="H353" t="s">
        <v>96</v>
      </c>
      <c r="I353" t="s">
        <v>97</v>
      </c>
    </row>
    <row r="354" spans="1:9" ht="14.4" x14ac:dyDescent="0.3">
      <c r="A354" s="57" t="s">
        <v>671</v>
      </c>
      <c r="B354">
        <v>7</v>
      </c>
      <c r="C354">
        <v>3</v>
      </c>
      <c r="D354">
        <v>30</v>
      </c>
      <c r="E354">
        <f t="shared" si="57"/>
        <v>210</v>
      </c>
      <c r="F354" s="53">
        <f t="shared" si="58"/>
        <v>630</v>
      </c>
      <c r="G354">
        <v>17</v>
      </c>
      <c r="H354" t="s">
        <v>96</v>
      </c>
      <c r="I354" t="s">
        <v>97</v>
      </c>
    </row>
    <row r="355" spans="1:9" ht="14.4" x14ac:dyDescent="0.3">
      <c r="A355" s="57" t="s">
        <v>674</v>
      </c>
      <c r="B355">
        <v>7</v>
      </c>
      <c r="C355">
        <v>3</v>
      </c>
      <c r="D355">
        <v>30</v>
      </c>
      <c r="E355">
        <f t="shared" si="57"/>
        <v>210</v>
      </c>
      <c r="F355" s="53">
        <f t="shared" si="58"/>
        <v>630</v>
      </c>
      <c r="G355">
        <v>17</v>
      </c>
      <c r="H355" t="s">
        <v>96</v>
      </c>
      <c r="I355" t="s">
        <v>97</v>
      </c>
    </row>
    <row r="356" spans="1:9" ht="14.4" x14ac:dyDescent="0.3">
      <c r="A356" s="57" t="s">
        <v>672</v>
      </c>
      <c r="B356">
        <v>7</v>
      </c>
      <c r="C356">
        <v>3</v>
      </c>
      <c r="D356">
        <v>30</v>
      </c>
      <c r="E356">
        <f t="shared" si="57"/>
        <v>210</v>
      </c>
      <c r="F356" s="53">
        <f t="shared" si="58"/>
        <v>630</v>
      </c>
      <c r="G356">
        <v>17</v>
      </c>
      <c r="H356" t="s">
        <v>96</v>
      </c>
      <c r="I356" t="s">
        <v>97</v>
      </c>
    </row>
    <row r="357" spans="1:9" ht="14.4" x14ac:dyDescent="0.3">
      <c r="A357" s="57" t="s">
        <v>675</v>
      </c>
      <c r="B357">
        <v>7</v>
      </c>
      <c r="C357">
        <v>3</v>
      </c>
      <c r="D357">
        <v>30</v>
      </c>
      <c r="E357">
        <f t="shared" si="57"/>
        <v>210</v>
      </c>
      <c r="F357" s="53">
        <f t="shared" si="58"/>
        <v>630</v>
      </c>
      <c r="G357">
        <v>17</v>
      </c>
      <c r="H357" t="s">
        <v>96</v>
      </c>
      <c r="I357" t="s">
        <v>97</v>
      </c>
    </row>
    <row r="358" spans="1:9" ht="14.4" x14ac:dyDescent="0.3">
      <c r="A358" s="57" t="s">
        <v>673</v>
      </c>
      <c r="B358">
        <v>7</v>
      </c>
      <c r="C358">
        <v>3</v>
      </c>
      <c r="D358">
        <v>30</v>
      </c>
      <c r="E358">
        <f t="shared" si="57"/>
        <v>210</v>
      </c>
      <c r="F358" s="53">
        <f t="shared" si="58"/>
        <v>630</v>
      </c>
      <c r="G358">
        <v>17</v>
      </c>
      <c r="H358" t="s">
        <v>96</v>
      </c>
      <c r="I358" t="s">
        <v>97</v>
      </c>
    </row>
    <row r="359" spans="1:9" ht="14.4" x14ac:dyDescent="0.3">
      <c r="A359" s="57" t="s">
        <v>676</v>
      </c>
      <c r="B359">
        <v>7</v>
      </c>
      <c r="C359">
        <v>3</v>
      </c>
      <c r="D359">
        <v>30</v>
      </c>
      <c r="E359">
        <f t="shared" si="57"/>
        <v>210</v>
      </c>
      <c r="F359" s="53">
        <f t="shared" si="58"/>
        <v>630</v>
      </c>
      <c r="G359">
        <v>17</v>
      </c>
      <c r="H359" t="s">
        <v>96</v>
      </c>
      <c r="I359" t="s">
        <v>97</v>
      </c>
    </row>
    <row r="360" spans="1:9" ht="14.4" x14ac:dyDescent="0.3">
      <c r="A360" s="57" t="s">
        <v>679</v>
      </c>
      <c r="B360">
        <v>7</v>
      </c>
      <c r="C360">
        <v>3.5</v>
      </c>
      <c r="D360">
        <v>30</v>
      </c>
      <c r="E360">
        <f t="shared" si="57"/>
        <v>210</v>
      </c>
      <c r="F360" s="53">
        <f t="shared" si="58"/>
        <v>735</v>
      </c>
      <c r="G360">
        <v>17</v>
      </c>
      <c r="H360" t="s">
        <v>96</v>
      </c>
      <c r="I360" t="s">
        <v>97</v>
      </c>
    </row>
    <row r="361" spans="1:9" ht="14.4" x14ac:dyDescent="0.3">
      <c r="A361" s="57" t="s">
        <v>682</v>
      </c>
      <c r="B361">
        <v>7</v>
      </c>
      <c r="C361">
        <v>3.5</v>
      </c>
      <c r="D361">
        <v>30</v>
      </c>
      <c r="E361">
        <f t="shared" si="57"/>
        <v>210</v>
      </c>
      <c r="F361" s="53">
        <f t="shared" si="58"/>
        <v>735</v>
      </c>
      <c r="G361">
        <v>17</v>
      </c>
      <c r="H361" t="s">
        <v>96</v>
      </c>
      <c r="I361" t="s">
        <v>97</v>
      </c>
    </row>
    <row r="362" spans="1:9" ht="14.4" x14ac:dyDescent="0.3">
      <c r="A362" s="57" t="s">
        <v>683</v>
      </c>
      <c r="B362">
        <v>7</v>
      </c>
      <c r="C362">
        <v>3.5</v>
      </c>
      <c r="D362">
        <v>30</v>
      </c>
      <c r="E362">
        <f t="shared" si="57"/>
        <v>210</v>
      </c>
      <c r="F362" s="53">
        <f t="shared" si="58"/>
        <v>735</v>
      </c>
      <c r="G362">
        <v>17</v>
      </c>
      <c r="H362" t="s">
        <v>96</v>
      </c>
      <c r="I362" t="s">
        <v>97</v>
      </c>
    </row>
    <row r="363" spans="1:9" ht="14.4" x14ac:dyDescent="0.3">
      <c r="A363" s="57" t="s">
        <v>680</v>
      </c>
      <c r="B363">
        <v>7</v>
      </c>
      <c r="C363">
        <v>3.5</v>
      </c>
      <c r="D363">
        <v>30</v>
      </c>
      <c r="E363">
        <f t="shared" si="57"/>
        <v>210</v>
      </c>
      <c r="F363" s="53">
        <f t="shared" si="58"/>
        <v>735</v>
      </c>
      <c r="G363">
        <v>17</v>
      </c>
      <c r="H363" t="s">
        <v>96</v>
      </c>
      <c r="I363" t="s">
        <v>97</v>
      </c>
    </row>
    <row r="364" spans="1:9" ht="14.4" x14ac:dyDescent="0.3">
      <c r="A364" s="57" t="s">
        <v>684</v>
      </c>
      <c r="B364">
        <v>7</v>
      </c>
      <c r="C364">
        <v>3.5</v>
      </c>
      <c r="D364">
        <v>30</v>
      </c>
      <c r="E364">
        <f t="shared" si="57"/>
        <v>210</v>
      </c>
      <c r="F364" s="53">
        <f t="shared" si="58"/>
        <v>735</v>
      </c>
      <c r="G364">
        <v>17</v>
      </c>
      <c r="H364" t="s">
        <v>96</v>
      </c>
      <c r="I364" t="s">
        <v>97</v>
      </c>
    </row>
    <row r="365" spans="1:9" ht="14.4" x14ac:dyDescent="0.3">
      <c r="A365" s="57" t="s">
        <v>685</v>
      </c>
      <c r="B365">
        <v>7</v>
      </c>
      <c r="C365">
        <v>3.5</v>
      </c>
      <c r="D365">
        <v>30</v>
      </c>
      <c r="E365">
        <f t="shared" si="57"/>
        <v>210</v>
      </c>
      <c r="F365" s="53">
        <f t="shared" si="58"/>
        <v>735</v>
      </c>
      <c r="G365">
        <v>17</v>
      </c>
      <c r="H365" t="s">
        <v>96</v>
      </c>
      <c r="I365" t="s">
        <v>97</v>
      </c>
    </row>
    <row r="366" spans="1:9" ht="14.4" x14ac:dyDescent="0.3">
      <c r="A366" s="57" t="s">
        <v>681</v>
      </c>
      <c r="B366">
        <v>7</v>
      </c>
      <c r="C366">
        <v>3.5</v>
      </c>
      <c r="D366">
        <v>30</v>
      </c>
      <c r="E366">
        <f t="shared" si="57"/>
        <v>210</v>
      </c>
      <c r="F366" s="53">
        <f t="shared" si="58"/>
        <v>735</v>
      </c>
      <c r="G366">
        <v>17</v>
      </c>
      <c r="H366" t="s">
        <v>96</v>
      </c>
      <c r="I366" t="s">
        <v>97</v>
      </c>
    </row>
    <row r="367" spans="1:9" ht="14.4" x14ac:dyDescent="0.3">
      <c r="A367" s="57" t="s">
        <v>686</v>
      </c>
      <c r="B367">
        <v>7</v>
      </c>
      <c r="C367">
        <v>3.5</v>
      </c>
      <c r="D367">
        <v>30</v>
      </c>
      <c r="E367">
        <f t="shared" si="57"/>
        <v>210</v>
      </c>
      <c r="F367" s="53">
        <f t="shared" si="58"/>
        <v>735</v>
      </c>
      <c r="G367">
        <v>17</v>
      </c>
      <c r="H367" t="s">
        <v>96</v>
      </c>
      <c r="I367" t="s">
        <v>97</v>
      </c>
    </row>
    <row r="368" spans="1:9" ht="14.4" x14ac:dyDescent="0.3">
      <c r="A368" s="57" t="s">
        <v>687</v>
      </c>
      <c r="B368">
        <v>7</v>
      </c>
      <c r="C368">
        <v>3.5</v>
      </c>
      <c r="D368">
        <v>30</v>
      </c>
      <c r="E368">
        <f t="shared" si="57"/>
        <v>210</v>
      </c>
      <c r="F368" s="53">
        <f t="shared" si="58"/>
        <v>735</v>
      </c>
      <c r="G368">
        <v>17</v>
      </c>
      <c r="H368" t="s">
        <v>96</v>
      </c>
      <c r="I368" t="s">
        <v>97</v>
      </c>
    </row>
    <row r="369" spans="1:9" ht="14.4" x14ac:dyDescent="0.3">
      <c r="A369" s="57" t="s">
        <v>688</v>
      </c>
      <c r="B369">
        <v>7</v>
      </c>
      <c r="C369">
        <v>3.5</v>
      </c>
      <c r="D369">
        <v>30</v>
      </c>
      <c r="E369">
        <f t="shared" si="57"/>
        <v>210</v>
      </c>
      <c r="F369" s="53">
        <f t="shared" si="58"/>
        <v>735</v>
      </c>
      <c r="G369">
        <v>18</v>
      </c>
      <c r="H369" t="s">
        <v>96</v>
      </c>
      <c r="I369" t="s">
        <v>97</v>
      </c>
    </row>
    <row r="370" spans="1:9" ht="14.4" x14ac:dyDescent="0.3">
      <c r="A370" s="57" t="s">
        <v>693</v>
      </c>
      <c r="B370">
        <v>7</v>
      </c>
      <c r="C370">
        <v>3.5</v>
      </c>
      <c r="D370">
        <v>30</v>
      </c>
      <c r="E370">
        <f t="shared" si="57"/>
        <v>210</v>
      </c>
      <c r="F370" s="53">
        <f t="shared" si="58"/>
        <v>735</v>
      </c>
      <c r="G370">
        <v>18</v>
      </c>
      <c r="H370" t="s">
        <v>96</v>
      </c>
      <c r="I370" t="s">
        <v>97</v>
      </c>
    </row>
    <row r="371" spans="1:9" ht="14.4" x14ac:dyDescent="0.3">
      <c r="A371" s="57" t="s">
        <v>694</v>
      </c>
      <c r="B371">
        <v>7</v>
      </c>
      <c r="C371">
        <v>3.5</v>
      </c>
      <c r="D371">
        <v>30</v>
      </c>
      <c r="E371">
        <f t="shared" si="57"/>
        <v>210</v>
      </c>
      <c r="F371" s="53">
        <f t="shared" si="58"/>
        <v>735</v>
      </c>
      <c r="G371">
        <v>18</v>
      </c>
      <c r="H371" t="s">
        <v>96</v>
      </c>
      <c r="I371" t="s">
        <v>97</v>
      </c>
    </row>
    <row r="372" spans="1:9" ht="14.4" x14ac:dyDescent="0.3">
      <c r="A372" s="57" t="s">
        <v>689</v>
      </c>
      <c r="B372">
        <v>7</v>
      </c>
      <c r="C372">
        <v>3.5</v>
      </c>
      <c r="D372">
        <v>30</v>
      </c>
      <c r="E372">
        <f t="shared" si="57"/>
        <v>210</v>
      </c>
      <c r="F372" s="53">
        <f t="shared" si="58"/>
        <v>735</v>
      </c>
      <c r="G372">
        <v>18</v>
      </c>
      <c r="H372" t="s">
        <v>96</v>
      </c>
      <c r="I372" t="s">
        <v>97</v>
      </c>
    </row>
    <row r="373" spans="1:9" ht="14.4" x14ac:dyDescent="0.3">
      <c r="A373" s="57" t="s">
        <v>695</v>
      </c>
      <c r="B373">
        <v>7</v>
      </c>
      <c r="C373">
        <v>3.5</v>
      </c>
      <c r="D373">
        <v>30</v>
      </c>
      <c r="E373">
        <f t="shared" si="57"/>
        <v>210</v>
      </c>
      <c r="F373" s="53">
        <f t="shared" si="58"/>
        <v>735</v>
      </c>
      <c r="G373">
        <v>18</v>
      </c>
      <c r="H373" t="s">
        <v>96</v>
      </c>
      <c r="I373" t="s">
        <v>97</v>
      </c>
    </row>
    <row r="374" spans="1:9" ht="14.4" x14ac:dyDescent="0.3">
      <c r="A374" s="57" t="s">
        <v>696</v>
      </c>
      <c r="B374">
        <v>7</v>
      </c>
      <c r="C374">
        <v>3.5</v>
      </c>
      <c r="D374">
        <v>30</v>
      </c>
      <c r="E374">
        <f t="shared" si="57"/>
        <v>210</v>
      </c>
      <c r="F374" s="53">
        <f t="shared" si="58"/>
        <v>735</v>
      </c>
      <c r="G374">
        <v>18</v>
      </c>
      <c r="H374" t="s">
        <v>96</v>
      </c>
      <c r="I374" t="s">
        <v>97</v>
      </c>
    </row>
    <row r="375" spans="1:9" ht="14.4" x14ac:dyDescent="0.3">
      <c r="A375" s="57" t="s">
        <v>690</v>
      </c>
      <c r="B375">
        <v>7</v>
      </c>
      <c r="C375">
        <v>3.5</v>
      </c>
      <c r="D375">
        <v>30</v>
      </c>
      <c r="E375">
        <f t="shared" si="57"/>
        <v>210</v>
      </c>
      <c r="F375" s="53">
        <f t="shared" si="58"/>
        <v>735</v>
      </c>
      <c r="G375">
        <v>18</v>
      </c>
      <c r="H375" t="s">
        <v>96</v>
      </c>
      <c r="I375" t="s">
        <v>97</v>
      </c>
    </row>
    <row r="376" spans="1:9" ht="14.4" x14ac:dyDescent="0.3">
      <c r="A376" s="57" t="s">
        <v>697</v>
      </c>
      <c r="B376">
        <v>7</v>
      </c>
      <c r="C376">
        <v>3.5</v>
      </c>
      <c r="D376">
        <v>30</v>
      </c>
      <c r="E376">
        <f t="shared" si="57"/>
        <v>210</v>
      </c>
      <c r="F376" s="53">
        <f t="shared" si="58"/>
        <v>735</v>
      </c>
      <c r="G376">
        <v>18</v>
      </c>
      <c r="H376" t="s">
        <v>96</v>
      </c>
      <c r="I376" t="s">
        <v>97</v>
      </c>
    </row>
    <row r="377" spans="1:9" ht="14.4" x14ac:dyDescent="0.3">
      <c r="A377" s="57" t="s">
        <v>698</v>
      </c>
      <c r="B377">
        <v>7</v>
      </c>
      <c r="C377">
        <v>3.5</v>
      </c>
      <c r="D377">
        <v>30</v>
      </c>
      <c r="E377">
        <f t="shared" si="57"/>
        <v>210</v>
      </c>
      <c r="F377" s="53">
        <f t="shared" si="58"/>
        <v>735</v>
      </c>
      <c r="G377">
        <v>18</v>
      </c>
      <c r="H377" t="s">
        <v>96</v>
      </c>
      <c r="I377" t="s">
        <v>97</v>
      </c>
    </row>
    <row r="378" spans="1:9" ht="14.4" x14ac:dyDescent="0.3">
      <c r="A378" s="57" t="s">
        <v>691</v>
      </c>
      <c r="B378">
        <v>7</v>
      </c>
      <c r="C378">
        <v>3.5</v>
      </c>
      <c r="D378">
        <v>30</v>
      </c>
      <c r="E378">
        <f t="shared" si="57"/>
        <v>210</v>
      </c>
      <c r="F378" s="53">
        <f t="shared" si="58"/>
        <v>735</v>
      </c>
      <c r="G378">
        <v>18</v>
      </c>
      <c r="H378" t="s">
        <v>96</v>
      </c>
      <c r="I378" t="s">
        <v>97</v>
      </c>
    </row>
    <row r="379" spans="1:9" ht="14.4" x14ac:dyDescent="0.3">
      <c r="A379" s="57" t="s">
        <v>699</v>
      </c>
      <c r="B379">
        <v>7</v>
      </c>
      <c r="C379">
        <v>3.5</v>
      </c>
      <c r="D379">
        <v>30</v>
      </c>
      <c r="E379">
        <f t="shared" si="57"/>
        <v>210</v>
      </c>
      <c r="F379" s="53">
        <f t="shared" si="58"/>
        <v>735</v>
      </c>
      <c r="G379">
        <v>18</v>
      </c>
      <c r="H379" t="s">
        <v>96</v>
      </c>
      <c r="I379" t="s">
        <v>97</v>
      </c>
    </row>
    <row r="380" spans="1:9" ht="14.4" x14ac:dyDescent="0.3">
      <c r="A380" s="57" t="s">
        <v>700</v>
      </c>
      <c r="B380">
        <v>7</v>
      </c>
      <c r="C380">
        <v>3.5</v>
      </c>
      <c r="D380">
        <v>30</v>
      </c>
      <c r="E380">
        <f t="shared" si="57"/>
        <v>210</v>
      </c>
      <c r="F380" s="53">
        <f t="shared" si="58"/>
        <v>735</v>
      </c>
      <c r="G380">
        <v>18</v>
      </c>
      <c r="H380" t="s">
        <v>96</v>
      </c>
      <c r="I380" t="s">
        <v>97</v>
      </c>
    </row>
    <row r="381" spans="1:9" ht="14.4" x14ac:dyDescent="0.3">
      <c r="A381" s="57" t="s">
        <v>692</v>
      </c>
      <c r="B381">
        <v>7</v>
      </c>
      <c r="C381">
        <v>3.5</v>
      </c>
      <c r="D381">
        <v>30</v>
      </c>
      <c r="E381">
        <f t="shared" si="57"/>
        <v>210</v>
      </c>
      <c r="F381" s="53">
        <f t="shared" si="58"/>
        <v>735</v>
      </c>
      <c r="G381">
        <v>18</v>
      </c>
      <c r="H381" t="s">
        <v>96</v>
      </c>
      <c r="I381" t="s">
        <v>97</v>
      </c>
    </row>
    <row r="382" spans="1:9" ht="14.4" x14ac:dyDescent="0.3">
      <c r="A382" s="57" t="s">
        <v>701</v>
      </c>
      <c r="B382">
        <v>7</v>
      </c>
      <c r="C382">
        <v>3.5</v>
      </c>
      <c r="D382">
        <v>30</v>
      </c>
      <c r="E382">
        <f t="shared" si="57"/>
        <v>210</v>
      </c>
      <c r="F382" s="53">
        <f t="shared" si="58"/>
        <v>735</v>
      </c>
      <c r="G382">
        <v>18</v>
      </c>
      <c r="H382" t="s">
        <v>96</v>
      </c>
      <c r="I382" t="s">
        <v>97</v>
      </c>
    </row>
    <row r="383" spans="1:9" ht="14.4" x14ac:dyDescent="0.3">
      <c r="A383" s="57" t="s">
        <v>702</v>
      </c>
      <c r="B383">
        <v>7</v>
      </c>
      <c r="C383">
        <v>3.5</v>
      </c>
      <c r="D383">
        <v>30</v>
      </c>
      <c r="E383">
        <f t="shared" si="57"/>
        <v>210</v>
      </c>
      <c r="F383" s="53">
        <f t="shared" si="58"/>
        <v>735</v>
      </c>
      <c r="G383">
        <v>18</v>
      </c>
      <c r="H383" t="s">
        <v>96</v>
      </c>
      <c r="I383" t="s">
        <v>97</v>
      </c>
    </row>
    <row r="384" spans="1:9" ht="14.4" x14ac:dyDescent="0.3">
      <c r="A384" t="s">
        <v>705</v>
      </c>
      <c r="B384">
        <v>7</v>
      </c>
      <c r="C384">
        <v>3</v>
      </c>
      <c r="D384">
        <v>30</v>
      </c>
      <c r="E384">
        <f t="shared" si="57"/>
        <v>210</v>
      </c>
      <c r="F384" s="53">
        <f t="shared" si="58"/>
        <v>630</v>
      </c>
      <c r="G384">
        <v>17</v>
      </c>
      <c r="H384" t="s">
        <v>96</v>
      </c>
      <c r="I384" t="s">
        <v>97</v>
      </c>
    </row>
    <row r="385" spans="1:9" ht="14.4" x14ac:dyDescent="0.3">
      <c r="A385" s="57" t="s">
        <v>710</v>
      </c>
      <c r="B385">
        <v>7</v>
      </c>
      <c r="C385">
        <v>3</v>
      </c>
      <c r="D385">
        <v>30</v>
      </c>
      <c r="E385">
        <f t="shared" si="57"/>
        <v>210</v>
      </c>
      <c r="F385" s="53">
        <f t="shared" si="58"/>
        <v>630</v>
      </c>
      <c r="G385">
        <v>17</v>
      </c>
      <c r="H385" t="s">
        <v>96</v>
      </c>
      <c r="I385" t="s">
        <v>97</v>
      </c>
    </row>
    <row r="386" spans="1:9" ht="14.4" x14ac:dyDescent="0.3">
      <c r="A386" s="57" t="s">
        <v>711</v>
      </c>
      <c r="B386">
        <v>7</v>
      </c>
      <c r="C386">
        <v>3</v>
      </c>
      <c r="D386">
        <v>30</v>
      </c>
      <c r="E386">
        <f t="shared" si="57"/>
        <v>210</v>
      </c>
      <c r="F386" s="53">
        <f t="shared" si="58"/>
        <v>630</v>
      </c>
      <c r="G386">
        <v>17</v>
      </c>
      <c r="H386" t="s">
        <v>96</v>
      </c>
      <c r="I386" t="s">
        <v>97</v>
      </c>
    </row>
    <row r="387" spans="1:9" ht="14.4" x14ac:dyDescent="0.3">
      <c r="A387" s="57" t="s">
        <v>706</v>
      </c>
      <c r="B387">
        <v>7</v>
      </c>
      <c r="C387">
        <v>3</v>
      </c>
      <c r="D387">
        <v>30</v>
      </c>
      <c r="E387">
        <f t="shared" si="57"/>
        <v>210</v>
      </c>
      <c r="F387" s="53">
        <f t="shared" si="58"/>
        <v>630</v>
      </c>
      <c r="G387">
        <v>17</v>
      </c>
      <c r="H387" t="s">
        <v>96</v>
      </c>
      <c r="I387" t="s">
        <v>97</v>
      </c>
    </row>
    <row r="388" spans="1:9" ht="14.4" x14ac:dyDescent="0.3">
      <c r="A388" s="57" t="s">
        <v>712</v>
      </c>
      <c r="B388">
        <v>7</v>
      </c>
      <c r="C388">
        <v>3</v>
      </c>
      <c r="D388">
        <v>30</v>
      </c>
      <c r="E388">
        <f t="shared" si="57"/>
        <v>210</v>
      </c>
      <c r="F388" s="53">
        <f t="shared" si="58"/>
        <v>630</v>
      </c>
      <c r="G388">
        <v>17</v>
      </c>
      <c r="H388" t="s">
        <v>96</v>
      </c>
      <c r="I388" t="s">
        <v>97</v>
      </c>
    </row>
    <row r="389" spans="1:9" ht="14.4" x14ac:dyDescent="0.3">
      <c r="A389" s="57" t="s">
        <v>713</v>
      </c>
      <c r="B389">
        <v>7</v>
      </c>
      <c r="C389">
        <v>3</v>
      </c>
      <c r="D389">
        <v>30</v>
      </c>
      <c r="E389">
        <f t="shared" si="57"/>
        <v>210</v>
      </c>
      <c r="F389" s="53">
        <f t="shared" si="58"/>
        <v>630</v>
      </c>
      <c r="G389">
        <v>17</v>
      </c>
      <c r="H389" t="s">
        <v>96</v>
      </c>
      <c r="I389" t="s">
        <v>97</v>
      </c>
    </row>
    <row r="390" spans="1:9" ht="14.4" x14ac:dyDescent="0.3">
      <c r="A390" s="57" t="s">
        <v>707</v>
      </c>
      <c r="B390">
        <v>7</v>
      </c>
      <c r="C390">
        <v>3</v>
      </c>
      <c r="D390">
        <v>30</v>
      </c>
      <c r="E390">
        <f t="shared" si="57"/>
        <v>210</v>
      </c>
      <c r="F390" s="53">
        <f t="shared" si="58"/>
        <v>630</v>
      </c>
      <c r="G390">
        <v>17</v>
      </c>
      <c r="H390" t="s">
        <v>96</v>
      </c>
      <c r="I390" t="s">
        <v>97</v>
      </c>
    </row>
    <row r="391" spans="1:9" ht="14.4" x14ac:dyDescent="0.3">
      <c r="A391" s="57" t="s">
        <v>714</v>
      </c>
      <c r="B391">
        <v>7</v>
      </c>
      <c r="C391">
        <v>3</v>
      </c>
      <c r="D391">
        <v>30</v>
      </c>
      <c r="E391">
        <f t="shared" si="57"/>
        <v>210</v>
      </c>
      <c r="F391" s="53">
        <f t="shared" si="58"/>
        <v>630</v>
      </c>
      <c r="G391">
        <v>17</v>
      </c>
      <c r="H391" t="s">
        <v>96</v>
      </c>
      <c r="I391" t="s">
        <v>97</v>
      </c>
    </row>
    <row r="392" spans="1:9" ht="14.4" x14ac:dyDescent="0.3">
      <c r="A392" s="57" t="s">
        <v>715</v>
      </c>
      <c r="B392">
        <v>7</v>
      </c>
      <c r="C392">
        <v>3</v>
      </c>
      <c r="D392">
        <v>30</v>
      </c>
      <c r="E392">
        <f t="shared" si="57"/>
        <v>210</v>
      </c>
      <c r="F392" s="53">
        <f t="shared" si="58"/>
        <v>630</v>
      </c>
      <c r="G392">
        <v>17</v>
      </c>
      <c r="H392" t="s">
        <v>96</v>
      </c>
      <c r="I392" t="s">
        <v>97</v>
      </c>
    </row>
    <row r="393" spans="1:9" ht="14.4" x14ac:dyDescent="0.3">
      <c r="A393" s="57" t="s">
        <v>708</v>
      </c>
      <c r="B393">
        <v>7</v>
      </c>
      <c r="C393">
        <v>3</v>
      </c>
      <c r="D393">
        <v>30</v>
      </c>
      <c r="E393">
        <f t="shared" si="57"/>
        <v>210</v>
      </c>
      <c r="F393" s="53">
        <f t="shared" si="58"/>
        <v>630</v>
      </c>
      <c r="G393">
        <v>17</v>
      </c>
      <c r="H393" t="s">
        <v>96</v>
      </c>
      <c r="I393" t="s">
        <v>97</v>
      </c>
    </row>
    <row r="394" spans="1:9" ht="14.4" x14ac:dyDescent="0.3">
      <c r="A394" s="57" t="s">
        <v>716</v>
      </c>
      <c r="B394">
        <v>7</v>
      </c>
      <c r="C394">
        <v>3</v>
      </c>
      <c r="D394">
        <v>30</v>
      </c>
      <c r="E394">
        <f t="shared" si="57"/>
        <v>210</v>
      </c>
      <c r="F394" s="53">
        <f t="shared" si="58"/>
        <v>630</v>
      </c>
      <c r="G394">
        <v>17</v>
      </c>
      <c r="H394" t="s">
        <v>96</v>
      </c>
      <c r="I394" t="s">
        <v>97</v>
      </c>
    </row>
    <row r="395" spans="1:9" ht="14.4" x14ac:dyDescent="0.3">
      <c r="A395" s="57" t="s">
        <v>717</v>
      </c>
      <c r="B395">
        <v>7</v>
      </c>
      <c r="C395">
        <v>3</v>
      </c>
      <c r="D395">
        <v>30</v>
      </c>
      <c r="E395">
        <f t="shared" si="57"/>
        <v>210</v>
      </c>
      <c r="F395" s="53">
        <f t="shared" si="58"/>
        <v>630</v>
      </c>
      <c r="G395">
        <v>17</v>
      </c>
      <c r="H395" t="s">
        <v>96</v>
      </c>
      <c r="I395" t="s">
        <v>97</v>
      </c>
    </row>
    <row r="396" spans="1:9" ht="14.4" x14ac:dyDescent="0.3">
      <c r="A396" s="57" t="s">
        <v>709</v>
      </c>
      <c r="B396">
        <v>7</v>
      </c>
      <c r="C396">
        <v>3</v>
      </c>
      <c r="D396">
        <v>30</v>
      </c>
      <c r="E396">
        <f t="shared" si="57"/>
        <v>210</v>
      </c>
      <c r="F396" s="53">
        <f t="shared" si="58"/>
        <v>630</v>
      </c>
      <c r="G396">
        <v>17</v>
      </c>
      <c r="H396" t="s">
        <v>96</v>
      </c>
      <c r="I396" t="s">
        <v>97</v>
      </c>
    </row>
    <row r="397" spans="1:9" ht="14.4" x14ac:dyDescent="0.3">
      <c r="A397" s="57" t="s">
        <v>718</v>
      </c>
      <c r="B397">
        <v>7</v>
      </c>
      <c r="C397">
        <v>3</v>
      </c>
      <c r="D397">
        <v>30</v>
      </c>
      <c r="E397">
        <f t="shared" si="57"/>
        <v>210</v>
      </c>
      <c r="F397" s="53">
        <f t="shared" si="58"/>
        <v>630</v>
      </c>
      <c r="G397">
        <v>17</v>
      </c>
      <c r="H397" t="s">
        <v>96</v>
      </c>
      <c r="I397" t="s">
        <v>97</v>
      </c>
    </row>
    <row r="398" spans="1:9" ht="14.4" x14ac:dyDescent="0.3">
      <c r="A398" s="57" t="s">
        <v>719</v>
      </c>
      <c r="B398">
        <v>7</v>
      </c>
      <c r="C398">
        <v>3</v>
      </c>
      <c r="D398">
        <v>30</v>
      </c>
      <c r="E398">
        <f t="shared" si="57"/>
        <v>210</v>
      </c>
      <c r="F398" s="53">
        <f t="shared" si="58"/>
        <v>630</v>
      </c>
      <c r="G398">
        <v>17</v>
      </c>
      <c r="H398" t="s">
        <v>96</v>
      </c>
      <c r="I398" t="s">
        <v>97</v>
      </c>
    </row>
    <row r="399" spans="1:9" ht="14.4" x14ac:dyDescent="0.3">
      <c r="A399" s="57" t="s">
        <v>720</v>
      </c>
      <c r="B399">
        <v>7</v>
      </c>
      <c r="C399">
        <v>3</v>
      </c>
      <c r="D399">
        <v>30</v>
      </c>
      <c r="E399">
        <f t="shared" si="57"/>
        <v>210</v>
      </c>
      <c r="F399" s="53">
        <f t="shared" si="58"/>
        <v>630</v>
      </c>
      <c r="G399">
        <v>17</v>
      </c>
      <c r="H399" t="s">
        <v>96</v>
      </c>
      <c r="I399" t="s">
        <v>97</v>
      </c>
    </row>
    <row r="400" spans="1:9" ht="14.4" x14ac:dyDescent="0.3">
      <c r="A400" s="57" t="s">
        <v>725</v>
      </c>
      <c r="B400">
        <v>7</v>
      </c>
      <c r="C400">
        <v>3</v>
      </c>
      <c r="D400">
        <v>30</v>
      </c>
      <c r="E400">
        <f t="shared" si="57"/>
        <v>210</v>
      </c>
      <c r="F400" s="53">
        <f t="shared" si="58"/>
        <v>630</v>
      </c>
      <c r="G400">
        <v>17</v>
      </c>
      <c r="H400" t="s">
        <v>96</v>
      </c>
      <c r="I400" t="s">
        <v>97</v>
      </c>
    </row>
    <row r="401" spans="1:9" ht="14.4" x14ac:dyDescent="0.3">
      <c r="A401" s="57" t="s">
        <v>726</v>
      </c>
      <c r="B401">
        <v>7</v>
      </c>
      <c r="C401">
        <v>3</v>
      </c>
      <c r="D401">
        <v>30</v>
      </c>
      <c r="E401">
        <f t="shared" si="57"/>
        <v>210</v>
      </c>
      <c r="F401" s="53">
        <f t="shared" si="58"/>
        <v>630</v>
      </c>
      <c r="G401">
        <v>17</v>
      </c>
      <c r="H401" t="s">
        <v>96</v>
      </c>
      <c r="I401" t="s">
        <v>97</v>
      </c>
    </row>
    <row r="402" spans="1:9" ht="14.4" x14ac:dyDescent="0.3">
      <c r="A402" s="57" t="s">
        <v>727</v>
      </c>
      <c r="B402">
        <v>7</v>
      </c>
      <c r="C402">
        <v>3</v>
      </c>
      <c r="D402">
        <v>30</v>
      </c>
      <c r="E402">
        <f t="shared" si="57"/>
        <v>210</v>
      </c>
      <c r="F402" s="53">
        <f t="shared" si="58"/>
        <v>630</v>
      </c>
      <c r="G402">
        <v>17</v>
      </c>
      <c r="H402" t="s">
        <v>96</v>
      </c>
      <c r="I402" t="s">
        <v>97</v>
      </c>
    </row>
    <row r="403" spans="1:9" ht="14.4" x14ac:dyDescent="0.3">
      <c r="A403" s="57" t="s">
        <v>721</v>
      </c>
      <c r="B403">
        <v>7</v>
      </c>
      <c r="C403">
        <v>3</v>
      </c>
      <c r="D403">
        <v>30</v>
      </c>
      <c r="E403">
        <f t="shared" si="57"/>
        <v>210</v>
      </c>
      <c r="F403" s="53">
        <f t="shared" si="58"/>
        <v>630</v>
      </c>
      <c r="G403">
        <v>17</v>
      </c>
      <c r="H403" t="s">
        <v>96</v>
      </c>
      <c r="I403" t="s">
        <v>97</v>
      </c>
    </row>
    <row r="404" spans="1:9" ht="14.4" x14ac:dyDescent="0.3">
      <c r="A404" s="57" t="s">
        <v>728</v>
      </c>
      <c r="B404">
        <v>7</v>
      </c>
      <c r="C404">
        <v>3</v>
      </c>
      <c r="D404">
        <v>30</v>
      </c>
      <c r="E404">
        <f t="shared" si="57"/>
        <v>210</v>
      </c>
      <c r="F404" s="53">
        <f t="shared" si="58"/>
        <v>630</v>
      </c>
      <c r="G404">
        <v>17</v>
      </c>
      <c r="H404" t="s">
        <v>96</v>
      </c>
      <c r="I404" t="s">
        <v>97</v>
      </c>
    </row>
    <row r="405" spans="1:9" ht="14.4" x14ac:dyDescent="0.3">
      <c r="A405" s="57" t="s">
        <v>729</v>
      </c>
      <c r="B405">
        <v>7</v>
      </c>
      <c r="C405">
        <v>3</v>
      </c>
      <c r="D405">
        <v>30</v>
      </c>
      <c r="E405">
        <f t="shared" si="57"/>
        <v>210</v>
      </c>
      <c r="F405" s="53">
        <f t="shared" si="58"/>
        <v>630</v>
      </c>
      <c r="G405">
        <v>17</v>
      </c>
      <c r="H405" t="s">
        <v>96</v>
      </c>
      <c r="I405" t="s">
        <v>97</v>
      </c>
    </row>
    <row r="406" spans="1:9" ht="14.4" x14ac:dyDescent="0.3">
      <c r="A406" s="57" t="s">
        <v>730</v>
      </c>
      <c r="B406">
        <v>7</v>
      </c>
      <c r="C406">
        <v>3</v>
      </c>
      <c r="D406">
        <v>30</v>
      </c>
      <c r="E406">
        <f t="shared" si="57"/>
        <v>210</v>
      </c>
      <c r="F406" s="53">
        <f t="shared" si="58"/>
        <v>630</v>
      </c>
      <c r="G406">
        <v>17</v>
      </c>
      <c r="H406" t="s">
        <v>96</v>
      </c>
      <c r="I406" t="s">
        <v>97</v>
      </c>
    </row>
    <row r="407" spans="1:9" ht="14.4" x14ac:dyDescent="0.3">
      <c r="A407" s="57" t="s">
        <v>722</v>
      </c>
      <c r="B407">
        <v>7</v>
      </c>
      <c r="C407">
        <v>3</v>
      </c>
      <c r="D407">
        <v>30</v>
      </c>
      <c r="E407">
        <f t="shared" si="57"/>
        <v>210</v>
      </c>
      <c r="F407" s="53">
        <f t="shared" si="58"/>
        <v>630</v>
      </c>
      <c r="G407">
        <v>17</v>
      </c>
      <c r="H407" t="s">
        <v>96</v>
      </c>
      <c r="I407" t="s">
        <v>97</v>
      </c>
    </row>
    <row r="408" spans="1:9" ht="14.4" x14ac:dyDescent="0.3">
      <c r="A408" s="57" t="s">
        <v>731</v>
      </c>
      <c r="B408">
        <v>7</v>
      </c>
      <c r="C408">
        <v>3</v>
      </c>
      <c r="D408">
        <v>30</v>
      </c>
      <c r="E408">
        <f t="shared" si="57"/>
        <v>210</v>
      </c>
      <c r="F408" s="53">
        <f t="shared" si="58"/>
        <v>630</v>
      </c>
      <c r="G408">
        <v>17</v>
      </c>
      <c r="H408" t="s">
        <v>96</v>
      </c>
      <c r="I408" t="s">
        <v>97</v>
      </c>
    </row>
    <row r="409" spans="1:9" ht="14.4" x14ac:dyDescent="0.3">
      <c r="A409" s="57" t="s">
        <v>732</v>
      </c>
      <c r="B409">
        <v>7</v>
      </c>
      <c r="C409">
        <v>3</v>
      </c>
      <c r="D409">
        <v>30</v>
      </c>
      <c r="E409">
        <f t="shared" si="57"/>
        <v>210</v>
      </c>
      <c r="F409" s="53">
        <f t="shared" si="58"/>
        <v>630</v>
      </c>
      <c r="G409">
        <v>17</v>
      </c>
      <c r="H409" t="s">
        <v>96</v>
      </c>
      <c r="I409" t="s">
        <v>97</v>
      </c>
    </row>
    <row r="410" spans="1:9" ht="14.4" x14ac:dyDescent="0.3">
      <c r="A410" s="57" t="s">
        <v>733</v>
      </c>
      <c r="B410">
        <v>7</v>
      </c>
      <c r="C410">
        <v>3</v>
      </c>
      <c r="D410">
        <v>30</v>
      </c>
      <c r="E410">
        <f t="shared" si="57"/>
        <v>210</v>
      </c>
      <c r="F410" s="53">
        <f t="shared" si="58"/>
        <v>630</v>
      </c>
      <c r="G410">
        <v>17</v>
      </c>
      <c r="H410" t="s">
        <v>96</v>
      </c>
      <c r="I410" t="s">
        <v>97</v>
      </c>
    </row>
    <row r="411" spans="1:9" ht="14.4" x14ac:dyDescent="0.3">
      <c r="A411" s="57" t="s">
        <v>723</v>
      </c>
      <c r="B411">
        <v>7</v>
      </c>
      <c r="C411">
        <v>3</v>
      </c>
      <c r="D411">
        <v>30</v>
      </c>
      <c r="E411">
        <f t="shared" si="57"/>
        <v>210</v>
      </c>
      <c r="F411" s="53">
        <f t="shared" si="58"/>
        <v>630</v>
      </c>
      <c r="G411">
        <v>17</v>
      </c>
      <c r="H411" t="s">
        <v>96</v>
      </c>
      <c r="I411" t="s">
        <v>97</v>
      </c>
    </row>
    <row r="412" spans="1:9" ht="14.4" x14ac:dyDescent="0.3">
      <c r="A412" s="57" t="s">
        <v>734</v>
      </c>
      <c r="B412">
        <v>7</v>
      </c>
      <c r="C412">
        <v>3</v>
      </c>
      <c r="D412">
        <v>30</v>
      </c>
      <c r="E412">
        <f t="shared" ref="E412:E455" si="59">B412*D412</f>
        <v>210</v>
      </c>
      <c r="F412" s="53">
        <f t="shared" ref="F412:F455" si="60">B412*C412*D412</f>
        <v>630</v>
      </c>
      <c r="G412">
        <v>17</v>
      </c>
      <c r="H412" t="s">
        <v>96</v>
      </c>
      <c r="I412" t="s">
        <v>97</v>
      </c>
    </row>
    <row r="413" spans="1:9" ht="14.4" x14ac:dyDescent="0.3">
      <c r="A413" s="57" t="s">
        <v>741</v>
      </c>
      <c r="B413">
        <v>7</v>
      </c>
      <c r="C413">
        <v>3</v>
      </c>
      <c r="D413">
        <v>30</v>
      </c>
      <c r="E413">
        <f t="shared" si="59"/>
        <v>210</v>
      </c>
      <c r="F413" s="53">
        <f t="shared" si="60"/>
        <v>630</v>
      </c>
      <c r="G413">
        <v>17</v>
      </c>
      <c r="H413" t="s">
        <v>96</v>
      </c>
      <c r="I413" t="s">
        <v>97</v>
      </c>
    </row>
    <row r="414" spans="1:9" ht="14.4" x14ac:dyDescent="0.3">
      <c r="A414" s="57" t="s">
        <v>742</v>
      </c>
      <c r="B414">
        <v>7</v>
      </c>
      <c r="C414">
        <v>3</v>
      </c>
      <c r="D414">
        <v>30</v>
      </c>
      <c r="E414">
        <f t="shared" si="59"/>
        <v>210</v>
      </c>
      <c r="F414" s="53">
        <f t="shared" si="60"/>
        <v>630</v>
      </c>
      <c r="G414">
        <v>17</v>
      </c>
      <c r="H414" t="s">
        <v>96</v>
      </c>
      <c r="I414" t="s">
        <v>97</v>
      </c>
    </row>
    <row r="415" spans="1:9" ht="14.4" x14ac:dyDescent="0.3">
      <c r="A415" s="57" t="s">
        <v>724</v>
      </c>
      <c r="B415">
        <v>7</v>
      </c>
      <c r="C415">
        <v>3</v>
      </c>
      <c r="D415">
        <v>30</v>
      </c>
      <c r="E415">
        <f t="shared" si="59"/>
        <v>210</v>
      </c>
      <c r="F415" s="53">
        <f t="shared" si="60"/>
        <v>630</v>
      </c>
      <c r="G415">
        <v>17</v>
      </c>
      <c r="H415" t="s">
        <v>96</v>
      </c>
      <c r="I415" t="s">
        <v>97</v>
      </c>
    </row>
    <row r="416" spans="1:9" ht="14.4" x14ac:dyDescent="0.3">
      <c r="A416" s="57" t="s">
        <v>735</v>
      </c>
      <c r="B416">
        <v>7</v>
      </c>
      <c r="C416">
        <v>3</v>
      </c>
      <c r="D416">
        <v>30</v>
      </c>
      <c r="E416">
        <f t="shared" si="59"/>
        <v>210</v>
      </c>
      <c r="F416" s="53">
        <f t="shared" si="60"/>
        <v>630</v>
      </c>
      <c r="G416">
        <v>17</v>
      </c>
      <c r="H416" t="s">
        <v>96</v>
      </c>
      <c r="I416" t="s">
        <v>97</v>
      </c>
    </row>
    <row r="417" spans="1:9" ht="14.4" x14ac:dyDescent="0.3">
      <c r="A417" s="57" t="s">
        <v>743</v>
      </c>
      <c r="B417">
        <v>7</v>
      </c>
      <c r="C417">
        <v>3</v>
      </c>
      <c r="D417">
        <v>30</v>
      </c>
      <c r="E417">
        <f t="shared" si="59"/>
        <v>210</v>
      </c>
      <c r="F417" s="53">
        <f t="shared" si="60"/>
        <v>630</v>
      </c>
      <c r="G417">
        <v>17</v>
      </c>
      <c r="H417" t="s">
        <v>96</v>
      </c>
      <c r="I417" t="s">
        <v>97</v>
      </c>
    </row>
    <row r="418" spans="1:9" ht="14.4" x14ac:dyDescent="0.3">
      <c r="A418" s="57" t="s">
        <v>744</v>
      </c>
      <c r="B418">
        <v>7</v>
      </c>
      <c r="C418">
        <v>3</v>
      </c>
      <c r="D418">
        <v>30</v>
      </c>
      <c r="E418">
        <f t="shared" si="59"/>
        <v>210</v>
      </c>
      <c r="F418" s="53">
        <f t="shared" si="60"/>
        <v>630</v>
      </c>
      <c r="G418">
        <v>17</v>
      </c>
      <c r="H418" t="s">
        <v>96</v>
      </c>
      <c r="I418" t="s">
        <v>97</v>
      </c>
    </row>
    <row r="419" spans="1:9" ht="14.4" x14ac:dyDescent="0.3">
      <c r="A419" s="57" t="s">
        <v>736</v>
      </c>
      <c r="B419">
        <v>7</v>
      </c>
      <c r="C419">
        <v>3</v>
      </c>
      <c r="D419">
        <v>30</v>
      </c>
      <c r="E419">
        <f t="shared" si="59"/>
        <v>210</v>
      </c>
      <c r="F419" s="53">
        <f t="shared" si="60"/>
        <v>630</v>
      </c>
      <c r="G419">
        <v>17</v>
      </c>
      <c r="H419" t="s">
        <v>96</v>
      </c>
      <c r="I419" t="s">
        <v>97</v>
      </c>
    </row>
    <row r="420" spans="1:9" ht="14.4" x14ac:dyDescent="0.3">
      <c r="A420" s="57" t="s">
        <v>745</v>
      </c>
      <c r="B420">
        <v>7</v>
      </c>
      <c r="C420">
        <v>3</v>
      </c>
      <c r="D420">
        <v>30</v>
      </c>
      <c r="E420">
        <f t="shared" si="59"/>
        <v>210</v>
      </c>
      <c r="F420" s="53">
        <f t="shared" si="60"/>
        <v>630</v>
      </c>
      <c r="G420">
        <v>17</v>
      </c>
      <c r="H420" t="s">
        <v>96</v>
      </c>
      <c r="I420" t="s">
        <v>97</v>
      </c>
    </row>
    <row r="421" spans="1:9" ht="14.4" x14ac:dyDescent="0.3">
      <c r="A421" s="57" t="s">
        <v>746</v>
      </c>
      <c r="B421">
        <v>7</v>
      </c>
      <c r="C421">
        <v>3</v>
      </c>
      <c r="D421">
        <v>30</v>
      </c>
      <c r="E421">
        <f t="shared" si="59"/>
        <v>210</v>
      </c>
      <c r="F421" s="53">
        <f t="shared" si="60"/>
        <v>630</v>
      </c>
      <c r="G421">
        <v>17</v>
      </c>
      <c r="H421" t="s">
        <v>96</v>
      </c>
      <c r="I421" t="s">
        <v>97</v>
      </c>
    </row>
    <row r="422" spans="1:9" ht="14.4" x14ac:dyDescent="0.3">
      <c r="A422" s="57" t="s">
        <v>747</v>
      </c>
      <c r="B422">
        <v>7</v>
      </c>
      <c r="C422">
        <v>3</v>
      </c>
      <c r="D422">
        <v>30</v>
      </c>
      <c r="E422">
        <f t="shared" si="59"/>
        <v>210</v>
      </c>
      <c r="F422" s="53">
        <f t="shared" si="60"/>
        <v>630</v>
      </c>
      <c r="G422">
        <v>17</v>
      </c>
      <c r="H422" t="s">
        <v>96</v>
      </c>
      <c r="I422" t="s">
        <v>97</v>
      </c>
    </row>
    <row r="423" spans="1:9" ht="14.4" x14ac:dyDescent="0.3">
      <c r="A423" t="s">
        <v>737</v>
      </c>
      <c r="B423">
        <v>7</v>
      </c>
      <c r="C423">
        <v>3</v>
      </c>
      <c r="D423">
        <v>30</v>
      </c>
      <c r="E423">
        <f t="shared" si="59"/>
        <v>210</v>
      </c>
      <c r="F423" s="53">
        <f t="shared" si="60"/>
        <v>630</v>
      </c>
      <c r="G423">
        <v>17</v>
      </c>
      <c r="H423" t="s">
        <v>96</v>
      </c>
      <c r="I423" t="s">
        <v>97</v>
      </c>
    </row>
    <row r="424" spans="1:9" ht="14.4" x14ac:dyDescent="0.3">
      <c r="A424" s="57" t="s">
        <v>748</v>
      </c>
      <c r="B424">
        <v>7</v>
      </c>
      <c r="C424">
        <v>3</v>
      </c>
      <c r="D424">
        <v>30</v>
      </c>
      <c r="E424">
        <f t="shared" si="59"/>
        <v>210</v>
      </c>
      <c r="F424" s="53">
        <f t="shared" si="60"/>
        <v>630</v>
      </c>
      <c r="G424">
        <v>17</v>
      </c>
      <c r="H424" t="s">
        <v>96</v>
      </c>
      <c r="I424" t="s">
        <v>97</v>
      </c>
    </row>
    <row r="425" spans="1:9" ht="14.4" x14ac:dyDescent="0.3">
      <c r="A425" s="57" t="s">
        <v>749</v>
      </c>
      <c r="B425">
        <v>7</v>
      </c>
      <c r="C425">
        <v>3</v>
      </c>
      <c r="D425">
        <v>30</v>
      </c>
      <c r="E425">
        <f t="shared" si="59"/>
        <v>210</v>
      </c>
      <c r="F425" s="53">
        <f t="shared" si="60"/>
        <v>630</v>
      </c>
      <c r="G425">
        <v>17</v>
      </c>
      <c r="H425" t="s">
        <v>96</v>
      </c>
      <c r="I425" t="s">
        <v>97</v>
      </c>
    </row>
    <row r="426" spans="1:9" ht="14.4" x14ac:dyDescent="0.3">
      <c r="A426" s="57" t="s">
        <v>738</v>
      </c>
      <c r="B426">
        <v>7</v>
      </c>
      <c r="C426">
        <v>3</v>
      </c>
      <c r="D426">
        <v>30</v>
      </c>
      <c r="E426">
        <f t="shared" si="59"/>
        <v>210</v>
      </c>
      <c r="F426" s="53">
        <f t="shared" si="60"/>
        <v>630</v>
      </c>
      <c r="G426">
        <v>17</v>
      </c>
      <c r="H426" t="s">
        <v>96</v>
      </c>
      <c r="I426" t="s">
        <v>97</v>
      </c>
    </row>
    <row r="427" spans="1:9" ht="14.4" x14ac:dyDescent="0.3">
      <c r="A427" s="57" t="s">
        <v>750</v>
      </c>
      <c r="B427">
        <v>7</v>
      </c>
      <c r="C427">
        <v>3</v>
      </c>
      <c r="D427">
        <v>30</v>
      </c>
      <c r="E427">
        <f t="shared" si="59"/>
        <v>210</v>
      </c>
      <c r="F427" s="53">
        <f t="shared" si="60"/>
        <v>630</v>
      </c>
      <c r="G427">
        <v>17</v>
      </c>
      <c r="H427" t="s">
        <v>96</v>
      </c>
      <c r="I427" t="s">
        <v>97</v>
      </c>
    </row>
    <row r="428" spans="1:9" ht="14.4" x14ac:dyDescent="0.3">
      <c r="A428" s="57" t="s">
        <v>751</v>
      </c>
      <c r="B428">
        <v>7</v>
      </c>
      <c r="C428">
        <v>3</v>
      </c>
      <c r="D428">
        <v>30</v>
      </c>
      <c r="E428">
        <f t="shared" si="59"/>
        <v>210</v>
      </c>
      <c r="F428" s="53">
        <f t="shared" si="60"/>
        <v>630</v>
      </c>
      <c r="G428">
        <v>17</v>
      </c>
      <c r="H428" t="s">
        <v>96</v>
      </c>
      <c r="I428" t="s">
        <v>97</v>
      </c>
    </row>
    <row r="429" spans="1:9" ht="14.4" x14ac:dyDescent="0.3">
      <c r="A429" s="57" t="s">
        <v>739</v>
      </c>
      <c r="B429">
        <v>7</v>
      </c>
      <c r="C429">
        <v>3</v>
      </c>
      <c r="D429">
        <v>30</v>
      </c>
      <c r="E429">
        <f t="shared" si="59"/>
        <v>210</v>
      </c>
      <c r="F429" s="53">
        <f t="shared" si="60"/>
        <v>630</v>
      </c>
      <c r="G429">
        <v>17</v>
      </c>
      <c r="H429" t="s">
        <v>96</v>
      </c>
      <c r="I429" t="s">
        <v>97</v>
      </c>
    </row>
    <row r="430" spans="1:9" ht="14.4" x14ac:dyDescent="0.3">
      <c r="A430" s="57" t="s">
        <v>752</v>
      </c>
      <c r="B430">
        <v>7</v>
      </c>
      <c r="C430">
        <v>3</v>
      </c>
      <c r="D430">
        <v>30</v>
      </c>
      <c r="E430">
        <f t="shared" si="59"/>
        <v>210</v>
      </c>
      <c r="F430" s="53">
        <f t="shared" si="60"/>
        <v>630</v>
      </c>
      <c r="G430">
        <v>17</v>
      </c>
      <c r="H430" t="s">
        <v>96</v>
      </c>
      <c r="I430" t="s">
        <v>97</v>
      </c>
    </row>
    <row r="431" spans="1:9" ht="14.4" x14ac:dyDescent="0.3">
      <c r="A431" s="57" t="s">
        <v>753</v>
      </c>
      <c r="B431">
        <v>7</v>
      </c>
      <c r="C431">
        <v>3</v>
      </c>
      <c r="D431">
        <v>30</v>
      </c>
      <c r="E431">
        <f t="shared" si="59"/>
        <v>210</v>
      </c>
      <c r="F431" s="53">
        <f t="shared" si="60"/>
        <v>630</v>
      </c>
      <c r="G431">
        <v>17</v>
      </c>
      <c r="H431" t="s">
        <v>96</v>
      </c>
      <c r="I431" t="s">
        <v>97</v>
      </c>
    </row>
    <row r="432" spans="1:9" ht="14.4" x14ac:dyDescent="0.3">
      <c r="A432" s="57" t="s">
        <v>740</v>
      </c>
      <c r="B432">
        <v>7</v>
      </c>
      <c r="C432">
        <v>3</v>
      </c>
      <c r="D432">
        <v>30</v>
      </c>
      <c r="E432">
        <f t="shared" si="59"/>
        <v>210</v>
      </c>
      <c r="F432" s="53">
        <f t="shared" si="60"/>
        <v>630</v>
      </c>
      <c r="G432">
        <v>17</v>
      </c>
      <c r="H432" t="s">
        <v>96</v>
      </c>
      <c r="I432" t="s">
        <v>97</v>
      </c>
    </row>
    <row r="433" spans="1:9" ht="14.4" x14ac:dyDescent="0.3">
      <c r="A433" s="57" t="s">
        <v>754</v>
      </c>
      <c r="B433">
        <v>7</v>
      </c>
      <c r="C433">
        <v>3</v>
      </c>
      <c r="D433">
        <v>30</v>
      </c>
      <c r="E433">
        <f t="shared" si="59"/>
        <v>210</v>
      </c>
      <c r="F433" s="53">
        <f t="shared" si="60"/>
        <v>630</v>
      </c>
      <c r="G433">
        <v>17</v>
      </c>
      <c r="H433" t="s">
        <v>96</v>
      </c>
      <c r="I433" t="s">
        <v>97</v>
      </c>
    </row>
    <row r="434" spans="1:9" ht="14.4" x14ac:dyDescent="0.3">
      <c r="A434" s="57" t="s">
        <v>755</v>
      </c>
      <c r="B434">
        <v>7</v>
      </c>
      <c r="C434">
        <v>3</v>
      </c>
      <c r="D434">
        <v>30</v>
      </c>
      <c r="E434">
        <f t="shared" si="59"/>
        <v>210</v>
      </c>
      <c r="F434" s="53">
        <f t="shared" si="60"/>
        <v>630</v>
      </c>
      <c r="G434">
        <v>17</v>
      </c>
      <c r="H434" t="s">
        <v>96</v>
      </c>
      <c r="I434" t="s">
        <v>97</v>
      </c>
    </row>
    <row r="435" spans="1:9" ht="14.4" x14ac:dyDescent="0.3">
      <c r="A435" s="57" t="s">
        <v>756</v>
      </c>
      <c r="B435">
        <v>7</v>
      </c>
      <c r="C435">
        <v>3</v>
      </c>
      <c r="D435">
        <v>30</v>
      </c>
      <c r="E435">
        <f t="shared" si="59"/>
        <v>210</v>
      </c>
      <c r="F435" s="53">
        <f t="shared" si="60"/>
        <v>630</v>
      </c>
      <c r="G435">
        <v>17</v>
      </c>
      <c r="H435" t="s">
        <v>96</v>
      </c>
      <c r="I435" t="s">
        <v>97</v>
      </c>
    </row>
    <row r="436" spans="1:9" ht="14.4" x14ac:dyDescent="0.3">
      <c r="A436" s="57" t="s">
        <v>757</v>
      </c>
      <c r="B436">
        <v>7</v>
      </c>
      <c r="C436">
        <v>3</v>
      </c>
      <c r="D436">
        <v>30</v>
      </c>
      <c r="E436">
        <f t="shared" si="59"/>
        <v>210</v>
      </c>
      <c r="F436" s="53">
        <f t="shared" si="60"/>
        <v>630</v>
      </c>
      <c r="G436">
        <v>17</v>
      </c>
      <c r="H436" t="s">
        <v>96</v>
      </c>
      <c r="I436" t="s">
        <v>97</v>
      </c>
    </row>
    <row r="437" spans="1:9" ht="14.4" x14ac:dyDescent="0.3">
      <c r="A437" s="57" t="s">
        <v>758</v>
      </c>
      <c r="B437">
        <v>7</v>
      </c>
      <c r="C437">
        <v>3</v>
      </c>
      <c r="D437">
        <v>30</v>
      </c>
      <c r="E437">
        <f t="shared" si="59"/>
        <v>210</v>
      </c>
      <c r="F437" s="53">
        <f t="shared" si="60"/>
        <v>630</v>
      </c>
      <c r="G437">
        <v>17</v>
      </c>
      <c r="H437" t="s">
        <v>96</v>
      </c>
      <c r="I437" t="s">
        <v>97</v>
      </c>
    </row>
    <row r="438" spans="1:9" ht="14.4" x14ac:dyDescent="0.3">
      <c r="A438" s="57" t="s">
        <v>759</v>
      </c>
      <c r="B438">
        <v>7</v>
      </c>
      <c r="C438">
        <v>3</v>
      </c>
      <c r="D438">
        <v>30</v>
      </c>
      <c r="E438">
        <f t="shared" si="59"/>
        <v>210</v>
      </c>
      <c r="F438" s="53">
        <f t="shared" si="60"/>
        <v>630</v>
      </c>
      <c r="G438">
        <v>17</v>
      </c>
      <c r="H438" t="s">
        <v>96</v>
      </c>
      <c r="I438" t="s">
        <v>97</v>
      </c>
    </row>
    <row r="439" spans="1:9" ht="14.4" x14ac:dyDescent="0.3">
      <c r="A439" s="57" t="s">
        <v>760</v>
      </c>
      <c r="B439">
        <v>7</v>
      </c>
      <c r="C439">
        <v>3</v>
      </c>
      <c r="D439">
        <v>30</v>
      </c>
      <c r="E439">
        <f t="shared" si="59"/>
        <v>210</v>
      </c>
      <c r="F439" s="53">
        <f t="shared" si="60"/>
        <v>630</v>
      </c>
      <c r="G439">
        <v>17</v>
      </c>
      <c r="H439" t="s">
        <v>96</v>
      </c>
      <c r="I439" t="s">
        <v>97</v>
      </c>
    </row>
    <row r="440" spans="1:9" ht="14.4" x14ac:dyDescent="0.3">
      <c r="A440" s="57" t="s">
        <v>761</v>
      </c>
      <c r="B440">
        <v>7</v>
      </c>
      <c r="C440">
        <v>3</v>
      </c>
      <c r="D440">
        <v>30</v>
      </c>
      <c r="E440">
        <f t="shared" si="59"/>
        <v>210</v>
      </c>
      <c r="F440" s="53">
        <f t="shared" si="60"/>
        <v>630</v>
      </c>
      <c r="G440">
        <v>17</v>
      </c>
      <c r="H440" t="s">
        <v>96</v>
      </c>
      <c r="I440" t="s">
        <v>97</v>
      </c>
    </row>
    <row r="441" spans="1:9" ht="14.4" x14ac:dyDescent="0.3">
      <c r="A441" s="57" t="s">
        <v>762</v>
      </c>
      <c r="B441">
        <v>7</v>
      </c>
      <c r="C441">
        <v>3</v>
      </c>
      <c r="D441">
        <v>30</v>
      </c>
      <c r="E441">
        <f t="shared" si="59"/>
        <v>210</v>
      </c>
      <c r="F441" s="53">
        <f t="shared" si="60"/>
        <v>630</v>
      </c>
      <c r="G441">
        <v>17</v>
      </c>
      <c r="H441" t="s">
        <v>96</v>
      </c>
      <c r="I441" t="s">
        <v>97</v>
      </c>
    </row>
    <row r="442" spans="1:9" ht="14.4" x14ac:dyDescent="0.3">
      <c r="A442" s="57" t="s">
        <v>763</v>
      </c>
      <c r="B442">
        <v>7</v>
      </c>
      <c r="C442">
        <v>3</v>
      </c>
      <c r="D442">
        <v>30</v>
      </c>
      <c r="E442">
        <f t="shared" si="59"/>
        <v>210</v>
      </c>
      <c r="F442" s="53">
        <f t="shared" si="60"/>
        <v>630</v>
      </c>
      <c r="G442">
        <v>17</v>
      </c>
      <c r="H442" t="s">
        <v>96</v>
      </c>
      <c r="I442" t="s">
        <v>97</v>
      </c>
    </row>
    <row r="443" spans="1:9" ht="14.4" x14ac:dyDescent="0.3">
      <c r="A443" s="57" t="s">
        <v>764</v>
      </c>
      <c r="B443">
        <v>7</v>
      </c>
      <c r="C443">
        <v>3</v>
      </c>
      <c r="D443">
        <v>30</v>
      </c>
      <c r="E443">
        <f t="shared" si="59"/>
        <v>210</v>
      </c>
      <c r="F443" s="53">
        <f t="shared" si="60"/>
        <v>630</v>
      </c>
      <c r="G443">
        <v>17</v>
      </c>
      <c r="H443" t="s">
        <v>96</v>
      </c>
      <c r="I443" t="s">
        <v>97</v>
      </c>
    </row>
    <row r="444" spans="1:9" ht="14.4" x14ac:dyDescent="0.3">
      <c r="A444" s="57" t="s">
        <v>769</v>
      </c>
      <c r="B444">
        <v>7</v>
      </c>
      <c r="C444">
        <v>3</v>
      </c>
      <c r="D444">
        <v>30</v>
      </c>
      <c r="E444">
        <f t="shared" si="59"/>
        <v>210</v>
      </c>
      <c r="F444">
        <f t="shared" si="60"/>
        <v>630</v>
      </c>
      <c r="G444">
        <v>17</v>
      </c>
      <c r="H444" t="s">
        <v>96</v>
      </c>
      <c r="I444" t="s">
        <v>97</v>
      </c>
    </row>
    <row r="445" spans="1:9" ht="14.4" x14ac:dyDescent="0.3">
      <c r="A445" s="57" t="s">
        <v>770</v>
      </c>
      <c r="B445">
        <v>7</v>
      </c>
      <c r="C445">
        <v>3</v>
      </c>
      <c r="D445">
        <v>30</v>
      </c>
      <c r="E445">
        <f t="shared" si="59"/>
        <v>210</v>
      </c>
      <c r="F445">
        <f t="shared" si="60"/>
        <v>630</v>
      </c>
      <c r="G445">
        <v>17</v>
      </c>
      <c r="H445" t="s">
        <v>96</v>
      </c>
      <c r="I445" t="s">
        <v>97</v>
      </c>
    </row>
    <row r="446" spans="1:9" ht="14.4" x14ac:dyDescent="0.3">
      <c r="A446" s="57" t="s">
        <v>771</v>
      </c>
      <c r="B446">
        <v>7</v>
      </c>
      <c r="C446">
        <v>3</v>
      </c>
      <c r="D446">
        <v>30</v>
      </c>
      <c r="E446">
        <f t="shared" si="59"/>
        <v>210</v>
      </c>
      <c r="F446">
        <f t="shared" si="60"/>
        <v>630</v>
      </c>
      <c r="G446">
        <v>17</v>
      </c>
      <c r="H446" t="s">
        <v>96</v>
      </c>
      <c r="I446" t="s">
        <v>97</v>
      </c>
    </row>
    <row r="447" spans="1:9" ht="14.4" x14ac:dyDescent="0.3">
      <c r="A447" s="57" t="s">
        <v>772</v>
      </c>
      <c r="B447">
        <v>7</v>
      </c>
      <c r="C447">
        <v>3</v>
      </c>
      <c r="D447">
        <v>30</v>
      </c>
      <c r="E447">
        <f t="shared" si="59"/>
        <v>210</v>
      </c>
      <c r="F447">
        <f t="shared" si="60"/>
        <v>630</v>
      </c>
      <c r="G447">
        <v>17</v>
      </c>
      <c r="H447" t="s">
        <v>96</v>
      </c>
      <c r="I447" t="s">
        <v>97</v>
      </c>
    </row>
    <row r="448" spans="1:9" ht="14.4" x14ac:dyDescent="0.3">
      <c r="A448" s="57" t="s">
        <v>773</v>
      </c>
      <c r="B448">
        <v>7</v>
      </c>
      <c r="C448">
        <v>3</v>
      </c>
      <c r="D448">
        <v>30</v>
      </c>
      <c r="E448">
        <f t="shared" si="59"/>
        <v>210</v>
      </c>
      <c r="F448">
        <f t="shared" si="60"/>
        <v>630</v>
      </c>
      <c r="G448">
        <v>17</v>
      </c>
      <c r="H448" t="s">
        <v>96</v>
      </c>
      <c r="I448" t="s">
        <v>97</v>
      </c>
    </row>
    <row r="449" spans="1:9" ht="14.4" x14ac:dyDescent="0.3">
      <c r="A449" s="57" t="s">
        <v>774</v>
      </c>
      <c r="B449">
        <v>7</v>
      </c>
      <c r="C449">
        <v>3</v>
      </c>
      <c r="D449">
        <v>30</v>
      </c>
      <c r="E449">
        <f t="shared" si="59"/>
        <v>210</v>
      </c>
      <c r="F449">
        <f t="shared" si="60"/>
        <v>630</v>
      </c>
      <c r="G449">
        <v>17</v>
      </c>
      <c r="H449" t="s">
        <v>96</v>
      </c>
      <c r="I449" t="s">
        <v>97</v>
      </c>
    </row>
    <row r="450" spans="1:9" ht="14.4" x14ac:dyDescent="0.3">
      <c r="A450" s="57" t="s">
        <v>775</v>
      </c>
      <c r="B450">
        <v>7</v>
      </c>
      <c r="C450">
        <v>3</v>
      </c>
      <c r="D450">
        <v>30</v>
      </c>
      <c r="E450">
        <f t="shared" si="59"/>
        <v>210</v>
      </c>
      <c r="F450">
        <f t="shared" si="60"/>
        <v>630</v>
      </c>
      <c r="G450">
        <v>17</v>
      </c>
      <c r="H450" t="s">
        <v>96</v>
      </c>
      <c r="I450" t="s">
        <v>97</v>
      </c>
    </row>
    <row r="451" spans="1:9" ht="14.4" x14ac:dyDescent="0.3">
      <c r="A451" s="57" t="s">
        <v>776</v>
      </c>
      <c r="B451">
        <v>7</v>
      </c>
      <c r="C451">
        <v>3</v>
      </c>
      <c r="D451">
        <v>30</v>
      </c>
      <c r="E451">
        <f t="shared" si="59"/>
        <v>210</v>
      </c>
      <c r="F451">
        <f t="shared" si="60"/>
        <v>630</v>
      </c>
      <c r="G451">
        <v>17</v>
      </c>
      <c r="H451" t="s">
        <v>96</v>
      </c>
      <c r="I451" t="s">
        <v>97</v>
      </c>
    </row>
    <row r="452" spans="1:9" ht="14.4" x14ac:dyDescent="0.3">
      <c r="A452" s="57" t="s">
        <v>777</v>
      </c>
      <c r="B452">
        <v>7</v>
      </c>
      <c r="C452">
        <v>3</v>
      </c>
      <c r="D452">
        <v>30</v>
      </c>
      <c r="E452">
        <f t="shared" si="59"/>
        <v>210</v>
      </c>
      <c r="F452">
        <f t="shared" si="60"/>
        <v>630</v>
      </c>
      <c r="G452">
        <v>17</v>
      </c>
      <c r="H452" t="s">
        <v>96</v>
      </c>
      <c r="I452" t="s">
        <v>97</v>
      </c>
    </row>
    <row r="453" spans="1:9" ht="14.4" x14ac:dyDescent="0.3">
      <c r="A453" s="57" t="s">
        <v>778</v>
      </c>
      <c r="B453">
        <v>7</v>
      </c>
      <c r="C453">
        <v>3</v>
      </c>
      <c r="D453">
        <v>30</v>
      </c>
      <c r="E453">
        <f t="shared" si="59"/>
        <v>210</v>
      </c>
      <c r="F453">
        <f t="shared" si="60"/>
        <v>630</v>
      </c>
      <c r="G453">
        <v>17</v>
      </c>
      <c r="H453" t="s">
        <v>96</v>
      </c>
      <c r="I453" t="s">
        <v>97</v>
      </c>
    </row>
    <row r="454" spans="1:9" ht="14.4" x14ac:dyDescent="0.3">
      <c r="A454" s="57" t="s">
        <v>783</v>
      </c>
      <c r="B454">
        <v>7</v>
      </c>
      <c r="C454">
        <v>3</v>
      </c>
      <c r="D454">
        <v>30</v>
      </c>
      <c r="E454">
        <f t="shared" si="59"/>
        <v>210</v>
      </c>
      <c r="F454">
        <f t="shared" si="60"/>
        <v>630</v>
      </c>
      <c r="G454">
        <v>17</v>
      </c>
      <c r="H454" t="s">
        <v>96</v>
      </c>
      <c r="I454" t="s">
        <v>97</v>
      </c>
    </row>
    <row r="455" spans="1:9" ht="14.4" x14ac:dyDescent="0.3">
      <c r="A455" s="57" t="s">
        <v>784</v>
      </c>
      <c r="B455">
        <v>7</v>
      </c>
      <c r="C455">
        <v>3</v>
      </c>
      <c r="D455">
        <v>30</v>
      </c>
      <c r="E455">
        <f t="shared" si="59"/>
        <v>210</v>
      </c>
      <c r="F455">
        <f t="shared" si="60"/>
        <v>630</v>
      </c>
      <c r="G455">
        <v>17</v>
      </c>
      <c r="H455" t="s">
        <v>96</v>
      </c>
      <c r="I455" t="s">
        <v>97</v>
      </c>
    </row>
    <row r="456" spans="1:9" ht="14.4" x14ac:dyDescent="0.3">
      <c r="A456" s="57" t="s">
        <v>785</v>
      </c>
      <c r="B456">
        <v>7</v>
      </c>
      <c r="C456">
        <v>3</v>
      </c>
      <c r="D456">
        <v>30</v>
      </c>
      <c r="E456">
        <f t="shared" ref="E456:E460" si="61">B456*D456</f>
        <v>210</v>
      </c>
      <c r="F456">
        <f t="shared" ref="F456:F460" si="62">B456*C456*D456</f>
        <v>630</v>
      </c>
      <c r="G456">
        <v>17</v>
      </c>
      <c r="H456" t="s">
        <v>96</v>
      </c>
      <c r="I456" t="s">
        <v>97</v>
      </c>
    </row>
    <row r="457" spans="1:9" ht="14.4" x14ac:dyDescent="0.3">
      <c r="A457" s="57" t="s">
        <v>786</v>
      </c>
      <c r="B457">
        <v>7</v>
      </c>
      <c r="C457">
        <v>3</v>
      </c>
      <c r="D457">
        <v>30</v>
      </c>
      <c r="E457">
        <f t="shared" si="61"/>
        <v>210</v>
      </c>
      <c r="F457">
        <f t="shared" si="62"/>
        <v>630</v>
      </c>
      <c r="G457">
        <v>17</v>
      </c>
      <c r="H457" t="s">
        <v>96</v>
      </c>
      <c r="I457" t="s">
        <v>97</v>
      </c>
    </row>
    <row r="458" spans="1:9" ht="14.4" x14ac:dyDescent="0.3">
      <c r="A458" s="57" t="s">
        <v>787</v>
      </c>
      <c r="B458">
        <v>7</v>
      </c>
      <c r="C458">
        <v>3</v>
      </c>
      <c r="D458">
        <v>30</v>
      </c>
      <c r="E458">
        <f t="shared" si="61"/>
        <v>210</v>
      </c>
      <c r="F458">
        <f t="shared" si="62"/>
        <v>630</v>
      </c>
      <c r="G458">
        <v>17</v>
      </c>
      <c r="H458" t="s">
        <v>96</v>
      </c>
      <c r="I458" t="s">
        <v>97</v>
      </c>
    </row>
    <row r="459" spans="1:9" ht="14.4" x14ac:dyDescent="0.3">
      <c r="A459" s="57" t="s">
        <v>788</v>
      </c>
      <c r="B459">
        <v>3</v>
      </c>
      <c r="C459">
        <v>4</v>
      </c>
      <c r="D459">
        <v>30</v>
      </c>
      <c r="E459">
        <f t="shared" si="61"/>
        <v>90</v>
      </c>
      <c r="F459">
        <f t="shared" si="62"/>
        <v>360</v>
      </c>
      <c r="G459">
        <v>22</v>
      </c>
      <c r="H459" t="s">
        <v>96</v>
      </c>
      <c r="I459" t="s">
        <v>97</v>
      </c>
    </row>
    <row r="460" spans="1:9" ht="14.4" x14ac:dyDescent="0.3">
      <c r="A460" s="57" t="s">
        <v>791</v>
      </c>
      <c r="B460">
        <v>7</v>
      </c>
      <c r="C460">
        <v>3</v>
      </c>
      <c r="D460">
        <v>30</v>
      </c>
      <c r="E460">
        <f t="shared" si="61"/>
        <v>210</v>
      </c>
      <c r="F460">
        <f t="shared" si="62"/>
        <v>630</v>
      </c>
      <c r="G460">
        <v>17</v>
      </c>
      <c r="H460" t="s">
        <v>96</v>
      </c>
      <c r="I460" t="s">
        <v>97</v>
      </c>
    </row>
    <row r="461" spans="1:9" ht="14.4" x14ac:dyDescent="0.3">
      <c r="A461" s="57" t="s">
        <v>792</v>
      </c>
      <c r="B461">
        <v>7</v>
      </c>
      <c r="C461">
        <v>3</v>
      </c>
      <c r="D461">
        <v>30</v>
      </c>
      <c r="E461">
        <f t="shared" ref="E461:E525" si="63">B461*D461</f>
        <v>210</v>
      </c>
      <c r="F461">
        <f t="shared" ref="F461:F525" si="64">B461*C461*D461</f>
        <v>630</v>
      </c>
      <c r="G461">
        <v>17</v>
      </c>
      <c r="H461" t="s">
        <v>96</v>
      </c>
      <c r="I461" t="s">
        <v>97</v>
      </c>
    </row>
    <row r="462" spans="1:9" ht="14.4" x14ac:dyDescent="0.3">
      <c r="A462" s="57" t="s">
        <v>793</v>
      </c>
      <c r="B462">
        <v>7</v>
      </c>
      <c r="C462">
        <v>3</v>
      </c>
      <c r="D462">
        <v>30</v>
      </c>
      <c r="E462">
        <f t="shared" si="63"/>
        <v>210</v>
      </c>
      <c r="F462">
        <f t="shared" si="64"/>
        <v>630</v>
      </c>
      <c r="G462">
        <v>17</v>
      </c>
      <c r="H462" t="s">
        <v>96</v>
      </c>
      <c r="I462" t="s">
        <v>97</v>
      </c>
    </row>
    <row r="463" spans="1:9" ht="14.4" x14ac:dyDescent="0.3">
      <c r="A463" s="57" t="s">
        <v>794</v>
      </c>
      <c r="B463">
        <v>7</v>
      </c>
      <c r="C463">
        <v>3</v>
      </c>
      <c r="D463">
        <v>30</v>
      </c>
      <c r="E463">
        <f t="shared" si="63"/>
        <v>210</v>
      </c>
      <c r="F463">
        <f t="shared" si="64"/>
        <v>630</v>
      </c>
      <c r="G463">
        <v>17</v>
      </c>
      <c r="H463" t="s">
        <v>96</v>
      </c>
      <c r="I463" t="s">
        <v>97</v>
      </c>
    </row>
    <row r="464" spans="1:9" ht="14.4" x14ac:dyDescent="0.3">
      <c r="A464" s="57" t="s">
        <v>795</v>
      </c>
      <c r="B464">
        <v>7</v>
      </c>
      <c r="C464">
        <v>3</v>
      </c>
      <c r="D464">
        <v>30</v>
      </c>
      <c r="E464">
        <f t="shared" si="63"/>
        <v>210</v>
      </c>
      <c r="F464">
        <f t="shared" si="64"/>
        <v>630</v>
      </c>
      <c r="G464">
        <v>17</v>
      </c>
      <c r="H464" t="s">
        <v>96</v>
      </c>
      <c r="I464" t="s">
        <v>97</v>
      </c>
    </row>
    <row r="465" spans="1:9" ht="14.4" x14ac:dyDescent="0.3">
      <c r="A465" s="57" t="s">
        <v>796</v>
      </c>
      <c r="B465">
        <v>7</v>
      </c>
      <c r="C465">
        <v>3</v>
      </c>
      <c r="D465">
        <v>30</v>
      </c>
      <c r="E465">
        <f t="shared" si="63"/>
        <v>210</v>
      </c>
      <c r="F465">
        <f t="shared" si="64"/>
        <v>630</v>
      </c>
      <c r="G465">
        <v>17</v>
      </c>
      <c r="H465" t="s">
        <v>96</v>
      </c>
      <c r="I465" t="s">
        <v>97</v>
      </c>
    </row>
    <row r="466" spans="1:9" ht="14.4" x14ac:dyDescent="0.3">
      <c r="A466" s="57" t="s">
        <v>797</v>
      </c>
      <c r="B466">
        <v>7</v>
      </c>
      <c r="C466">
        <v>3</v>
      </c>
      <c r="D466">
        <v>30</v>
      </c>
      <c r="E466">
        <f t="shared" si="63"/>
        <v>210</v>
      </c>
      <c r="F466">
        <f t="shared" si="64"/>
        <v>630</v>
      </c>
      <c r="G466">
        <v>17</v>
      </c>
      <c r="H466" t="s">
        <v>96</v>
      </c>
      <c r="I466" t="s">
        <v>97</v>
      </c>
    </row>
    <row r="467" spans="1:9" ht="14.4" x14ac:dyDescent="0.3">
      <c r="A467" s="57" t="s">
        <v>798</v>
      </c>
      <c r="B467">
        <v>7</v>
      </c>
      <c r="C467">
        <v>3</v>
      </c>
      <c r="D467">
        <v>30</v>
      </c>
      <c r="E467">
        <f t="shared" si="63"/>
        <v>210</v>
      </c>
      <c r="F467">
        <f t="shared" si="64"/>
        <v>630</v>
      </c>
      <c r="G467">
        <v>17</v>
      </c>
      <c r="H467" t="s">
        <v>96</v>
      </c>
      <c r="I467" t="s">
        <v>97</v>
      </c>
    </row>
    <row r="468" spans="1:9" ht="14.4" x14ac:dyDescent="0.3">
      <c r="A468" s="57" t="s">
        <v>799</v>
      </c>
      <c r="B468">
        <v>7</v>
      </c>
      <c r="C468">
        <v>3</v>
      </c>
      <c r="D468">
        <v>30</v>
      </c>
      <c r="E468">
        <f t="shared" si="63"/>
        <v>210</v>
      </c>
      <c r="F468">
        <f t="shared" si="64"/>
        <v>630</v>
      </c>
      <c r="G468">
        <v>17</v>
      </c>
      <c r="H468" t="s">
        <v>96</v>
      </c>
      <c r="I468" t="s">
        <v>97</v>
      </c>
    </row>
    <row r="469" spans="1:9" ht="14.4" x14ac:dyDescent="0.3">
      <c r="A469" s="57" t="s">
        <v>800</v>
      </c>
      <c r="B469">
        <v>7</v>
      </c>
      <c r="C469">
        <v>3</v>
      </c>
      <c r="D469">
        <v>30</v>
      </c>
      <c r="E469">
        <f t="shared" si="63"/>
        <v>210</v>
      </c>
      <c r="F469">
        <f t="shared" si="64"/>
        <v>630</v>
      </c>
      <c r="G469">
        <v>17</v>
      </c>
      <c r="H469" t="s">
        <v>96</v>
      </c>
      <c r="I469" t="s">
        <v>97</v>
      </c>
    </row>
    <row r="470" spans="1:9" ht="14.4" x14ac:dyDescent="0.3">
      <c r="A470" s="57" t="s">
        <v>801</v>
      </c>
      <c r="B470">
        <v>7</v>
      </c>
      <c r="C470">
        <v>3</v>
      </c>
      <c r="D470">
        <v>30</v>
      </c>
      <c r="E470">
        <f t="shared" si="63"/>
        <v>210</v>
      </c>
      <c r="F470">
        <f t="shared" si="64"/>
        <v>630</v>
      </c>
      <c r="G470">
        <v>17</v>
      </c>
      <c r="H470" t="s">
        <v>96</v>
      </c>
      <c r="I470" t="s">
        <v>97</v>
      </c>
    </row>
    <row r="471" spans="1:9" ht="14.4" x14ac:dyDescent="0.3">
      <c r="A471" s="57" t="s">
        <v>802</v>
      </c>
      <c r="B471">
        <v>7</v>
      </c>
      <c r="C471">
        <v>3</v>
      </c>
      <c r="D471">
        <v>30</v>
      </c>
      <c r="E471">
        <f t="shared" si="63"/>
        <v>210</v>
      </c>
      <c r="F471">
        <f t="shared" si="64"/>
        <v>630</v>
      </c>
      <c r="G471">
        <v>17</v>
      </c>
      <c r="H471" t="s">
        <v>96</v>
      </c>
      <c r="I471" t="s">
        <v>97</v>
      </c>
    </row>
    <row r="472" spans="1:9" ht="14.4" x14ac:dyDescent="0.3">
      <c r="A472" s="57" t="s">
        <v>803</v>
      </c>
      <c r="B472">
        <v>7</v>
      </c>
      <c r="C472">
        <v>3</v>
      </c>
      <c r="D472">
        <v>30</v>
      </c>
      <c r="E472">
        <f t="shared" si="63"/>
        <v>210</v>
      </c>
      <c r="F472">
        <f t="shared" si="64"/>
        <v>630</v>
      </c>
      <c r="G472">
        <v>17</v>
      </c>
      <c r="H472" t="s">
        <v>96</v>
      </c>
      <c r="I472" t="s">
        <v>97</v>
      </c>
    </row>
    <row r="473" spans="1:9" ht="14.4" x14ac:dyDescent="0.3">
      <c r="A473" s="57" t="s">
        <v>804</v>
      </c>
      <c r="B473">
        <v>7</v>
      </c>
      <c r="C473">
        <v>3</v>
      </c>
      <c r="D473">
        <v>30</v>
      </c>
      <c r="E473">
        <f t="shared" si="63"/>
        <v>210</v>
      </c>
      <c r="F473">
        <f t="shared" si="64"/>
        <v>630</v>
      </c>
      <c r="G473">
        <v>17</v>
      </c>
      <c r="H473" t="s">
        <v>96</v>
      </c>
      <c r="I473" t="s">
        <v>97</v>
      </c>
    </row>
    <row r="474" spans="1:9" ht="14.4" x14ac:dyDescent="0.3">
      <c r="A474" s="57" t="s">
        <v>805</v>
      </c>
      <c r="B474">
        <v>7</v>
      </c>
      <c r="C474">
        <v>3</v>
      </c>
      <c r="D474">
        <v>30</v>
      </c>
      <c r="E474">
        <f t="shared" si="63"/>
        <v>210</v>
      </c>
      <c r="F474">
        <f t="shared" si="64"/>
        <v>630</v>
      </c>
      <c r="G474">
        <v>17</v>
      </c>
      <c r="H474" t="s">
        <v>96</v>
      </c>
      <c r="I474" t="s">
        <v>97</v>
      </c>
    </row>
    <row r="475" spans="1:9" ht="14.4" x14ac:dyDescent="0.3">
      <c r="A475" s="57" t="s">
        <v>806</v>
      </c>
      <c r="B475">
        <v>7</v>
      </c>
      <c r="C475">
        <v>3</v>
      </c>
      <c r="D475">
        <v>30</v>
      </c>
      <c r="E475">
        <f t="shared" si="63"/>
        <v>210</v>
      </c>
      <c r="F475">
        <f t="shared" si="64"/>
        <v>630</v>
      </c>
      <c r="G475">
        <v>17</v>
      </c>
      <c r="H475" t="s">
        <v>96</v>
      </c>
      <c r="I475" t="s">
        <v>97</v>
      </c>
    </row>
    <row r="476" spans="1:9" ht="14.4" x14ac:dyDescent="0.3">
      <c r="A476" s="57" t="s">
        <v>807</v>
      </c>
      <c r="B476">
        <v>7</v>
      </c>
      <c r="C476">
        <v>3</v>
      </c>
      <c r="D476">
        <v>30</v>
      </c>
      <c r="E476">
        <f t="shared" si="63"/>
        <v>210</v>
      </c>
      <c r="F476">
        <f t="shared" si="64"/>
        <v>630</v>
      </c>
      <c r="G476">
        <v>17</v>
      </c>
      <c r="H476" t="s">
        <v>96</v>
      </c>
      <c r="I476" t="s">
        <v>97</v>
      </c>
    </row>
    <row r="477" spans="1:9" ht="14.4" x14ac:dyDescent="0.3">
      <c r="A477" s="57" t="s">
        <v>810</v>
      </c>
      <c r="B477">
        <v>7</v>
      </c>
      <c r="C477">
        <v>3</v>
      </c>
      <c r="D477">
        <v>30</v>
      </c>
      <c r="E477">
        <f t="shared" si="63"/>
        <v>210</v>
      </c>
      <c r="F477">
        <f t="shared" si="64"/>
        <v>630</v>
      </c>
      <c r="G477">
        <v>17</v>
      </c>
      <c r="H477" t="s">
        <v>96</v>
      </c>
      <c r="I477" t="s">
        <v>97</v>
      </c>
    </row>
    <row r="478" spans="1:9" ht="14.4" x14ac:dyDescent="0.3">
      <c r="A478" s="57" t="s">
        <v>811</v>
      </c>
      <c r="B478">
        <v>7</v>
      </c>
      <c r="C478">
        <v>3</v>
      </c>
      <c r="D478">
        <v>30</v>
      </c>
      <c r="E478">
        <f t="shared" si="63"/>
        <v>210</v>
      </c>
      <c r="F478">
        <f t="shared" si="64"/>
        <v>630</v>
      </c>
      <c r="G478">
        <v>17</v>
      </c>
      <c r="H478" t="s">
        <v>96</v>
      </c>
      <c r="I478" t="s">
        <v>97</v>
      </c>
    </row>
    <row r="479" spans="1:9" ht="14.4" x14ac:dyDescent="0.3">
      <c r="A479" s="57" t="s">
        <v>812</v>
      </c>
      <c r="B479">
        <v>7</v>
      </c>
      <c r="C479">
        <v>3</v>
      </c>
      <c r="D479">
        <v>30</v>
      </c>
      <c r="E479">
        <f t="shared" si="63"/>
        <v>210</v>
      </c>
      <c r="F479">
        <f t="shared" si="64"/>
        <v>630</v>
      </c>
      <c r="G479">
        <v>18</v>
      </c>
      <c r="H479" t="s">
        <v>96</v>
      </c>
      <c r="I479" t="s">
        <v>97</v>
      </c>
    </row>
    <row r="480" spans="1:9" ht="14.4" x14ac:dyDescent="0.3">
      <c r="A480" s="57" t="s">
        <v>813</v>
      </c>
      <c r="B480">
        <v>7</v>
      </c>
      <c r="C480">
        <v>3</v>
      </c>
      <c r="D480">
        <v>30</v>
      </c>
      <c r="E480">
        <f t="shared" si="63"/>
        <v>210</v>
      </c>
      <c r="F480">
        <f t="shared" si="64"/>
        <v>630</v>
      </c>
      <c r="G480">
        <v>18</v>
      </c>
      <c r="H480" t="s">
        <v>96</v>
      </c>
      <c r="I480" t="s">
        <v>97</v>
      </c>
    </row>
    <row r="481" spans="1:9" ht="14.4" x14ac:dyDescent="0.3">
      <c r="A481" s="57" t="s">
        <v>814</v>
      </c>
      <c r="B481">
        <v>7</v>
      </c>
      <c r="C481">
        <v>3</v>
      </c>
      <c r="D481">
        <v>30</v>
      </c>
      <c r="E481">
        <f t="shared" si="63"/>
        <v>210</v>
      </c>
      <c r="F481">
        <f t="shared" si="64"/>
        <v>630</v>
      </c>
      <c r="G481">
        <v>18</v>
      </c>
      <c r="H481" t="s">
        <v>96</v>
      </c>
      <c r="I481" t="s">
        <v>97</v>
      </c>
    </row>
    <row r="482" spans="1:9" ht="14.4" x14ac:dyDescent="0.3">
      <c r="A482" s="57" t="s">
        <v>815</v>
      </c>
      <c r="B482">
        <v>7</v>
      </c>
      <c r="C482">
        <v>3</v>
      </c>
      <c r="D482">
        <v>30</v>
      </c>
      <c r="E482">
        <f t="shared" si="63"/>
        <v>210</v>
      </c>
      <c r="F482">
        <f t="shared" si="64"/>
        <v>630</v>
      </c>
      <c r="G482">
        <v>18</v>
      </c>
      <c r="H482" t="s">
        <v>96</v>
      </c>
      <c r="I482" t="s">
        <v>97</v>
      </c>
    </row>
    <row r="483" spans="1:9" ht="14.4" x14ac:dyDescent="0.3">
      <c r="A483" s="57" t="s">
        <v>816</v>
      </c>
      <c r="B483">
        <v>7</v>
      </c>
      <c r="C483">
        <v>3</v>
      </c>
      <c r="D483">
        <v>30</v>
      </c>
      <c r="E483">
        <f t="shared" si="63"/>
        <v>210</v>
      </c>
      <c r="F483">
        <f t="shared" si="64"/>
        <v>630</v>
      </c>
      <c r="G483">
        <v>18</v>
      </c>
      <c r="H483" t="s">
        <v>96</v>
      </c>
      <c r="I483" t="s">
        <v>97</v>
      </c>
    </row>
    <row r="484" spans="1:9" ht="14.4" x14ac:dyDescent="0.3">
      <c r="A484" s="57" t="s">
        <v>817</v>
      </c>
      <c r="B484">
        <v>7</v>
      </c>
      <c r="C484">
        <v>3</v>
      </c>
      <c r="D484">
        <v>30</v>
      </c>
      <c r="E484">
        <f t="shared" si="63"/>
        <v>210</v>
      </c>
      <c r="F484">
        <f t="shared" si="64"/>
        <v>630</v>
      </c>
      <c r="G484">
        <v>18</v>
      </c>
      <c r="H484" t="s">
        <v>96</v>
      </c>
      <c r="I484" t="s">
        <v>97</v>
      </c>
    </row>
    <row r="485" spans="1:9" ht="14.4" x14ac:dyDescent="0.3">
      <c r="A485" s="57" t="s">
        <v>818</v>
      </c>
      <c r="B485">
        <v>7</v>
      </c>
      <c r="C485">
        <v>3</v>
      </c>
      <c r="D485">
        <v>30</v>
      </c>
      <c r="E485">
        <f t="shared" si="63"/>
        <v>210</v>
      </c>
      <c r="F485">
        <f t="shared" si="64"/>
        <v>630</v>
      </c>
      <c r="G485">
        <v>18</v>
      </c>
      <c r="H485" t="s">
        <v>96</v>
      </c>
      <c r="I485" t="s">
        <v>97</v>
      </c>
    </row>
    <row r="486" spans="1:9" ht="14.4" x14ac:dyDescent="0.3">
      <c r="A486" s="57" t="s">
        <v>819</v>
      </c>
      <c r="B486">
        <v>7</v>
      </c>
      <c r="C486">
        <v>3</v>
      </c>
      <c r="D486">
        <v>30</v>
      </c>
      <c r="E486">
        <f t="shared" si="63"/>
        <v>210</v>
      </c>
      <c r="F486">
        <f t="shared" si="64"/>
        <v>630</v>
      </c>
      <c r="G486">
        <v>18</v>
      </c>
      <c r="H486" t="s">
        <v>96</v>
      </c>
      <c r="I486" t="s">
        <v>97</v>
      </c>
    </row>
    <row r="487" spans="1:9" ht="14.4" x14ac:dyDescent="0.3">
      <c r="A487" s="57" t="s">
        <v>820</v>
      </c>
      <c r="B487">
        <v>7</v>
      </c>
      <c r="C487">
        <v>3</v>
      </c>
      <c r="D487">
        <v>30</v>
      </c>
      <c r="E487">
        <f t="shared" si="63"/>
        <v>210</v>
      </c>
      <c r="F487">
        <f t="shared" si="64"/>
        <v>630</v>
      </c>
      <c r="G487">
        <v>18</v>
      </c>
      <c r="H487" t="s">
        <v>96</v>
      </c>
      <c r="I487" t="s">
        <v>97</v>
      </c>
    </row>
    <row r="488" spans="1:9" ht="14.4" x14ac:dyDescent="0.3">
      <c r="A488" s="57" t="s">
        <v>821</v>
      </c>
      <c r="B488">
        <v>7</v>
      </c>
      <c r="C488">
        <v>3</v>
      </c>
      <c r="D488">
        <v>30</v>
      </c>
      <c r="E488">
        <f t="shared" si="63"/>
        <v>210</v>
      </c>
      <c r="F488">
        <f t="shared" si="64"/>
        <v>630</v>
      </c>
      <c r="G488">
        <v>18</v>
      </c>
      <c r="H488" t="s">
        <v>96</v>
      </c>
      <c r="I488" t="s">
        <v>97</v>
      </c>
    </row>
    <row r="489" spans="1:9" ht="14.4" x14ac:dyDescent="0.3">
      <c r="A489" s="57" t="s">
        <v>822</v>
      </c>
      <c r="B489">
        <v>7</v>
      </c>
      <c r="C489">
        <v>3</v>
      </c>
      <c r="D489">
        <v>30</v>
      </c>
      <c r="E489">
        <f t="shared" si="63"/>
        <v>210</v>
      </c>
      <c r="F489">
        <f t="shared" si="64"/>
        <v>630</v>
      </c>
      <c r="G489">
        <v>17</v>
      </c>
      <c r="H489" t="s">
        <v>96</v>
      </c>
      <c r="I489" t="s">
        <v>97</v>
      </c>
    </row>
    <row r="490" spans="1:9" x14ac:dyDescent="0.25">
      <c r="A490" t="s">
        <v>823</v>
      </c>
      <c r="B490">
        <v>7</v>
      </c>
      <c r="C490">
        <v>3</v>
      </c>
      <c r="D490">
        <v>30</v>
      </c>
      <c r="E490">
        <f t="shared" si="63"/>
        <v>210</v>
      </c>
      <c r="F490">
        <f t="shared" si="64"/>
        <v>630</v>
      </c>
      <c r="G490">
        <v>17</v>
      </c>
      <c r="H490" t="s">
        <v>96</v>
      </c>
      <c r="I490" t="s">
        <v>97</v>
      </c>
    </row>
    <row r="491" spans="1:9" ht="14.4" x14ac:dyDescent="0.3">
      <c r="A491" s="57" t="s">
        <v>824</v>
      </c>
      <c r="B491">
        <v>7</v>
      </c>
      <c r="C491">
        <v>3</v>
      </c>
      <c r="D491">
        <v>30</v>
      </c>
      <c r="E491">
        <f t="shared" si="63"/>
        <v>210</v>
      </c>
      <c r="F491">
        <f t="shared" si="64"/>
        <v>630</v>
      </c>
      <c r="G491">
        <v>17</v>
      </c>
      <c r="H491" t="s">
        <v>96</v>
      </c>
      <c r="I491" t="s">
        <v>97</v>
      </c>
    </row>
    <row r="492" spans="1:9" ht="14.4" x14ac:dyDescent="0.3">
      <c r="A492" s="57" t="s">
        <v>825</v>
      </c>
      <c r="B492">
        <v>7</v>
      </c>
      <c r="C492">
        <v>3</v>
      </c>
      <c r="D492">
        <v>30</v>
      </c>
      <c r="E492">
        <f t="shared" si="63"/>
        <v>210</v>
      </c>
      <c r="F492">
        <f t="shared" si="64"/>
        <v>630</v>
      </c>
      <c r="G492">
        <v>17</v>
      </c>
      <c r="H492" t="s">
        <v>96</v>
      </c>
      <c r="I492" t="s">
        <v>97</v>
      </c>
    </row>
    <row r="493" spans="1:9" ht="14.4" x14ac:dyDescent="0.3">
      <c r="A493" s="57" t="s">
        <v>826</v>
      </c>
      <c r="B493">
        <v>7</v>
      </c>
      <c r="C493">
        <v>3</v>
      </c>
      <c r="D493">
        <v>30</v>
      </c>
      <c r="E493">
        <f t="shared" si="63"/>
        <v>210</v>
      </c>
      <c r="F493">
        <f t="shared" si="64"/>
        <v>630</v>
      </c>
      <c r="G493">
        <v>17</v>
      </c>
      <c r="H493" t="s">
        <v>96</v>
      </c>
      <c r="I493" t="s">
        <v>97</v>
      </c>
    </row>
    <row r="494" spans="1:9" x14ac:dyDescent="0.25">
      <c r="A494" t="s">
        <v>827</v>
      </c>
      <c r="B494">
        <v>7</v>
      </c>
      <c r="C494">
        <v>3</v>
      </c>
      <c r="D494">
        <v>30</v>
      </c>
      <c r="E494">
        <f t="shared" si="63"/>
        <v>210</v>
      </c>
      <c r="F494">
        <f t="shared" si="64"/>
        <v>630</v>
      </c>
      <c r="G494">
        <v>17</v>
      </c>
      <c r="H494" t="s">
        <v>96</v>
      </c>
      <c r="I494" t="s">
        <v>97</v>
      </c>
    </row>
    <row r="495" spans="1:9" ht="14.4" x14ac:dyDescent="0.3">
      <c r="A495" s="57" t="s">
        <v>828</v>
      </c>
      <c r="B495">
        <v>7</v>
      </c>
      <c r="C495">
        <v>3</v>
      </c>
      <c r="D495">
        <v>30</v>
      </c>
      <c r="E495">
        <f t="shared" si="63"/>
        <v>210</v>
      </c>
      <c r="F495">
        <f t="shared" si="64"/>
        <v>630</v>
      </c>
      <c r="G495">
        <v>17</v>
      </c>
      <c r="H495" t="s">
        <v>96</v>
      </c>
      <c r="I495" t="s">
        <v>97</v>
      </c>
    </row>
    <row r="496" spans="1:9" ht="14.4" x14ac:dyDescent="0.3">
      <c r="A496" s="57" t="s">
        <v>829</v>
      </c>
      <c r="B496">
        <v>7</v>
      </c>
      <c r="C496">
        <v>3</v>
      </c>
      <c r="D496">
        <v>30</v>
      </c>
      <c r="E496">
        <f t="shared" si="63"/>
        <v>210</v>
      </c>
      <c r="F496">
        <f t="shared" si="64"/>
        <v>630</v>
      </c>
      <c r="G496">
        <v>17</v>
      </c>
      <c r="H496" t="s">
        <v>96</v>
      </c>
      <c r="I496" t="s">
        <v>97</v>
      </c>
    </row>
    <row r="497" spans="1:9" ht="14.4" x14ac:dyDescent="0.3">
      <c r="A497" s="57" t="s">
        <v>830</v>
      </c>
      <c r="B497">
        <v>7</v>
      </c>
      <c r="C497">
        <v>3</v>
      </c>
      <c r="D497">
        <v>30</v>
      </c>
      <c r="E497">
        <f t="shared" si="63"/>
        <v>210</v>
      </c>
      <c r="F497">
        <f t="shared" si="64"/>
        <v>630</v>
      </c>
      <c r="G497">
        <v>17</v>
      </c>
      <c r="H497" t="s">
        <v>96</v>
      </c>
      <c r="I497" t="s">
        <v>97</v>
      </c>
    </row>
    <row r="498" spans="1:9" ht="14.4" x14ac:dyDescent="0.3">
      <c r="A498" s="57" t="s">
        <v>831</v>
      </c>
      <c r="B498">
        <v>7</v>
      </c>
      <c r="C498">
        <v>3</v>
      </c>
      <c r="D498">
        <v>30</v>
      </c>
      <c r="E498">
        <f t="shared" si="63"/>
        <v>210</v>
      </c>
      <c r="F498">
        <f t="shared" si="64"/>
        <v>630</v>
      </c>
      <c r="G498">
        <v>17</v>
      </c>
      <c r="H498" t="s">
        <v>96</v>
      </c>
      <c r="I498" t="s">
        <v>97</v>
      </c>
    </row>
    <row r="499" spans="1:9" ht="14.4" x14ac:dyDescent="0.3">
      <c r="A499" s="57" t="s">
        <v>832</v>
      </c>
      <c r="B499">
        <v>7</v>
      </c>
      <c r="C499">
        <v>3</v>
      </c>
      <c r="D499">
        <v>30</v>
      </c>
      <c r="E499">
        <f t="shared" si="63"/>
        <v>210</v>
      </c>
      <c r="F499">
        <f t="shared" si="64"/>
        <v>630</v>
      </c>
      <c r="G499">
        <v>17</v>
      </c>
      <c r="H499" t="s">
        <v>96</v>
      </c>
      <c r="I499" t="s">
        <v>97</v>
      </c>
    </row>
    <row r="500" spans="1:9" ht="14.4" x14ac:dyDescent="0.3">
      <c r="A500" s="57" t="s">
        <v>833</v>
      </c>
      <c r="B500">
        <v>7</v>
      </c>
      <c r="C500">
        <v>3</v>
      </c>
      <c r="D500">
        <v>30</v>
      </c>
      <c r="E500">
        <f t="shared" si="63"/>
        <v>210</v>
      </c>
      <c r="F500">
        <f t="shared" si="64"/>
        <v>630</v>
      </c>
      <c r="G500">
        <v>17</v>
      </c>
      <c r="H500" t="s">
        <v>96</v>
      </c>
      <c r="I500" t="s">
        <v>97</v>
      </c>
    </row>
    <row r="501" spans="1:9" ht="14.4" x14ac:dyDescent="0.3">
      <c r="A501" s="57" t="s">
        <v>834</v>
      </c>
      <c r="B501">
        <v>7</v>
      </c>
      <c r="C501">
        <v>3</v>
      </c>
      <c r="D501">
        <v>30</v>
      </c>
      <c r="E501">
        <f t="shared" si="63"/>
        <v>210</v>
      </c>
      <c r="F501">
        <f t="shared" si="64"/>
        <v>630</v>
      </c>
      <c r="G501">
        <v>17</v>
      </c>
      <c r="H501" t="s">
        <v>96</v>
      </c>
      <c r="I501" t="s">
        <v>97</v>
      </c>
    </row>
    <row r="502" spans="1:9" ht="14.4" x14ac:dyDescent="0.3">
      <c r="A502" s="57" t="s">
        <v>835</v>
      </c>
      <c r="B502">
        <v>7</v>
      </c>
      <c r="C502">
        <v>3</v>
      </c>
      <c r="D502">
        <v>30</v>
      </c>
      <c r="E502">
        <f t="shared" si="63"/>
        <v>210</v>
      </c>
      <c r="F502">
        <f t="shared" si="64"/>
        <v>630</v>
      </c>
      <c r="G502">
        <v>17</v>
      </c>
      <c r="H502" t="s">
        <v>96</v>
      </c>
      <c r="I502" t="s">
        <v>97</v>
      </c>
    </row>
    <row r="503" spans="1:9" ht="14.4" x14ac:dyDescent="0.3">
      <c r="A503" s="57" t="s">
        <v>836</v>
      </c>
      <c r="B503">
        <v>7</v>
      </c>
      <c r="C503">
        <v>3</v>
      </c>
      <c r="D503">
        <v>30</v>
      </c>
      <c r="E503">
        <f t="shared" si="63"/>
        <v>210</v>
      </c>
      <c r="F503">
        <f t="shared" si="64"/>
        <v>630</v>
      </c>
      <c r="G503">
        <v>17</v>
      </c>
      <c r="H503" t="s">
        <v>96</v>
      </c>
      <c r="I503" t="s">
        <v>97</v>
      </c>
    </row>
    <row r="504" spans="1:9" ht="14.4" x14ac:dyDescent="0.3">
      <c r="A504" s="57" t="s">
        <v>837</v>
      </c>
      <c r="B504">
        <v>7</v>
      </c>
      <c r="C504">
        <v>3</v>
      </c>
      <c r="D504">
        <v>30</v>
      </c>
      <c r="E504">
        <f t="shared" si="63"/>
        <v>210</v>
      </c>
      <c r="F504">
        <f t="shared" si="64"/>
        <v>630</v>
      </c>
      <c r="G504">
        <v>17</v>
      </c>
      <c r="H504" t="s">
        <v>96</v>
      </c>
      <c r="I504" t="s">
        <v>97</v>
      </c>
    </row>
    <row r="505" spans="1:9" ht="14.4" x14ac:dyDescent="0.3">
      <c r="A505" s="57" t="s">
        <v>838</v>
      </c>
      <c r="B505">
        <v>7</v>
      </c>
      <c r="C505">
        <v>3</v>
      </c>
      <c r="D505">
        <v>30</v>
      </c>
      <c r="E505">
        <f t="shared" si="63"/>
        <v>210</v>
      </c>
      <c r="F505">
        <f t="shared" si="64"/>
        <v>630</v>
      </c>
      <c r="G505">
        <v>17</v>
      </c>
      <c r="H505" t="s">
        <v>96</v>
      </c>
      <c r="I505" t="s">
        <v>97</v>
      </c>
    </row>
    <row r="506" spans="1:9" ht="14.4" x14ac:dyDescent="0.3">
      <c r="A506" s="57" t="s">
        <v>872</v>
      </c>
      <c r="B506">
        <v>7</v>
      </c>
      <c r="C506">
        <v>3</v>
      </c>
      <c r="D506">
        <v>30</v>
      </c>
      <c r="E506">
        <f t="shared" ref="E506" si="65">B506*D506</f>
        <v>210</v>
      </c>
      <c r="F506">
        <f t="shared" ref="F506" si="66">B506*C506*D506</f>
        <v>630</v>
      </c>
      <c r="G506">
        <v>17</v>
      </c>
      <c r="H506" t="s">
        <v>96</v>
      </c>
      <c r="I506" t="s">
        <v>97</v>
      </c>
    </row>
    <row r="507" spans="1:9" ht="14.4" x14ac:dyDescent="0.3">
      <c r="A507" s="57" t="s">
        <v>839</v>
      </c>
      <c r="B507">
        <v>7</v>
      </c>
      <c r="C507">
        <v>3</v>
      </c>
      <c r="D507">
        <v>30</v>
      </c>
      <c r="E507">
        <f t="shared" si="63"/>
        <v>210</v>
      </c>
      <c r="F507">
        <f t="shared" si="64"/>
        <v>630</v>
      </c>
      <c r="G507">
        <v>17</v>
      </c>
      <c r="H507" t="s">
        <v>96</v>
      </c>
      <c r="I507" t="s">
        <v>97</v>
      </c>
    </row>
    <row r="508" spans="1:9" ht="14.4" x14ac:dyDescent="0.3">
      <c r="A508" s="57" t="s">
        <v>840</v>
      </c>
      <c r="B508">
        <v>7</v>
      </c>
      <c r="C508">
        <v>3</v>
      </c>
      <c r="D508">
        <v>30</v>
      </c>
      <c r="E508">
        <f t="shared" si="63"/>
        <v>210</v>
      </c>
      <c r="F508">
        <f t="shared" si="64"/>
        <v>630</v>
      </c>
      <c r="G508">
        <v>17</v>
      </c>
      <c r="H508" t="s">
        <v>96</v>
      </c>
      <c r="I508" t="s">
        <v>97</v>
      </c>
    </row>
    <row r="509" spans="1:9" ht="14.4" x14ac:dyDescent="0.3">
      <c r="A509" s="57" t="s">
        <v>841</v>
      </c>
      <c r="B509">
        <v>7</v>
      </c>
      <c r="C509">
        <v>3</v>
      </c>
      <c r="D509">
        <v>30</v>
      </c>
      <c r="E509">
        <f t="shared" si="63"/>
        <v>210</v>
      </c>
      <c r="F509">
        <f t="shared" si="64"/>
        <v>630</v>
      </c>
      <c r="G509">
        <v>17</v>
      </c>
      <c r="H509" t="s">
        <v>96</v>
      </c>
      <c r="I509" t="s">
        <v>97</v>
      </c>
    </row>
    <row r="510" spans="1:9" ht="14.4" x14ac:dyDescent="0.3">
      <c r="A510" s="57" t="s">
        <v>842</v>
      </c>
      <c r="B510">
        <v>7</v>
      </c>
      <c r="C510">
        <v>3</v>
      </c>
      <c r="D510">
        <v>30</v>
      </c>
      <c r="E510">
        <f t="shared" si="63"/>
        <v>210</v>
      </c>
      <c r="F510">
        <f t="shared" si="64"/>
        <v>630</v>
      </c>
      <c r="G510">
        <v>17</v>
      </c>
      <c r="H510" t="s">
        <v>96</v>
      </c>
      <c r="I510" t="s">
        <v>97</v>
      </c>
    </row>
    <row r="511" spans="1:9" ht="14.4" x14ac:dyDescent="0.3">
      <c r="A511" s="57" t="s">
        <v>843</v>
      </c>
      <c r="B511">
        <v>7</v>
      </c>
      <c r="C511">
        <v>3</v>
      </c>
      <c r="D511">
        <v>30</v>
      </c>
      <c r="E511">
        <f t="shared" si="63"/>
        <v>210</v>
      </c>
      <c r="F511">
        <f t="shared" si="64"/>
        <v>630</v>
      </c>
      <c r="G511">
        <v>17</v>
      </c>
      <c r="H511" t="s">
        <v>96</v>
      </c>
      <c r="I511" t="s">
        <v>97</v>
      </c>
    </row>
    <row r="512" spans="1:9" ht="14.4" x14ac:dyDescent="0.3">
      <c r="A512" s="57" t="s">
        <v>844</v>
      </c>
      <c r="B512">
        <v>7</v>
      </c>
      <c r="C512">
        <v>3</v>
      </c>
      <c r="D512">
        <v>30</v>
      </c>
      <c r="E512">
        <f t="shared" si="63"/>
        <v>210</v>
      </c>
      <c r="F512">
        <f t="shared" si="64"/>
        <v>630</v>
      </c>
      <c r="G512">
        <v>17</v>
      </c>
      <c r="H512" t="s">
        <v>96</v>
      </c>
      <c r="I512" t="s">
        <v>97</v>
      </c>
    </row>
    <row r="513" spans="1:9" ht="14.4" x14ac:dyDescent="0.3">
      <c r="A513" s="57" t="s">
        <v>845</v>
      </c>
      <c r="B513">
        <v>7</v>
      </c>
      <c r="C513">
        <v>3</v>
      </c>
      <c r="D513">
        <v>30</v>
      </c>
      <c r="E513">
        <f t="shared" si="63"/>
        <v>210</v>
      </c>
      <c r="F513">
        <f t="shared" si="64"/>
        <v>630</v>
      </c>
      <c r="G513">
        <v>17</v>
      </c>
      <c r="H513" t="s">
        <v>96</v>
      </c>
      <c r="I513" t="s">
        <v>97</v>
      </c>
    </row>
    <row r="514" spans="1:9" ht="14.4" x14ac:dyDescent="0.3">
      <c r="A514" s="57" t="s">
        <v>846</v>
      </c>
      <c r="B514">
        <v>7</v>
      </c>
      <c r="C514">
        <v>3</v>
      </c>
      <c r="D514">
        <v>30</v>
      </c>
      <c r="E514">
        <f t="shared" si="63"/>
        <v>210</v>
      </c>
      <c r="F514">
        <f t="shared" si="64"/>
        <v>630</v>
      </c>
      <c r="G514">
        <v>17</v>
      </c>
      <c r="H514" t="s">
        <v>96</v>
      </c>
      <c r="I514" t="s">
        <v>97</v>
      </c>
    </row>
    <row r="515" spans="1:9" ht="14.4" x14ac:dyDescent="0.3">
      <c r="A515" s="57" t="s">
        <v>847</v>
      </c>
      <c r="B515">
        <v>7</v>
      </c>
      <c r="C515">
        <v>3</v>
      </c>
      <c r="D515">
        <v>30</v>
      </c>
      <c r="E515">
        <f t="shared" si="63"/>
        <v>210</v>
      </c>
      <c r="F515">
        <f t="shared" si="64"/>
        <v>630</v>
      </c>
      <c r="G515">
        <v>17</v>
      </c>
      <c r="H515" t="s">
        <v>96</v>
      </c>
      <c r="I515" t="s">
        <v>97</v>
      </c>
    </row>
    <row r="516" spans="1:9" ht="14.4" x14ac:dyDescent="0.3">
      <c r="A516" s="57" t="s">
        <v>848</v>
      </c>
      <c r="B516">
        <v>7</v>
      </c>
      <c r="C516">
        <v>3</v>
      </c>
      <c r="D516">
        <v>30</v>
      </c>
      <c r="E516">
        <f t="shared" si="63"/>
        <v>210</v>
      </c>
      <c r="F516">
        <f t="shared" si="64"/>
        <v>630</v>
      </c>
      <c r="G516">
        <v>17</v>
      </c>
      <c r="H516" t="s">
        <v>96</v>
      </c>
      <c r="I516" t="s">
        <v>97</v>
      </c>
    </row>
    <row r="517" spans="1:9" ht="14.4" x14ac:dyDescent="0.3">
      <c r="A517" s="57" t="s">
        <v>849</v>
      </c>
      <c r="B517">
        <v>7</v>
      </c>
      <c r="C517">
        <v>3</v>
      </c>
      <c r="D517">
        <v>30</v>
      </c>
      <c r="E517">
        <f t="shared" si="63"/>
        <v>210</v>
      </c>
      <c r="F517">
        <f t="shared" si="64"/>
        <v>630</v>
      </c>
      <c r="G517">
        <v>17</v>
      </c>
      <c r="H517" t="s">
        <v>96</v>
      </c>
      <c r="I517" t="s">
        <v>97</v>
      </c>
    </row>
    <row r="518" spans="1:9" ht="14.4" x14ac:dyDescent="0.3">
      <c r="A518" s="57" t="s">
        <v>850</v>
      </c>
      <c r="B518">
        <v>7</v>
      </c>
      <c r="C518">
        <v>3</v>
      </c>
      <c r="D518">
        <v>30</v>
      </c>
      <c r="E518">
        <f t="shared" si="63"/>
        <v>210</v>
      </c>
      <c r="F518">
        <f t="shared" si="64"/>
        <v>630</v>
      </c>
      <c r="G518">
        <v>17</v>
      </c>
      <c r="H518" t="s">
        <v>96</v>
      </c>
      <c r="I518" t="s">
        <v>97</v>
      </c>
    </row>
    <row r="519" spans="1:9" ht="14.4" x14ac:dyDescent="0.3">
      <c r="A519" s="57" t="s">
        <v>851</v>
      </c>
      <c r="B519">
        <v>7</v>
      </c>
      <c r="C519">
        <v>3</v>
      </c>
      <c r="D519">
        <v>30</v>
      </c>
      <c r="E519">
        <f t="shared" si="63"/>
        <v>210</v>
      </c>
      <c r="F519">
        <f t="shared" si="64"/>
        <v>630</v>
      </c>
      <c r="G519">
        <v>17</v>
      </c>
      <c r="H519" t="s">
        <v>96</v>
      </c>
      <c r="I519" t="s">
        <v>97</v>
      </c>
    </row>
    <row r="520" spans="1:9" ht="14.4" x14ac:dyDescent="0.3">
      <c r="A520" s="57" t="s">
        <v>852</v>
      </c>
      <c r="B520">
        <v>7</v>
      </c>
      <c r="C520">
        <v>3</v>
      </c>
      <c r="D520">
        <v>30</v>
      </c>
      <c r="E520">
        <f t="shared" si="63"/>
        <v>210</v>
      </c>
      <c r="F520">
        <f t="shared" si="64"/>
        <v>630</v>
      </c>
      <c r="G520">
        <v>17</v>
      </c>
      <c r="H520" t="s">
        <v>96</v>
      </c>
      <c r="I520" t="s">
        <v>97</v>
      </c>
    </row>
    <row r="521" spans="1:9" ht="14.4" x14ac:dyDescent="0.3">
      <c r="A521" s="57" t="s">
        <v>853</v>
      </c>
      <c r="B521">
        <v>7</v>
      </c>
      <c r="C521">
        <v>3</v>
      </c>
      <c r="D521">
        <v>30</v>
      </c>
      <c r="E521">
        <f t="shared" si="63"/>
        <v>210</v>
      </c>
      <c r="F521">
        <f t="shared" si="64"/>
        <v>630</v>
      </c>
      <c r="G521">
        <v>17</v>
      </c>
      <c r="H521" t="s">
        <v>96</v>
      </c>
      <c r="I521" t="s">
        <v>97</v>
      </c>
    </row>
    <row r="522" spans="1:9" ht="14.4" x14ac:dyDescent="0.3">
      <c r="A522" s="57" t="s">
        <v>854</v>
      </c>
      <c r="B522">
        <v>7</v>
      </c>
      <c r="C522">
        <v>3</v>
      </c>
      <c r="D522">
        <v>30</v>
      </c>
      <c r="E522">
        <f t="shared" si="63"/>
        <v>210</v>
      </c>
      <c r="F522">
        <f t="shared" si="64"/>
        <v>630</v>
      </c>
      <c r="G522">
        <v>17</v>
      </c>
      <c r="H522" t="s">
        <v>96</v>
      </c>
      <c r="I522" t="s">
        <v>97</v>
      </c>
    </row>
    <row r="523" spans="1:9" ht="14.4" x14ac:dyDescent="0.3">
      <c r="A523" s="57" t="s">
        <v>855</v>
      </c>
      <c r="B523">
        <v>7</v>
      </c>
      <c r="C523">
        <v>3</v>
      </c>
      <c r="D523">
        <v>30</v>
      </c>
      <c r="E523">
        <f t="shared" si="63"/>
        <v>210</v>
      </c>
      <c r="F523">
        <f t="shared" si="64"/>
        <v>630</v>
      </c>
      <c r="G523">
        <v>17</v>
      </c>
      <c r="H523" t="s">
        <v>96</v>
      </c>
      <c r="I523" t="s">
        <v>97</v>
      </c>
    </row>
    <row r="524" spans="1:9" ht="14.4" x14ac:dyDescent="0.3">
      <c r="A524" s="57" t="s">
        <v>856</v>
      </c>
      <c r="B524">
        <v>7</v>
      </c>
      <c r="C524">
        <v>3</v>
      </c>
      <c r="D524">
        <v>30</v>
      </c>
      <c r="E524">
        <f t="shared" si="63"/>
        <v>210</v>
      </c>
      <c r="F524">
        <f t="shared" si="64"/>
        <v>630</v>
      </c>
      <c r="G524">
        <v>17</v>
      </c>
      <c r="H524" t="s">
        <v>96</v>
      </c>
      <c r="I524" t="s">
        <v>97</v>
      </c>
    </row>
    <row r="525" spans="1:9" ht="14.4" x14ac:dyDescent="0.3">
      <c r="A525" s="57" t="s">
        <v>857</v>
      </c>
      <c r="B525">
        <v>7</v>
      </c>
      <c r="C525">
        <v>3</v>
      </c>
      <c r="D525">
        <v>30</v>
      </c>
      <c r="E525">
        <f t="shared" si="63"/>
        <v>210</v>
      </c>
      <c r="F525">
        <f t="shared" si="64"/>
        <v>630</v>
      </c>
      <c r="G525">
        <v>17</v>
      </c>
      <c r="H525" t="s">
        <v>96</v>
      </c>
      <c r="I525" t="s">
        <v>97</v>
      </c>
    </row>
    <row r="526" spans="1:9" ht="14.4" x14ac:dyDescent="0.3">
      <c r="A526" s="57" t="s">
        <v>858</v>
      </c>
      <c r="B526">
        <v>7</v>
      </c>
      <c r="C526">
        <v>3</v>
      </c>
      <c r="D526">
        <v>30</v>
      </c>
      <c r="E526">
        <f t="shared" ref="E526:E563" si="67">B526*D526</f>
        <v>210</v>
      </c>
      <c r="F526">
        <f t="shared" ref="F526:F563" si="68">B526*C526*D526</f>
        <v>630</v>
      </c>
      <c r="G526">
        <v>17</v>
      </c>
      <c r="H526" t="s">
        <v>96</v>
      </c>
      <c r="I526" t="s">
        <v>97</v>
      </c>
    </row>
    <row r="527" spans="1:9" ht="14.4" x14ac:dyDescent="0.3">
      <c r="A527" s="57" t="s">
        <v>859</v>
      </c>
      <c r="B527">
        <v>7</v>
      </c>
      <c r="C527">
        <v>3</v>
      </c>
      <c r="D527">
        <v>30</v>
      </c>
      <c r="E527">
        <f t="shared" si="67"/>
        <v>210</v>
      </c>
      <c r="F527">
        <f t="shared" si="68"/>
        <v>630</v>
      </c>
      <c r="G527">
        <v>17</v>
      </c>
      <c r="H527" t="s">
        <v>96</v>
      </c>
      <c r="I527" t="s">
        <v>97</v>
      </c>
    </row>
    <row r="528" spans="1:9" ht="14.4" x14ac:dyDescent="0.3">
      <c r="A528" s="57" t="s">
        <v>860</v>
      </c>
      <c r="B528">
        <v>7</v>
      </c>
      <c r="C528">
        <v>3</v>
      </c>
      <c r="D528">
        <v>30</v>
      </c>
      <c r="E528">
        <f t="shared" si="67"/>
        <v>210</v>
      </c>
      <c r="F528">
        <f t="shared" si="68"/>
        <v>630</v>
      </c>
      <c r="G528">
        <v>17</v>
      </c>
      <c r="H528" t="s">
        <v>96</v>
      </c>
      <c r="I528" t="s">
        <v>97</v>
      </c>
    </row>
    <row r="529" spans="1:9" ht="14.4" x14ac:dyDescent="0.3">
      <c r="A529" s="57" t="s">
        <v>861</v>
      </c>
      <c r="B529">
        <v>7</v>
      </c>
      <c r="C529">
        <v>3</v>
      </c>
      <c r="D529">
        <v>30</v>
      </c>
      <c r="E529">
        <f t="shared" si="67"/>
        <v>210</v>
      </c>
      <c r="F529">
        <f t="shared" si="68"/>
        <v>630</v>
      </c>
      <c r="G529">
        <v>17</v>
      </c>
      <c r="H529" t="s">
        <v>96</v>
      </c>
      <c r="I529" t="s">
        <v>97</v>
      </c>
    </row>
    <row r="530" spans="1:9" ht="14.4" x14ac:dyDescent="0.3">
      <c r="A530" s="57" t="s">
        <v>862</v>
      </c>
      <c r="B530">
        <v>7</v>
      </c>
      <c r="C530">
        <v>3</v>
      </c>
      <c r="D530">
        <v>30</v>
      </c>
      <c r="E530">
        <f t="shared" si="67"/>
        <v>210</v>
      </c>
      <c r="F530">
        <f t="shared" si="68"/>
        <v>630</v>
      </c>
      <c r="G530">
        <v>17</v>
      </c>
      <c r="H530" t="s">
        <v>96</v>
      </c>
      <c r="I530" t="s">
        <v>97</v>
      </c>
    </row>
    <row r="531" spans="1:9" ht="14.4" x14ac:dyDescent="0.3">
      <c r="A531" s="57" t="s">
        <v>863</v>
      </c>
      <c r="B531">
        <v>7</v>
      </c>
      <c r="C531">
        <v>3</v>
      </c>
      <c r="D531">
        <v>30</v>
      </c>
      <c r="E531">
        <f t="shared" si="67"/>
        <v>210</v>
      </c>
      <c r="F531">
        <f t="shared" si="68"/>
        <v>630</v>
      </c>
      <c r="G531">
        <v>17</v>
      </c>
      <c r="H531" t="s">
        <v>96</v>
      </c>
      <c r="I531" t="s">
        <v>97</v>
      </c>
    </row>
    <row r="532" spans="1:9" ht="14.4" x14ac:dyDescent="0.3">
      <c r="A532" s="57" t="s">
        <v>864</v>
      </c>
      <c r="B532">
        <v>7</v>
      </c>
      <c r="C532">
        <v>3</v>
      </c>
      <c r="D532">
        <v>30</v>
      </c>
      <c r="E532">
        <f t="shared" si="67"/>
        <v>210</v>
      </c>
      <c r="F532">
        <f t="shared" si="68"/>
        <v>630</v>
      </c>
      <c r="G532">
        <v>17</v>
      </c>
      <c r="H532" t="s">
        <v>96</v>
      </c>
      <c r="I532" t="s">
        <v>97</v>
      </c>
    </row>
    <row r="533" spans="1:9" ht="14.4" x14ac:dyDescent="0.3">
      <c r="A533" s="57" t="s">
        <v>865</v>
      </c>
      <c r="B533">
        <v>7</v>
      </c>
      <c r="C533">
        <v>3</v>
      </c>
      <c r="D533">
        <v>30</v>
      </c>
      <c r="E533">
        <f t="shared" si="67"/>
        <v>210</v>
      </c>
      <c r="F533">
        <f t="shared" si="68"/>
        <v>630</v>
      </c>
      <c r="G533">
        <v>17</v>
      </c>
      <c r="H533" t="s">
        <v>96</v>
      </c>
      <c r="I533" t="s">
        <v>97</v>
      </c>
    </row>
    <row r="534" spans="1:9" ht="14.4" x14ac:dyDescent="0.3">
      <c r="A534" s="57" t="s">
        <v>866</v>
      </c>
      <c r="B534">
        <v>7</v>
      </c>
      <c r="C534">
        <v>3</v>
      </c>
      <c r="D534">
        <v>30</v>
      </c>
      <c r="E534">
        <f t="shared" si="67"/>
        <v>210</v>
      </c>
      <c r="F534">
        <f t="shared" si="68"/>
        <v>630</v>
      </c>
      <c r="G534">
        <v>17</v>
      </c>
      <c r="H534" t="s">
        <v>96</v>
      </c>
      <c r="I534" t="s">
        <v>97</v>
      </c>
    </row>
    <row r="535" spans="1:9" ht="14.4" x14ac:dyDescent="0.3">
      <c r="A535" s="57" t="s">
        <v>867</v>
      </c>
      <c r="B535">
        <v>7</v>
      </c>
      <c r="C535">
        <v>3</v>
      </c>
      <c r="D535">
        <v>30</v>
      </c>
      <c r="E535">
        <f t="shared" si="67"/>
        <v>210</v>
      </c>
      <c r="F535">
        <f t="shared" si="68"/>
        <v>630</v>
      </c>
      <c r="G535">
        <v>17</v>
      </c>
      <c r="H535" t="s">
        <v>96</v>
      </c>
      <c r="I535" t="s">
        <v>97</v>
      </c>
    </row>
    <row r="536" spans="1:9" ht="14.4" x14ac:dyDescent="0.3">
      <c r="A536" s="57" t="s">
        <v>868</v>
      </c>
      <c r="B536">
        <v>7</v>
      </c>
      <c r="C536">
        <v>3</v>
      </c>
      <c r="D536">
        <v>30</v>
      </c>
      <c r="E536">
        <f t="shared" si="67"/>
        <v>210</v>
      </c>
      <c r="F536">
        <f t="shared" si="68"/>
        <v>630</v>
      </c>
      <c r="G536">
        <v>17</v>
      </c>
      <c r="H536" t="s">
        <v>96</v>
      </c>
      <c r="I536" t="s">
        <v>97</v>
      </c>
    </row>
    <row r="537" spans="1:9" ht="14.4" x14ac:dyDescent="0.3">
      <c r="A537" s="57" t="s">
        <v>869</v>
      </c>
      <c r="B537">
        <v>7</v>
      </c>
      <c r="C537">
        <v>3</v>
      </c>
      <c r="D537">
        <v>30</v>
      </c>
      <c r="E537">
        <f t="shared" si="67"/>
        <v>210</v>
      </c>
      <c r="F537">
        <f t="shared" si="68"/>
        <v>630</v>
      </c>
      <c r="G537">
        <v>17</v>
      </c>
      <c r="H537" t="s">
        <v>96</v>
      </c>
      <c r="I537" t="s">
        <v>97</v>
      </c>
    </row>
    <row r="538" spans="1:9" ht="14.4" x14ac:dyDescent="0.3">
      <c r="A538" s="57" t="s">
        <v>870</v>
      </c>
      <c r="B538">
        <v>7</v>
      </c>
      <c r="C538">
        <v>3</v>
      </c>
      <c r="D538">
        <v>30</v>
      </c>
      <c r="E538">
        <f t="shared" si="67"/>
        <v>210</v>
      </c>
      <c r="F538">
        <f t="shared" si="68"/>
        <v>630</v>
      </c>
      <c r="G538">
        <v>17</v>
      </c>
      <c r="H538" t="s">
        <v>96</v>
      </c>
      <c r="I538" t="s">
        <v>97</v>
      </c>
    </row>
    <row r="539" spans="1:9" ht="14.4" x14ac:dyDescent="0.3">
      <c r="A539" s="57" t="s">
        <v>871</v>
      </c>
      <c r="B539">
        <v>7</v>
      </c>
      <c r="C539">
        <v>3</v>
      </c>
      <c r="D539">
        <v>30</v>
      </c>
      <c r="E539">
        <f t="shared" si="67"/>
        <v>210</v>
      </c>
      <c r="F539">
        <f t="shared" si="68"/>
        <v>630</v>
      </c>
      <c r="G539">
        <v>17</v>
      </c>
      <c r="H539" t="s">
        <v>96</v>
      </c>
      <c r="I539" t="s">
        <v>97</v>
      </c>
    </row>
    <row r="540" spans="1:9" ht="14.4" x14ac:dyDescent="0.3">
      <c r="A540" s="57" t="s">
        <v>877</v>
      </c>
      <c r="B540">
        <v>6</v>
      </c>
      <c r="C540">
        <v>3</v>
      </c>
      <c r="D540">
        <v>30</v>
      </c>
      <c r="E540">
        <f t="shared" si="67"/>
        <v>180</v>
      </c>
      <c r="F540">
        <f t="shared" si="68"/>
        <v>540</v>
      </c>
      <c r="G540">
        <v>17</v>
      </c>
      <c r="H540" t="s">
        <v>96</v>
      </c>
      <c r="I540" t="s">
        <v>97</v>
      </c>
    </row>
    <row r="541" spans="1:9" ht="14.4" x14ac:dyDescent="0.3">
      <c r="A541" s="57" t="s">
        <v>878</v>
      </c>
      <c r="B541">
        <v>6</v>
      </c>
      <c r="C541">
        <v>3</v>
      </c>
      <c r="D541">
        <v>30</v>
      </c>
      <c r="E541">
        <f t="shared" si="67"/>
        <v>180</v>
      </c>
      <c r="F541">
        <f t="shared" si="68"/>
        <v>540</v>
      </c>
      <c r="G541">
        <v>17</v>
      </c>
      <c r="H541" t="s">
        <v>96</v>
      </c>
      <c r="I541" t="s">
        <v>97</v>
      </c>
    </row>
    <row r="542" spans="1:9" ht="14.4" x14ac:dyDescent="0.3">
      <c r="A542" s="57" t="s">
        <v>879</v>
      </c>
      <c r="B542">
        <v>6</v>
      </c>
      <c r="C542">
        <v>3</v>
      </c>
      <c r="D542">
        <v>30</v>
      </c>
      <c r="E542">
        <f t="shared" si="67"/>
        <v>180</v>
      </c>
      <c r="F542">
        <f t="shared" si="68"/>
        <v>540</v>
      </c>
      <c r="G542">
        <v>17</v>
      </c>
      <c r="H542" t="s">
        <v>96</v>
      </c>
      <c r="I542" t="s">
        <v>97</v>
      </c>
    </row>
    <row r="543" spans="1:9" ht="14.4" x14ac:dyDescent="0.3">
      <c r="A543" s="57" t="s">
        <v>880</v>
      </c>
      <c r="B543">
        <v>6</v>
      </c>
      <c r="C543">
        <v>3</v>
      </c>
      <c r="D543">
        <v>30</v>
      </c>
      <c r="E543">
        <f t="shared" si="67"/>
        <v>180</v>
      </c>
      <c r="F543">
        <f t="shared" si="68"/>
        <v>540</v>
      </c>
      <c r="G543">
        <v>17</v>
      </c>
      <c r="H543" t="s">
        <v>96</v>
      </c>
      <c r="I543" t="s">
        <v>97</v>
      </c>
    </row>
    <row r="544" spans="1:9" ht="14.4" x14ac:dyDescent="0.3">
      <c r="A544" s="57" t="s">
        <v>881</v>
      </c>
      <c r="B544">
        <v>6</v>
      </c>
      <c r="C544">
        <v>3</v>
      </c>
      <c r="D544">
        <v>30</v>
      </c>
      <c r="E544">
        <f t="shared" si="67"/>
        <v>180</v>
      </c>
      <c r="F544">
        <f t="shared" si="68"/>
        <v>540</v>
      </c>
      <c r="G544">
        <v>17</v>
      </c>
      <c r="H544" t="s">
        <v>96</v>
      </c>
      <c r="I544" t="s">
        <v>97</v>
      </c>
    </row>
    <row r="545" spans="1:9" ht="14.4" x14ac:dyDescent="0.3">
      <c r="A545" s="57" t="s">
        <v>882</v>
      </c>
      <c r="B545">
        <v>6</v>
      </c>
      <c r="C545">
        <v>3</v>
      </c>
      <c r="D545">
        <v>30</v>
      </c>
      <c r="E545">
        <f t="shared" si="67"/>
        <v>180</v>
      </c>
      <c r="F545">
        <f t="shared" si="68"/>
        <v>540</v>
      </c>
      <c r="G545">
        <v>17</v>
      </c>
      <c r="H545" t="s">
        <v>96</v>
      </c>
      <c r="I545" t="s">
        <v>97</v>
      </c>
    </row>
    <row r="546" spans="1:9" ht="14.4" x14ac:dyDescent="0.3">
      <c r="A546" s="57" t="s">
        <v>883</v>
      </c>
      <c r="B546">
        <v>6</v>
      </c>
      <c r="C546">
        <v>3</v>
      </c>
      <c r="D546">
        <v>30</v>
      </c>
      <c r="E546">
        <f t="shared" si="67"/>
        <v>180</v>
      </c>
      <c r="F546">
        <f t="shared" si="68"/>
        <v>540</v>
      </c>
      <c r="G546">
        <v>17</v>
      </c>
      <c r="H546" t="s">
        <v>96</v>
      </c>
      <c r="I546" t="s">
        <v>97</v>
      </c>
    </row>
    <row r="547" spans="1:9" ht="14.4" x14ac:dyDescent="0.3">
      <c r="A547" s="57" t="s">
        <v>884</v>
      </c>
      <c r="B547">
        <v>6</v>
      </c>
      <c r="C547">
        <v>3</v>
      </c>
      <c r="D547">
        <v>30</v>
      </c>
      <c r="E547">
        <f t="shared" si="67"/>
        <v>180</v>
      </c>
      <c r="F547">
        <f t="shared" si="68"/>
        <v>540</v>
      </c>
      <c r="G547">
        <v>17</v>
      </c>
      <c r="H547" t="s">
        <v>96</v>
      </c>
      <c r="I547" t="s">
        <v>97</v>
      </c>
    </row>
    <row r="548" spans="1:9" ht="14.4" x14ac:dyDescent="0.3">
      <c r="A548" s="57" t="s">
        <v>885</v>
      </c>
      <c r="B548">
        <v>6</v>
      </c>
      <c r="C548">
        <v>3</v>
      </c>
      <c r="D548">
        <v>30</v>
      </c>
      <c r="E548">
        <f t="shared" si="67"/>
        <v>180</v>
      </c>
      <c r="F548">
        <f t="shared" si="68"/>
        <v>540</v>
      </c>
      <c r="G548">
        <v>17</v>
      </c>
      <c r="H548" t="s">
        <v>96</v>
      </c>
      <c r="I548" t="s">
        <v>97</v>
      </c>
    </row>
    <row r="549" spans="1:9" ht="14.4" x14ac:dyDescent="0.3">
      <c r="A549" s="57" t="s">
        <v>886</v>
      </c>
      <c r="B549">
        <v>6</v>
      </c>
      <c r="C549">
        <v>3</v>
      </c>
      <c r="D549">
        <v>30</v>
      </c>
      <c r="E549">
        <f t="shared" si="67"/>
        <v>180</v>
      </c>
      <c r="F549">
        <f t="shared" si="68"/>
        <v>540</v>
      </c>
      <c r="G549">
        <v>17</v>
      </c>
      <c r="H549" t="s">
        <v>96</v>
      </c>
      <c r="I549" t="s">
        <v>97</v>
      </c>
    </row>
    <row r="550" spans="1:9" ht="14.4" x14ac:dyDescent="0.3">
      <c r="A550" s="57" t="s">
        <v>887</v>
      </c>
      <c r="B550">
        <v>6</v>
      </c>
      <c r="C550">
        <v>3</v>
      </c>
      <c r="D550">
        <v>30</v>
      </c>
      <c r="E550">
        <f t="shared" si="67"/>
        <v>180</v>
      </c>
      <c r="F550">
        <f t="shared" si="68"/>
        <v>540</v>
      </c>
      <c r="G550">
        <v>17</v>
      </c>
      <c r="H550" t="s">
        <v>96</v>
      </c>
      <c r="I550" t="s">
        <v>97</v>
      </c>
    </row>
    <row r="551" spans="1:9" ht="14.4" x14ac:dyDescent="0.3">
      <c r="A551" s="57" t="s">
        <v>888</v>
      </c>
      <c r="B551">
        <v>6</v>
      </c>
      <c r="C551">
        <v>3</v>
      </c>
      <c r="D551">
        <v>30</v>
      </c>
      <c r="E551">
        <f t="shared" si="67"/>
        <v>180</v>
      </c>
      <c r="F551">
        <f t="shared" si="68"/>
        <v>540</v>
      </c>
      <c r="G551">
        <v>17</v>
      </c>
      <c r="H551" t="s">
        <v>96</v>
      </c>
      <c r="I551" t="s">
        <v>97</v>
      </c>
    </row>
    <row r="552" spans="1:9" ht="14.4" x14ac:dyDescent="0.3">
      <c r="A552" s="57" t="s">
        <v>889</v>
      </c>
      <c r="B552">
        <v>6</v>
      </c>
      <c r="C552">
        <v>3</v>
      </c>
      <c r="D552">
        <v>30</v>
      </c>
      <c r="E552">
        <f t="shared" si="67"/>
        <v>180</v>
      </c>
      <c r="F552">
        <f t="shared" si="68"/>
        <v>540</v>
      </c>
      <c r="G552">
        <v>17</v>
      </c>
      <c r="H552" t="s">
        <v>96</v>
      </c>
      <c r="I552" t="s">
        <v>97</v>
      </c>
    </row>
    <row r="553" spans="1:9" ht="14.4" x14ac:dyDescent="0.3">
      <c r="A553" s="57" t="s">
        <v>890</v>
      </c>
      <c r="B553">
        <v>6</v>
      </c>
      <c r="C553">
        <v>3</v>
      </c>
      <c r="D553">
        <v>30</v>
      </c>
      <c r="E553">
        <f t="shared" si="67"/>
        <v>180</v>
      </c>
      <c r="F553">
        <f t="shared" si="68"/>
        <v>540</v>
      </c>
      <c r="G553">
        <v>17</v>
      </c>
      <c r="H553" t="s">
        <v>96</v>
      </c>
      <c r="I553" t="s">
        <v>97</v>
      </c>
    </row>
    <row r="554" spans="1:9" ht="14.4" x14ac:dyDescent="0.3">
      <c r="A554" s="57" t="s">
        <v>891</v>
      </c>
      <c r="B554">
        <v>6</v>
      </c>
      <c r="C554">
        <v>3</v>
      </c>
      <c r="D554">
        <v>30</v>
      </c>
      <c r="E554">
        <f t="shared" si="67"/>
        <v>180</v>
      </c>
      <c r="F554">
        <f t="shared" si="68"/>
        <v>540</v>
      </c>
      <c r="G554">
        <v>17</v>
      </c>
      <c r="H554" t="s">
        <v>96</v>
      </c>
      <c r="I554" t="s">
        <v>97</v>
      </c>
    </row>
    <row r="555" spans="1:9" ht="14.4" x14ac:dyDescent="0.3">
      <c r="A555" s="57" t="s">
        <v>892</v>
      </c>
      <c r="B555">
        <v>6</v>
      </c>
      <c r="C555">
        <v>3</v>
      </c>
      <c r="D555">
        <v>30</v>
      </c>
      <c r="E555">
        <f t="shared" si="67"/>
        <v>180</v>
      </c>
      <c r="F555">
        <f t="shared" si="68"/>
        <v>540</v>
      </c>
      <c r="G555">
        <v>17</v>
      </c>
      <c r="H555" t="s">
        <v>96</v>
      </c>
      <c r="I555" t="s">
        <v>97</v>
      </c>
    </row>
    <row r="556" spans="1:9" ht="14.4" x14ac:dyDescent="0.3">
      <c r="A556" s="57" t="s">
        <v>893</v>
      </c>
      <c r="B556">
        <v>6</v>
      </c>
      <c r="C556">
        <v>3</v>
      </c>
      <c r="D556">
        <v>30</v>
      </c>
      <c r="E556">
        <f t="shared" si="67"/>
        <v>180</v>
      </c>
      <c r="F556">
        <f t="shared" si="68"/>
        <v>540</v>
      </c>
      <c r="G556">
        <v>17</v>
      </c>
      <c r="H556" t="s">
        <v>96</v>
      </c>
      <c r="I556" t="s">
        <v>97</v>
      </c>
    </row>
    <row r="557" spans="1:9" ht="14.4" x14ac:dyDescent="0.3">
      <c r="A557" s="57" t="s">
        <v>894</v>
      </c>
      <c r="B557">
        <v>6</v>
      </c>
      <c r="C557">
        <v>3</v>
      </c>
      <c r="D557">
        <v>30</v>
      </c>
      <c r="E557">
        <f t="shared" si="67"/>
        <v>180</v>
      </c>
      <c r="F557">
        <f t="shared" si="68"/>
        <v>540</v>
      </c>
      <c r="G557">
        <v>17</v>
      </c>
      <c r="H557" t="s">
        <v>96</v>
      </c>
      <c r="I557" t="s">
        <v>97</v>
      </c>
    </row>
    <row r="558" spans="1:9" ht="14.4" x14ac:dyDescent="0.3">
      <c r="A558" s="57" t="s">
        <v>895</v>
      </c>
      <c r="B558">
        <v>6</v>
      </c>
      <c r="C558">
        <v>3</v>
      </c>
      <c r="D558">
        <v>30</v>
      </c>
      <c r="E558">
        <f t="shared" si="67"/>
        <v>180</v>
      </c>
      <c r="F558">
        <f t="shared" si="68"/>
        <v>540</v>
      </c>
      <c r="G558">
        <v>17</v>
      </c>
      <c r="H558" t="s">
        <v>96</v>
      </c>
      <c r="I558" t="s">
        <v>97</v>
      </c>
    </row>
    <row r="559" spans="1:9" ht="14.4" x14ac:dyDescent="0.3">
      <c r="A559" s="57" t="s">
        <v>896</v>
      </c>
      <c r="B559">
        <v>6</v>
      </c>
      <c r="C559">
        <v>3</v>
      </c>
      <c r="D559">
        <v>30</v>
      </c>
      <c r="E559">
        <f t="shared" si="67"/>
        <v>180</v>
      </c>
      <c r="F559">
        <f t="shared" si="68"/>
        <v>540</v>
      </c>
      <c r="G559">
        <v>17</v>
      </c>
      <c r="H559" t="s">
        <v>96</v>
      </c>
      <c r="I559" t="s">
        <v>97</v>
      </c>
    </row>
    <row r="560" spans="1:9" ht="14.4" x14ac:dyDescent="0.3">
      <c r="A560" s="57" t="s">
        <v>897</v>
      </c>
      <c r="B560">
        <v>6</v>
      </c>
      <c r="C560">
        <v>3</v>
      </c>
      <c r="D560">
        <v>30</v>
      </c>
      <c r="E560">
        <f t="shared" si="67"/>
        <v>180</v>
      </c>
      <c r="F560">
        <f t="shared" si="68"/>
        <v>540</v>
      </c>
      <c r="G560">
        <v>17</v>
      </c>
      <c r="H560" t="s">
        <v>96</v>
      </c>
      <c r="I560" t="s">
        <v>97</v>
      </c>
    </row>
    <row r="561" spans="1:9" ht="14.4" x14ac:dyDescent="0.3">
      <c r="A561" s="57" t="s">
        <v>898</v>
      </c>
      <c r="B561">
        <v>6</v>
      </c>
      <c r="C561">
        <v>3</v>
      </c>
      <c r="D561">
        <v>30</v>
      </c>
      <c r="E561">
        <f t="shared" si="67"/>
        <v>180</v>
      </c>
      <c r="F561">
        <f t="shared" si="68"/>
        <v>540</v>
      </c>
      <c r="G561">
        <v>17</v>
      </c>
      <c r="H561" t="s">
        <v>96</v>
      </c>
      <c r="I561" t="s">
        <v>97</v>
      </c>
    </row>
    <row r="562" spans="1:9" ht="14.4" x14ac:dyDescent="0.3">
      <c r="A562" s="57" t="s">
        <v>899</v>
      </c>
      <c r="B562">
        <v>6</v>
      </c>
      <c r="C562">
        <v>3</v>
      </c>
      <c r="D562">
        <v>30</v>
      </c>
      <c r="E562">
        <f t="shared" si="67"/>
        <v>180</v>
      </c>
      <c r="F562">
        <f t="shared" si="68"/>
        <v>540</v>
      </c>
      <c r="G562">
        <v>17</v>
      </c>
      <c r="H562" t="s">
        <v>96</v>
      </c>
      <c r="I562" t="s">
        <v>97</v>
      </c>
    </row>
    <row r="563" spans="1:9" ht="14.4" x14ac:dyDescent="0.3">
      <c r="A563" s="57" t="s">
        <v>900</v>
      </c>
      <c r="B563">
        <v>6</v>
      </c>
      <c r="C563">
        <v>3</v>
      </c>
      <c r="D563">
        <v>30</v>
      </c>
      <c r="E563">
        <f t="shared" si="67"/>
        <v>180</v>
      </c>
      <c r="F563">
        <f t="shared" si="68"/>
        <v>540</v>
      </c>
      <c r="G563">
        <v>17</v>
      </c>
      <c r="H563" t="s">
        <v>96</v>
      </c>
      <c r="I563" t="s">
        <v>97</v>
      </c>
    </row>
  </sheetData>
  <autoFilter ref="A1:J563" xr:uid="{00000000-0009-0000-0000-000002000000}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>
    <tabColor rgb="FF00B050"/>
  </sheetPr>
  <dimension ref="A1:AH563"/>
  <sheetViews>
    <sheetView tabSelected="1" zoomScaleNormal="100" workbookViewId="0">
      <pane ySplit="3" topLeftCell="A548" activePane="bottomLeft" state="frozen"/>
      <selection activeCell="E1" sqref="E1"/>
      <selection pane="bottomLeft" activeCell="B551" sqref="B551:B563"/>
    </sheetView>
  </sheetViews>
  <sheetFormatPr defaultRowHeight="13.8" x14ac:dyDescent="0.25"/>
  <cols>
    <col min="1" max="1" width="5.09765625" customWidth="1"/>
    <col min="2" max="2" width="7" customWidth="1"/>
    <col min="3" max="3" width="11.8984375" customWidth="1"/>
    <col min="4" max="4" width="6.19921875" customWidth="1"/>
    <col min="5" max="5" width="12.09765625" customWidth="1"/>
    <col min="6" max="6" width="5.69921875" customWidth="1"/>
    <col min="7" max="7" width="10.8984375" customWidth="1"/>
    <col min="8" max="8" width="9.3984375" customWidth="1"/>
    <col min="9" max="9" width="6.5" style="4" customWidth="1"/>
    <col min="10" max="10" width="8.69921875"/>
    <col min="11" max="11" width="7.09765625" style="35" customWidth="1"/>
    <col min="12" max="12" width="7.69921875" style="4" customWidth="1"/>
    <col min="13" max="19" width="11.69921875" style="4" customWidth="1"/>
    <col min="20" max="27" width="11.69921875" customWidth="1"/>
    <col min="28" max="28" width="12.5" customWidth="1"/>
    <col min="29" max="29" width="17" style="55" customWidth="1"/>
    <col min="30" max="30" width="13.69921875" customWidth="1"/>
    <col min="32" max="32" width="15.296875" customWidth="1"/>
    <col min="33" max="33" width="12.69921875" customWidth="1"/>
    <col min="34" max="34" width="16.796875" customWidth="1"/>
  </cols>
  <sheetData>
    <row r="1" spans="1:34" s="1" customFormat="1" ht="36.75" customHeight="1" x14ac:dyDescent="0.25">
      <c r="A1" s="1" t="s">
        <v>17</v>
      </c>
      <c r="B1" s="1" t="s">
        <v>33</v>
      </c>
      <c r="C1" s="2" t="s">
        <v>65</v>
      </c>
      <c r="D1" s="2" t="s">
        <v>20</v>
      </c>
      <c r="E1" s="1" t="s">
        <v>31</v>
      </c>
      <c r="F1" s="2" t="s">
        <v>21</v>
      </c>
      <c r="G1" s="1" t="s">
        <v>32</v>
      </c>
      <c r="H1" s="2" t="s">
        <v>130</v>
      </c>
      <c r="I1" s="7" t="s">
        <v>434</v>
      </c>
      <c r="J1" s="1" t="s">
        <v>435</v>
      </c>
      <c r="K1" s="2" t="s">
        <v>132</v>
      </c>
      <c r="L1" s="7" t="s">
        <v>11</v>
      </c>
      <c r="M1" s="7" t="s">
        <v>60</v>
      </c>
      <c r="N1" s="7" t="s">
        <v>82</v>
      </c>
      <c r="O1" s="7" t="s">
        <v>82</v>
      </c>
      <c r="P1" s="3" t="s">
        <v>22</v>
      </c>
      <c r="Q1" s="3" t="s">
        <v>23</v>
      </c>
      <c r="R1" s="3" t="s">
        <v>83</v>
      </c>
      <c r="S1" s="3" t="s">
        <v>84</v>
      </c>
      <c r="T1" s="1" t="s">
        <v>24</v>
      </c>
      <c r="U1" s="1" t="s">
        <v>218</v>
      </c>
      <c r="V1" s="1" t="s">
        <v>203</v>
      </c>
      <c r="W1" s="1" t="s">
        <v>219</v>
      </c>
      <c r="X1" s="1" t="s">
        <v>204</v>
      </c>
      <c r="Y1" s="1" t="s">
        <v>78</v>
      </c>
      <c r="Z1" s="1" t="s">
        <v>127</v>
      </c>
      <c r="AA1" s="1" t="s">
        <v>104</v>
      </c>
      <c r="AB1" s="2" t="s">
        <v>25</v>
      </c>
      <c r="AC1" s="81" t="s">
        <v>911</v>
      </c>
      <c r="AD1" s="1" t="s">
        <v>920</v>
      </c>
      <c r="AE1" s="1" t="s">
        <v>924</v>
      </c>
      <c r="AF1" s="1" t="s">
        <v>925</v>
      </c>
      <c r="AG1" s="1" t="s">
        <v>927</v>
      </c>
      <c r="AH1" s="1" t="s">
        <v>928</v>
      </c>
    </row>
    <row r="2" spans="1:34" s="2" customFormat="1" ht="46.5" hidden="1" customHeight="1" x14ac:dyDescent="0.25">
      <c r="A2" s="19" t="s">
        <v>137</v>
      </c>
      <c r="B2" s="19" t="s">
        <v>159</v>
      </c>
      <c r="C2" s="19" t="s">
        <v>164</v>
      </c>
      <c r="D2" s="19" t="s">
        <v>111</v>
      </c>
      <c r="E2" s="19" t="s">
        <v>110</v>
      </c>
      <c r="F2" s="19" t="s">
        <v>165</v>
      </c>
      <c r="G2" s="19" t="s">
        <v>112</v>
      </c>
      <c r="H2" s="19" t="s">
        <v>166</v>
      </c>
      <c r="I2" s="7"/>
      <c r="K2" s="19" t="s">
        <v>167</v>
      </c>
      <c r="L2" s="21" t="s">
        <v>168</v>
      </c>
      <c r="M2" s="21" t="s">
        <v>169</v>
      </c>
      <c r="N2" s="21" t="s">
        <v>170</v>
      </c>
      <c r="O2" s="21" t="s">
        <v>171</v>
      </c>
      <c r="P2" s="21" t="s">
        <v>172</v>
      </c>
      <c r="Q2" s="21" t="s">
        <v>173</v>
      </c>
      <c r="R2" s="21" t="s">
        <v>174</v>
      </c>
      <c r="S2" s="21" t="s">
        <v>175</v>
      </c>
      <c r="T2" s="19" t="s">
        <v>177</v>
      </c>
      <c r="U2" s="19" t="s">
        <v>176</v>
      </c>
      <c r="V2" s="19"/>
      <c r="W2" s="19" t="s">
        <v>178</v>
      </c>
      <c r="X2" s="19" t="s">
        <v>179</v>
      </c>
      <c r="Y2" s="19" t="s">
        <v>180</v>
      </c>
      <c r="Z2" s="19" t="s">
        <v>181</v>
      </c>
      <c r="AA2" s="19" t="s">
        <v>191</v>
      </c>
      <c r="AB2" s="19" t="s">
        <v>183</v>
      </c>
      <c r="AC2" s="70"/>
    </row>
    <row r="3" spans="1:34" s="1" customFormat="1" ht="13.2" hidden="1" customHeight="1" x14ac:dyDescent="0.25">
      <c r="A3" s="5" t="s">
        <v>34</v>
      </c>
      <c r="B3" s="5" t="s">
        <v>59</v>
      </c>
      <c r="C3" s="5" t="s">
        <v>71</v>
      </c>
      <c r="D3" s="5" t="s">
        <v>63</v>
      </c>
      <c r="E3" s="5" t="s">
        <v>64</v>
      </c>
      <c r="F3" s="5" t="s">
        <v>50</v>
      </c>
      <c r="G3" s="5" t="s">
        <v>51</v>
      </c>
      <c r="H3" s="5" t="s">
        <v>131</v>
      </c>
      <c r="I3" s="6"/>
      <c r="K3" s="5" t="s">
        <v>133</v>
      </c>
      <c r="L3" s="6" t="s">
        <v>61</v>
      </c>
      <c r="M3" s="6" t="s">
        <v>67</v>
      </c>
      <c r="N3" s="6" t="s">
        <v>74</v>
      </c>
      <c r="O3" s="6" t="s">
        <v>75</v>
      </c>
      <c r="P3" s="6" t="s">
        <v>69</v>
      </c>
      <c r="Q3" s="6" t="s">
        <v>68</v>
      </c>
      <c r="R3" s="6" t="s">
        <v>72</v>
      </c>
      <c r="S3" s="6" t="s">
        <v>73</v>
      </c>
      <c r="T3" s="5" t="s">
        <v>62</v>
      </c>
      <c r="U3" s="5" t="s">
        <v>86</v>
      </c>
      <c r="V3" s="5"/>
      <c r="W3" s="5" t="s">
        <v>76</v>
      </c>
      <c r="X3" s="5" t="s">
        <v>77</v>
      </c>
      <c r="Y3" s="5" t="s">
        <v>78</v>
      </c>
      <c r="Z3" s="5" t="s">
        <v>127</v>
      </c>
      <c r="AA3" s="5" t="s">
        <v>105</v>
      </c>
      <c r="AB3" s="5" t="s">
        <v>52</v>
      </c>
      <c r="AC3" s="69"/>
    </row>
    <row r="4" spans="1:34" hidden="1" x14ac:dyDescent="0.25">
      <c r="A4">
        <v>979</v>
      </c>
      <c r="B4" t="s">
        <v>215</v>
      </c>
      <c r="C4" t="s">
        <v>85</v>
      </c>
      <c r="D4" s="51">
        <v>0.66666666666666663</v>
      </c>
      <c r="E4" s="52">
        <v>43789</v>
      </c>
      <c r="F4" s="51">
        <v>0.3125</v>
      </c>
      <c r="G4" s="52">
        <v>43790</v>
      </c>
      <c r="H4" s="28">
        <f>DATEDIF(E4,G4,"d")-(D4-F4)</f>
        <v>0.64583333333333337</v>
      </c>
      <c r="I4" s="55">
        <f>H4*24</f>
        <v>15.5</v>
      </c>
      <c r="J4">
        <v>210</v>
      </c>
      <c r="K4" s="34">
        <f>H4</f>
        <v>0.64583333333333337</v>
      </c>
      <c r="L4" s="54">
        <v>3</v>
      </c>
      <c r="M4" s="54">
        <v>23</v>
      </c>
      <c r="AA4" t="s">
        <v>107</v>
      </c>
      <c r="AC4" t="s">
        <v>304</v>
      </c>
      <c r="AD4" t="s">
        <v>921</v>
      </c>
      <c r="AE4">
        <f t="shared" ref="AE4:AE68" si="0">MONTH(E4)</f>
        <v>11</v>
      </c>
    </row>
    <row r="5" spans="1:34" hidden="1" x14ac:dyDescent="0.25">
      <c r="A5">
        <v>979</v>
      </c>
      <c r="B5" t="s">
        <v>327</v>
      </c>
      <c r="C5" t="s">
        <v>301</v>
      </c>
      <c r="D5" s="51">
        <v>0.66666666666666663</v>
      </c>
      <c r="E5" s="52">
        <v>43789</v>
      </c>
      <c r="F5" s="51">
        <v>0.3125</v>
      </c>
      <c r="G5" s="52">
        <v>43790</v>
      </c>
      <c r="H5" s="28">
        <f>DATEDIF(E5,G5,"d")-(D5-F5)</f>
        <v>0.64583333333333337</v>
      </c>
      <c r="I5" s="55">
        <f t="shared" ref="I5:I18" si="1">H5*24</f>
        <v>15.5</v>
      </c>
      <c r="J5">
        <v>210</v>
      </c>
      <c r="K5" s="34">
        <f>H5</f>
        <v>0.64583333333333337</v>
      </c>
      <c r="L5" s="54">
        <v>3</v>
      </c>
      <c r="M5" s="54">
        <v>23</v>
      </c>
      <c r="AA5" t="s">
        <v>107</v>
      </c>
      <c r="AC5" s="55" t="s">
        <v>912</v>
      </c>
      <c r="AD5" t="s">
        <v>921</v>
      </c>
      <c r="AE5">
        <f t="shared" si="0"/>
        <v>11</v>
      </c>
    </row>
    <row r="6" spans="1:34" hidden="1" x14ac:dyDescent="0.25">
      <c r="A6">
        <v>979</v>
      </c>
      <c r="B6" t="s">
        <v>328</v>
      </c>
      <c r="C6" t="s">
        <v>304</v>
      </c>
      <c r="D6" s="51">
        <v>0.66666666666666663</v>
      </c>
      <c r="E6" s="52">
        <v>43789</v>
      </c>
      <c r="F6" s="51">
        <v>0.3125</v>
      </c>
      <c r="G6" s="52">
        <v>43790</v>
      </c>
      <c r="H6" s="28">
        <f>DATEDIF(E6,G6,"d")-(D6-F6)</f>
        <v>0.64583333333333337</v>
      </c>
      <c r="I6" s="55">
        <f t="shared" si="1"/>
        <v>15.5</v>
      </c>
      <c r="J6">
        <v>210</v>
      </c>
      <c r="K6" s="34">
        <f>H6</f>
        <v>0.64583333333333337</v>
      </c>
      <c r="L6" s="54">
        <v>3</v>
      </c>
      <c r="M6" s="54">
        <v>23</v>
      </c>
      <c r="AA6" t="s">
        <v>107</v>
      </c>
      <c r="AC6" t="s">
        <v>304</v>
      </c>
      <c r="AD6" t="s">
        <v>921</v>
      </c>
      <c r="AE6">
        <f t="shared" si="0"/>
        <v>11</v>
      </c>
    </row>
    <row r="7" spans="1:34" hidden="1" x14ac:dyDescent="0.25">
      <c r="A7">
        <v>980</v>
      </c>
      <c r="B7" t="s">
        <v>216</v>
      </c>
      <c r="C7" t="s">
        <v>85</v>
      </c>
      <c r="D7" s="51">
        <v>0.6875</v>
      </c>
      <c r="E7" s="52">
        <v>43790</v>
      </c>
      <c r="F7" s="51">
        <v>0.3125</v>
      </c>
      <c r="G7" s="52">
        <v>43791</v>
      </c>
      <c r="H7" s="28">
        <f t="shared" ref="H7" si="2">DATEDIF(E7,G7,"d")-(D7-F7)</f>
        <v>0.625</v>
      </c>
      <c r="I7" s="55">
        <f t="shared" si="1"/>
        <v>15</v>
      </c>
      <c r="J7">
        <v>210</v>
      </c>
      <c r="K7" s="34">
        <f t="shared" ref="K7" si="3">H7</f>
        <v>0.625</v>
      </c>
      <c r="L7" s="54">
        <v>4</v>
      </c>
      <c r="M7" s="54">
        <v>23</v>
      </c>
      <c r="AA7" t="s">
        <v>107</v>
      </c>
      <c r="AC7" t="s">
        <v>304</v>
      </c>
      <c r="AD7" t="s">
        <v>921</v>
      </c>
      <c r="AE7">
        <f t="shared" si="0"/>
        <v>11</v>
      </c>
    </row>
    <row r="8" spans="1:34" hidden="1" x14ac:dyDescent="0.25">
      <c r="A8">
        <v>980</v>
      </c>
      <c r="B8" t="s">
        <v>331</v>
      </c>
      <c r="C8" t="s">
        <v>301</v>
      </c>
      <c r="D8" s="51">
        <v>0.6875</v>
      </c>
      <c r="E8" s="52">
        <v>43790</v>
      </c>
      <c r="F8" s="51">
        <v>0.3125</v>
      </c>
      <c r="G8" s="52">
        <v>43791</v>
      </c>
      <c r="H8" s="28">
        <f t="shared" ref="H8:H41" si="4">DATEDIF(E8,G8,"d")-(D8-F8)</f>
        <v>0.625</v>
      </c>
      <c r="I8" s="55">
        <f t="shared" si="1"/>
        <v>15</v>
      </c>
      <c r="J8">
        <v>210</v>
      </c>
      <c r="K8" s="34">
        <f t="shared" ref="K8:K41" si="5">H8</f>
        <v>0.625</v>
      </c>
      <c r="L8" s="54">
        <v>4</v>
      </c>
      <c r="M8" s="54">
        <v>23</v>
      </c>
      <c r="AA8" t="s">
        <v>107</v>
      </c>
      <c r="AC8" s="55" t="s">
        <v>912</v>
      </c>
      <c r="AD8" t="s">
        <v>921</v>
      </c>
      <c r="AE8">
        <f t="shared" si="0"/>
        <v>11</v>
      </c>
    </row>
    <row r="9" spans="1:34" hidden="1" x14ac:dyDescent="0.25">
      <c r="A9">
        <v>980</v>
      </c>
      <c r="B9" t="s">
        <v>332</v>
      </c>
      <c r="C9" t="s">
        <v>304</v>
      </c>
      <c r="D9" s="51">
        <v>0.6875</v>
      </c>
      <c r="E9" s="52">
        <v>43790</v>
      </c>
      <c r="F9" s="51">
        <v>0.3125</v>
      </c>
      <c r="G9" s="52">
        <v>43791</v>
      </c>
      <c r="H9" s="28">
        <f t="shared" ref="H9:H10" si="6">DATEDIF(E9,G9,"d")-(D9-F9)</f>
        <v>0.625</v>
      </c>
      <c r="I9" s="55">
        <f t="shared" si="1"/>
        <v>15</v>
      </c>
      <c r="J9">
        <v>210</v>
      </c>
      <c r="K9" s="34">
        <f t="shared" ref="K9:K10" si="7">H9</f>
        <v>0.625</v>
      </c>
      <c r="L9" s="54">
        <v>4</v>
      </c>
      <c r="M9" s="54">
        <v>23</v>
      </c>
      <c r="AA9" t="s">
        <v>107</v>
      </c>
      <c r="AC9" t="s">
        <v>304</v>
      </c>
      <c r="AD9" t="s">
        <v>921</v>
      </c>
      <c r="AE9">
        <f t="shared" si="0"/>
        <v>11</v>
      </c>
    </row>
    <row r="10" spans="1:34" hidden="1" x14ac:dyDescent="0.25">
      <c r="A10">
        <v>981</v>
      </c>
      <c r="B10" t="s">
        <v>217</v>
      </c>
      <c r="C10" t="s">
        <v>85</v>
      </c>
      <c r="D10" s="51">
        <v>0.66666666666666663</v>
      </c>
      <c r="E10" s="52">
        <v>43791</v>
      </c>
      <c r="F10" s="51">
        <v>0.3125</v>
      </c>
      <c r="G10" s="52">
        <v>43792</v>
      </c>
      <c r="H10" s="28">
        <f t="shared" si="6"/>
        <v>0.64583333333333337</v>
      </c>
      <c r="I10" s="55">
        <f t="shared" si="1"/>
        <v>15.5</v>
      </c>
      <c r="J10">
        <v>210</v>
      </c>
      <c r="K10" s="34">
        <f t="shared" si="7"/>
        <v>0.64583333333333337</v>
      </c>
      <c r="L10" s="54">
        <v>4</v>
      </c>
      <c r="M10" s="54">
        <v>23</v>
      </c>
      <c r="AA10" t="s">
        <v>107</v>
      </c>
      <c r="AC10" t="s">
        <v>304</v>
      </c>
      <c r="AD10" t="s">
        <v>921</v>
      </c>
      <c r="AE10">
        <f t="shared" si="0"/>
        <v>11</v>
      </c>
    </row>
    <row r="11" spans="1:34" hidden="1" x14ac:dyDescent="0.25">
      <c r="A11">
        <v>981</v>
      </c>
      <c r="B11" t="s">
        <v>329</v>
      </c>
      <c r="C11" t="s">
        <v>301</v>
      </c>
      <c r="D11" s="51">
        <v>0.66666666666666663</v>
      </c>
      <c r="E11" s="52">
        <v>43791</v>
      </c>
      <c r="F11" s="51">
        <v>0.3125</v>
      </c>
      <c r="G11" s="52">
        <v>43792</v>
      </c>
      <c r="H11" s="28">
        <f t="shared" si="4"/>
        <v>0.64583333333333337</v>
      </c>
      <c r="I11" s="55">
        <f t="shared" si="1"/>
        <v>15.5</v>
      </c>
      <c r="J11">
        <v>210</v>
      </c>
      <c r="K11" s="34">
        <f t="shared" si="5"/>
        <v>0.64583333333333337</v>
      </c>
      <c r="L11" s="54">
        <v>4</v>
      </c>
      <c r="M11" s="54">
        <v>23</v>
      </c>
      <c r="AA11" t="s">
        <v>107</v>
      </c>
      <c r="AC11" s="55" t="s">
        <v>912</v>
      </c>
      <c r="AD11" t="s">
        <v>921</v>
      </c>
      <c r="AE11">
        <f t="shared" si="0"/>
        <v>11</v>
      </c>
    </row>
    <row r="12" spans="1:34" hidden="1" x14ac:dyDescent="0.25">
      <c r="A12">
        <v>981</v>
      </c>
      <c r="B12" t="s">
        <v>330</v>
      </c>
      <c r="C12" t="s">
        <v>304</v>
      </c>
      <c r="D12" s="51">
        <v>0.66666666666666663</v>
      </c>
      <c r="E12" s="52">
        <v>43791</v>
      </c>
      <c r="F12" s="51">
        <v>0.3125</v>
      </c>
      <c r="G12" s="52">
        <v>43792</v>
      </c>
      <c r="H12" s="28">
        <f t="shared" ref="H12:H13" si="8">DATEDIF(E12,G12,"d")-(D12-F12)</f>
        <v>0.64583333333333337</v>
      </c>
      <c r="I12" s="55">
        <f t="shared" si="1"/>
        <v>15.5</v>
      </c>
      <c r="J12">
        <v>210</v>
      </c>
      <c r="K12" s="34">
        <f t="shared" ref="K12:K13" si="9">H12</f>
        <v>0.64583333333333337</v>
      </c>
      <c r="L12" s="54">
        <v>4</v>
      </c>
      <c r="M12" s="54">
        <v>23</v>
      </c>
      <c r="AA12" t="s">
        <v>107</v>
      </c>
      <c r="AC12" t="s">
        <v>304</v>
      </c>
      <c r="AD12" t="s">
        <v>921</v>
      </c>
      <c r="AE12">
        <f t="shared" si="0"/>
        <v>11</v>
      </c>
    </row>
    <row r="13" spans="1:34" hidden="1" x14ac:dyDescent="0.25">
      <c r="A13">
        <v>982</v>
      </c>
      <c r="B13" t="s">
        <v>221</v>
      </c>
      <c r="C13" t="s">
        <v>85</v>
      </c>
      <c r="D13" s="51">
        <v>0.64583333333333337</v>
      </c>
      <c r="E13" s="52">
        <v>43818</v>
      </c>
      <c r="F13" s="51">
        <v>0.3125</v>
      </c>
      <c r="G13" s="52">
        <v>43819</v>
      </c>
      <c r="H13" s="28">
        <f t="shared" si="8"/>
        <v>0.66666666666666663</v>
      </c>
      <c r="I13" s="55">
        <f t="shared" si="1"/>
        <v>16</v>
      </c>
      <c r="J13">
        <v>210</v>
      </c>
      <c r="K13" s="34">
        <f t="shared" si="9"/>
        <v>0.66666666666666663</v>
      </c>
      <c r="L13" s="54">
        <v>4</v>
      </c>
      <c r="M13" s="54">
        <v>23</v>
      </c>
      <c r="AA13" t="s">
        <v>107</v>
      </c>
      <c r="AC13" t="s">
        <v>304</v>
      </c>
      <c r="AD13" t="s">
        <v>921</v>
      </c>
      <c r="AE13">
        <f t="shared" si="0"/>
        <v>12</v>
      </c>
    </row>
    <row r="14" spans="1:34" hidden="1" x14ac:dyDescent="0.25">
      <c r="A14">
        <v>982</v>
      </c>
      <c r="B14" t="s">
        <v>333</v>
      </c>
      <c r="C14" t="s">
        <v>301</v>
      </c>
      <c r="D14" s="51">
        <v>0.64583333333333337</v>
      </c>
      <c r="E14" s="52">
        <v>43818</v>
      </c>
      <c r="F14" s="51">
        <v>0.3125</v>
      </c>
      <c r="G14" s="52">
        <v>43819</v>
      </c>
      <c r="H14" s="28">
        <f t="shared" si="4"/>
        <v>0.66666666666666663</v>
      </c>
      <c r="I14" s="55">
        <f t="shared" si="1"/>
        <v>16</v>
      </c>
      <c r="J14">
        <v>210</v>
      </c>
      <c r="K14" s="34">
        <f t="shared" si="5"/>
        <v>0.66666666666666663</v>
      </c>
      <c r="L14" s="54">
        <v>4</v>
      </c>
      <c r="M14" s="54">
        <v>23</v>
      </c>
      <c r="AA14" t="s">
        <v>107</v>
      </c>
      <c r="AC14" s="55" t="s">
        <v>912</v>
      </c>
      <c r="AD14" t="s">
        <v>921</v>
      </c>
      <c r="AE14">
        <f t="shared" si="0"/>
        <v>12</v>
      </c>
    </row>
    <row r="15" spans="1:34" hidden="1" x14ac:dyDescent="0.25">
      <c r="A15">
        <v>982</v>
      </c>
      <c r="B15" t="s">
        <v>334</v>
      </c>
      <c r="C15" t="s">
        <v>304</v>
      </c>
      <c r="D15" s="51">
        <v>0.66666666666666663</v>
      </c>
      <c r="E15" s="52">
        <v>43818</v>
      </c>
      <c r="F15" s="51">
        <v>0.29166666666666669</v>
      </c>
      <c r="G15" s="52">
        <v>43819</v>
      </c>
      <c r="H15" s="28">
        <f t="shared" ref="H15:H16" si="10">DATEDIF(E15,G15,"d")-(D15-F15)</f>
        <v>0.625</v>
      </c>
      <c r="I15" s="55">
        <f t="shared" si="1"/>
        <v>15</v>
      </c>
      <c r="J15">
        <v>600</v>
      </c>
      <c r="K15" s="34">
        <f t="shared" ref="K15:K16" si="11">H15</f>
        <v>0.625</v>
      </c>
      <c r="L15" s="54">
        <v>4</v>
      </c>
      <c r="M15" s="54">
        <v>23</v>
      </c>
      <c r="AA15" t="s">
        <v>107</v>
      </c>
      <c r="AC15" t="s">
        <v>304</v>
      </c>
      <c r="AD15" t="s">
        <v>921</v>
      </c>
      <c r="AE15">
        <f t="shared" si="0"/>
        <v>12</v>
      </c>
    </row>
    <row r="16" spans="1:34" hidden="1" x14ac:dyDescent="0.25">
      <c r="A16">
        <v>983</v>
      </c>
      <c r="B16" t="s">
        <v>222</v>
      </c>
      <c r="C16" t="s">
        <v>85</v>
      </c>
      <c r="D16" s="51">
        <v>0.64583333333333337</v>
      </c>
      <c r="E16" s="52">
        <v>43819</v>
      </c>
      <c r="F16" s="51">
        <v>0.3125</v>
      </c>
      <c r="G16" s="52">
        <v>43820</v>
      </c>
      <c r="H16" s="28">
        <f t="shared" si="10"/>
        <v>0.66666666666666663</v>
      </c>
      <c r="I16" s="55">
        <f t="shared" si="1"/>
        <v>16</v>
      </c>
      <c r="J16">
        <v>210</v>
      </c>
      <c r="K16" s="34">
        <f t="shared" si="11"/>
        <v>0.66666666666666663</v>
      </c>
      <c r="L16" s="54">
        <v>3</v>
      </c>
      <c r="M16" s="54">
        <v>23</v>
      </c>
      <c r="AA16" t="s">
        <v>107</v>
      </c>
      <c r="AC16" t="s">
        <v>304</v>
      </c>
      <c r="AD16" t="s">
        <v>921</v>
      </c>
      <c r="AE16">
        <f t="shared" si="0"/>
        <v>12</v>
      </c>
    </row>
    <row r="17" spans="1:31" hidden="1" x14ac:dyDescent="0.25">
      <c r="A17">
        <v>983</v>
      </c>
      <c r="B17" t="s">
        <v>335</v>
      </c>
      <c r="C17" t="s">
        <v>301</v>
      </c>
      <c r="D17" s="51">
        <v>0.64583333333333337</v>
      </c>
      <c r="E17" s="52">
        <v>43819</v>
      </c>
      <c r="F17" s="51">
        <v>0.3125</v>
      </c>
      <c r="G17" s="52">
        <v>43820</v>
      </c>
      <c r="H17" s="28">
        <f t="shared" si="4"/>
        <v>0.66666666666666663</v>
      </c>
      <c r="I17" s="55">
        <f t="shared" si="1"/>
        <v>16</v>
      </c>
      <c r="J17">
        <v>210</v>
      </c>
      <c r="K17" s="34">
        <f t="shared" si="5"/>
        <v>0.66666666666666663</v>
      </c>
      <c r="L17" s="54">
        <v>3</v>
      </c>
      <c r="M17" s="54">
        <v>23</v>
      </c>
      <c r="AA17" t="s">
        <v>107</v>
      </c>
      <c r="AC17" s="55" t="s">
        <v>912</v>
      </c>
      <c r="AD17" t="s">
        <v>921</v>
      </c>
      <c r="AE17">
        <f t="shared" si="0"/>
        <v>12</v>
      </c>
    </row>
    <row r="18" spans="1:31" hidden="1" x14ac:dyDescent="0.25">
      <c r="A18">
        <v>983</v>
      </c>
      <c r="B18" t="s">
        <v>336</v>
      </c>
      <c r="C18" t="s">
        <v>304</v>
      </c>
      <c r="D18" s="51">
        <v>0.66666666666666663</v>
      </c>
      <c r="E18" s="52">
        <v>43819</v>
      </c>
      <c r="F18" s="51">
        <v>0.29166666666666669</v>
      </c>
      <c r="G18" s="52">
        <v>43820</v>
      </c>
      <c r="H18" s="28">
        <f t="shared" ref="H18:H19" si="12">DATEDIF(E18,G18,"d")-(D18-F18)</f>
        <v>0.625</v>
      </c>
      <c r="I18" s="55">
        <f t="shared" si="1"/>
        <v>15</v>
      </c>
      <c r="J18">
        <v>210</v>
      </c>
      <c r="K18" s="34">
        <f t="shared" ref="K18:K19" si="13">H18</f>
        <v>0.625</v>
      </c>
      <c r="L18" s="54">
        <v>3</v>
      </c>
      <c r="M18" s="54">
        <v>23</v>
      </c>
      <c r="AA18" t="s">
        <v>107</v>
      </c>
      <c r="AC18" t="s">
        <v>304</v>
      </c>
      <c r="AD18" t="s">
        <v>921</v>
      </c>
      <c r="AE18">
        <f t="shared" si="0"/>
        <v>12</v>
      </c>
    </row>
    <row r="19" spans="1:31" hidden="1" x14ac:dyDescent="0.25">
      <c r="A19">
        <v>984</v>
      </c>
      <c r="B19" t="s">
        <v>224</v>
      </c>
      <c r="C19" t="s">
        <v>85</v>
      </c>
      <c r="D19" s="51">
        <v>0.65277777777777779</v>
      </c>
      <c r="E19" s="52">
        <v>43820</v>
      </c>
      <c r="F19" s="51">
        <v>0.3125</v>
      </c>
      <c r="G19" s="52">
        <v>43821</v>
      </c>
      <c r="H19" s="28">
        <f t="shared" si="12"/>
        <v>0.65972222222222221</v>
      </c>
      <c r="I19" s="55">
        <f>H19*24</f>
        <v>15.833333333333332</v>
      </c>
      <c r="J19">
        <v>210</v>
      </c>
      <c r="K19" s="34">
        <f t="shared" si="13"/>
        <v>0.65972222222222221</v>
      </c>
      <c r="L19" s="54">
        <v>3</v>
      </c>
      <c r="M19" s="54">
        <v>23</v>
      </c>
      <c r="AA19" t="s">
        <v>107</v>
      </c>
      <c r="AC19" t="s">
        <v>304</v>
      </c>
      <c r="AD19" t="s">
        <v>921</v>
      </c>
      <c r="AE19">
        <f t="shared" si="0"/>
        <v>12</v>
      </c>
    </row>
    <row r="20" spans="1:31" hidden="1" x14ac:dyDescent="0.25">
      <c r="A20">
        <v>984</v>
      </c>
      <c r="B20" t="s">
        <v>338</v>
      </c>
      <c r="C20" t="s">
        <v>301</v>
      </c>
      <c r="D20" s="51">
        <v>0.65277777777777779</v>
      </c>
      <c r="E20" s="52">
        <v>43820</v>
      </c>
      <c r="F20" s="51">
        <v>0.3125</v>
      </c>
      <c r="G20" s="52">
        <v>43821</v>
      </c>
      <c r="H20" s="28">
        <f t="shared" si="4"/>
        <v>0.65972222222222221</v>
      </c>
      <c r="I20" s="55">
        <f t="shared" ref="I20:I83" si="14">H20*24</f>
        <v>15.833333333333332</v>
      </c>
      <c r="J20">
        <v>210</v>
      </c>
      <c r="K20" s="34">
        <f t="shared" si="5"/>
        <v>0.65972222222222221</v>
      </c>
      <c r="L20" s="54">
        <v>3</v>
      </c>
      <c r="M20" s="54">
        <v>23</v>
      </c>
      <c r="AA20" t="s">
        <v>107</v>
      </c>
      <c r="AC20" s="55" t="s">
        <v>912</v>
      </c>
      <c r="AD20" t="s">
        <v>921</v>
      </c>
      <c r="AE20">
        <f t="shared" si="0"/>
        <v>12</v>
      </c>
    </row>
    <row r="21" spans="1:31" hidden="1" x14ac:dyDescent="0.25">
      <c r="A21">
        <v>984</v>
      </c>
      <c r="B21" t="s">
        <v>339</v>
      </c>
      <c r="C21" t="s">
        <v>304</v>
      </c>
      <c r="D21" s="51">
        <v>0.69444444444444453</v>
      </c>
      <c r="E21" s="52">
        <v>43820</v>
      </c>
      <c r="F21" s="51">
        <v>0.3125</v>
      </c>
      <c r="G21" s="52">
        <v>43821</v>
      </c>
      <c r="H21" s="28">
        <f t="shared" ref="H21:H22" si="15">DATEDIF(E21,G21,"d")-(D21-F21)</f>
        <v>0.61805555555555547</v>
      </c>
      <c r="I21" s="55">
        <f t="shared" si="14"/>
        <v>14.833333333333332</v>
      </c>
      <c r="J21">
        <v>210</v>
      </c>
      <c r="K21" s="34">
        <f t="shared" ref="K21:K22" si="16">H21</f>
        <v>0.61805555555555547</v>
      </c>
      <c r="L21" s="54">
        <v>3</v>
      </c>
      <c r="M21" s="54">
        <v>23</v>
      </c>
      <c r="AA21" t="s">
        <v>107</v>
      </c>
      <c r="AC21" t="s">
        <v>304</v>
      </c>
      <c r="AD21" t="s">
        <v>921</v>
      </c>
      <c r="AE21">
        <f t="shared" si="0"/>
        <v>12</v>
      </c>
    </row>
    <row r="22" spans="1:31" hidden="1" x14ac:dyDescent="0.25">
      <c r="A22">
        <v>985</v>
      </c>
      <c r="B22" t="s">
        <v>225</v>
      </c>
      <c r="C22" t="s">
        <v>85</v>
      </c>
      <c r="D22" s="51">
        <v>0.65625</v>
      </c>
      <c r="E22" s="52">
        <v>43821</v>
      </c>
      <c r="F22" s="51">
        <v>0.27777777777777779</v>
      </c>
      <c r="G22" s="52">
        <v>43822</v>
      </c>
      <c r="H22" s="28">
        <f t="shared" si="15"/>
        <v>0.62152777777777779</v>
      </c>
      <c r="I22" s="55">
        <f t="shared" si="14"/>
        <v>14.916666666666668</v>
      </c>
      <c r="J22">
        <v>210</v>
      </c>
      <c r="K22" s="34">
        <f t="shared" si="16"/>
        <v>0.62152777777777779</v>
      </c>
      <c r="L22" s="54">
        <v>3</v>
      </c>
      <c r="M22" s="54">
        <v>23</v>
      </c>
      <c r="AA22" t="s">
        <v>107</v>
      </c>
      <c r="AC22" t="s">
        <v>304</v>
      </c>
      <c r="AD22" t="s">
        <v>921</v>
      </c>
      <c r="AE22">
        <f t="shared" si="0"/>
        <v>12</v>
      </c>
    </row>
    <row r="23" spans="1:31" hidden="1" x14ac:dyDescent="0.25">
      <c r="A23">
        <v>985</v>
      </c>
      <c r="B23" t="s">
        <v>340</v>
      </c>
      <c r="C23" t="s">
        <v>301</v>
      </c>
      <c r="D23" s="51">
        <v>0.65625</v>
      </c>
      <c r="E23" s="52">
        <v>43821</v>
      </c>
      <c r="F23" s="51">
        <v>0.27777777777777779</v>
      </c>
      <c r="G23" s="52">
        <v>43822</v>
      </c>
      <c r="H23" s="28">
        <f t="shared" si="4"/>
        <v>0.62152777777777779</v>
      </c>
      <c r="I23" s="55">
        <f t="shared" si="14"/>
        <v>14.916666666666668</v>
      </c>
      <c r="J23">
        <v>210</v>
      </c>
      <c r="K23" s="34">
        <f t="shared" si="5"/>
        <v>0.62152777777777779</v>
      </c>
      <c r="L23" s="54">
        <v>3</v>
      </c>
      <c r="M23" s="54">
        <v>23</v>
      </c>
      <c r="AA23" t="s">
        <v>107</v>
      </c>
      <c r="AC23" s="55" t="s">
        <v>912</v>
      </c>
      <c r="AD23" t="s">
        <v>921</v>
      </c>
      <c r="AE23">
        <f t="shared" si="0"/>
        <v>12</v>
      </c>
    </row>
    <row r="24" spans="1:31" hidden="1" x14ac:dyDescent="0.25">
      <c r="A24">
        <v>985</v>
      </c>
      <c r="B24" t="s">
        <v>341</v>
      </c>
      <c r="C24" t="s">
        <v>304</v>
      </c>
      <c r="D24" s="51">
        <v>0.66666666666666663</v>
      </c>
      <c r="E24" s="52">
        <v>43821</v>
      </c>
      <c r="F24" s="51">
        <v>0.25</v>
      </c>
      <c r="G24" s="52">
        <v>43822</v>
      </c>
      <c r="H24" s="28">
        <f t="shared" ref="H24:H25" si="17">DATEDIF(E24,G24,"d")-(D24-F24)</f>
        <v>0.58333333333333337</v>
      </c>
      <c r="I24" s="55">
        <f t="shared" si="14"/>
        <v>14</v>
      </c>
      <c r="J24">
        <v>210</v>
      </c>
      <c r="K24" s="34">
        <f t="shared" ref="K24:K25" si="18">H24</f>
        <v>0.58333333333333337</v>
      </c>
      <c r="L24" s="54">
        <v>3</v>
      </c>
      <c r="M24" s="54">
        <v>23</v>
      </c>
      <c r="AA24" t="s">
        <v>107</v>
      </c>
      <c r="AC24" t="s">
        <v>304</v>
      </c>
      <c r="AD24" t="s">
        <v>921</v>
      </c>
      <c r="AE24">
        <f t="shared" si="0"/>
        <v>12</v>
      </c>
    </row>
    <row r="25" spans="1:31" ht="15" hidden="1" customHeight="1" x14ac:dyDescent="0.25">
      <c r="A25">
        <v>986</v>
      </c>
      <c r="B25" t="s">
        <v>226</v>
      </c>
      <c r="C25" t="s">
        <v>85</v>
      </c>
      <c r="D25" s="51">
        <v>0.64583333333333337</v>
      </c>
      <c r="E25" s="52">
        <v>43827</v>
      </c>
      <c r="F25" s="51">
        <v>0.27083333333333331</v>
      </c>
      <c r="G25" s="52">
        <v>43828</v>
      </c>
      <c r="H25" s="28">
        <f t="shared" si="17"/>
        <v>0.625</v>
      </c>
      <c r="I25" s="55">
        <f t="shared" si="14"/>
        <v>15</v>
      </c>
      <c r="J25">
        <v>210</v>
      </c>
      <c r="K25" s="34">
        <f t="shared" si="18"/>
        <v>0.625</v>
      </c>
      <c r="L25" s="54">
        <v>3</v>
      </c>
      <c r="M25" s="54">
        <v>23</v>
      </c>
      <c r="AA25" t="s">
        <v>107</v>
      </c>
      <c r="AC25" t="s">
        <v>304</v>
      </c>
      <c r="AD25" t="s">
        <v>921</v>
      </c>
      <c r="AE25">
        <f t="shared" si="0"/>
        <v>12</v>
      </c>
    </row>
    <row r="26" spans="1:31" hidden="1" x14ac:dyDescent="0.25">
      <c r="A26">
        <v>986</v>
      </c>
      <c r="B26" t="s">
        <v>342</v>
      </c>
      <c r="C26" t="s">
        <v>301</v>
      </c>
      <c r="D26" s="51">
        <v>0.64583333333333337</v>
      </c>
      <c r="E26" s="52">
        <v>43827</v>
      </c>
      <c r="F26" s="51">
        <v>0.27083333333333331</v>
      </c>
      <c r="G26" s="52">
        <v>43828</v>
      </c>
      <c r="H26" s="28">
        <f t="shared" si="4"/>
        <v>0.625</v>
      </c>
      <c r="I26" s="55">
        <f t="shared" si="14"/>
        <v>15</v>
      </c>
      <c r="J26">
        <v>210</v>
      </c>
      <c r="K26" s="34">
        <f t="shared" si="5"/>
        <v>0.625</v>
      </c>
      <c r="L26" s="54">
        <v>3</v>
      </c>
      <c r="M26" s="54">
        <v>23</v>
      </c>
      <c r="AA26" t="s">
        <v>107</v>
      </c>
      <c r="AC26" s="55" t="s">
        <v>912</v>
      </c>
      <c r="AD26" t="s">
        <v>921</v>
      </c>
      <c r="AE26">
        <f t="shared" si="0"/>
        <v>12</v>
      </c>
    </row>
    <row r="27" spans="1:31" hidden="1" x14ac:dyDescent="0.25">
      <c r="A27">
        <v>986</v>
      </c>
      <c r="B27" t="s">
        <v>343</v>
      </c>
      <c r="C27" t="s">
        <v>304</v>
      </c>
      <c r="D27" s="51">
        <v>0.65625</v>
      </c>
      <c r="E27" s="52">
        <v>43827</v>
      </c>
      <c r="F27" s="51">
        <v>0.27083333333333331</v>
      </c>
      <c r="G27" s="52">
        <v>43828</v>
      </c>
      <c r="H27" s="28">
        <f t="shared" ref="H27" si="19">DATEDIF(E27,G27,"d")-(D27-F27)</f>
        <v>0.61458333333333326</v>
      </c>
      <c r="I27" s="55">
        <f t="shared" si="14"/>
        <v>14.749999999999998</v>
      </c>
      <c r="J27">
        <v>210</v>
      </c>
      <c r="K27" s="34">
        <f t="shared" ref="K27" si="20">H27</f>
        <v>0.61458333333333326</v>
      </c>
      <c r="L27" s="54">
        <v>3</v>
      </c>
      <c r="M27" s="54">
        <v>23</v>
      </c>
      <c r="AA27" t="s">
        <v>107</v>
      </c>
      <c r="AC27" t="s">
        <v>304</v>
      </c>
      <c r="AD27" t="s">
        <v>921</v>
      </c>
      <c r="AE27">
        <f t="shared" si="0"/>
        <v>12</v>
      </c>
    </row>
    <row r="28" spans="1:31" hidden="1" x14ac:dyDescent="0.25">
      <c r="A28">
        <v>132</v>
      </c>
      <c r="B28" t="s">
        <v>233</v>
      </c>
      <c r="C28" t="s">
        <v>85</v>
      </c>
      <c r="D28" s="51">
        <v>0.63194444444444442</v>
      </c>
      <c r="E28" s="52">
        <v>43861</v>
      </c>
      <c r="F28" s="51">
        <v>4.1666666666666664E-2</v>
      </c>
      <c r="G28" s="52">
        <v>43862</v>
      </c>
      <c r="H28" s="28">
        <f t="shared" si="4"/>
        <v>0.40972222222222221</v>
      </c>
      <c r="I28" s="55">
        <f t="shared" si="14"/>
        <v>9.8333333333333321</v>
      </c>
      <c r="J28">
        <v>300</v>
      </c>
      <c r="K28" s="34">
        <f t="shared" si="5"/>
        <v>0.40972222222222221</v>
      </c>
      <c r="L28" s="54">
        <v>5</v>
      </c>
      <c r="M28" s="54">
        <v>19</v>
      </c>
      <c r="AA28" t="s">
        <v>106</v>
      </c>
      <c r="AC28" s="55" t="s">
        <v>85</v>
      </c>
      <c r="AD28" t="s">
        <v>921</v>
      </c>
      <c r="AE28">
        <f t="shared" si="0"/>
        <v>1</v>
      </c>
    </row>
    <row r="29" spans="1:31" hidden="1" x14ac:dyDescent="0.25">
      <c r="A29">
        <v>132</v>
      </c>
      <c r="B29" t="s">
        <v>303</v>
      </c>
      <c r="C29" t="s">
        <v>301</v>
      </c>
      <c r="D29" s="51">
        <v>0.63194444444444442</v>
      </c>
      <c r="E29" s="52">
        <v>43861</v>
      </c>
      <c r="F29" s="51">
        <v>4.1666666666666664E-2</v>
      </c>
      <c r="G29" s="52">
        <v>43862</v>
      </c>
      <c r="H29" s="28">
        <f t="shared" ref="H29:H37" si="21">DATEDIF(E29,G29,"d")-(D29-F29)</f>
        <v>0.40972222222222221</v>
      </c>
      <c r="I29" s="55">
        <f t="shared" si="14"/>
        <v>9.8333333333333321</v>
      </c>
      <c r="J29">
        <v>300</v>
      </c>
      <c r="K29" s="34">
        <f t="shared" ref="K29:K37" si="22">H29</f>
        <v>0.40972222222222221</v>
      </c>
      <c r="L29" s="54">
        <v>5</v>
      </c>
      <c r="M29" s="54">
        <v>19</v>
      </c>
      <c r="AA29" t="s">
        <v>107</v>
      </c>
      <c r="AC29" s="55" t="s">
        <v>912</v>
      </c>
      <c r="AD29" t="s">
        <v>921</v>
      </c>
      <c r="AE29">
        <f t="shared" si="0"/>
        <v>1</v>
      </c>
    </row>
    <row r="30" spans="1:31" hidden="1" x14ac:dyDescent="0.25">
      <c r="A30">
        <v>132</v>
      </c>
      <c r="B30" t="s">
        <v>302</v>
      </c>
      <c r="C30" t="s">
        <v>304</v>
      </c>
      <c r="D30" s="51">
        <v>0.72916666666666663</v>
      </c>
      <c r="E30" s="52">
        <v>43861</v>
      </c>
      <c r="F30" s="51">
        <v>0.95833333333333337</v>
      </c>
      <c r="G30" s="52">
        <v>43861</v>
      </c>
      <c r="H30" s="28">
        <f t="shared" si="21"/>
        <v>0.22916666666666674</v>
      </c>
      <c r="I30" s="55">
        <f t="shared" si="14"/>
        <v>5.5000000000000018</v>
      </c>
      <c r="J30">
        <v>300</v>
      </c>
      <c r="K30" s="34">
        <f t="shared" si="22"/>
        <v>0.22916666666666674</v>
      </c>
      <c r="L30" s="54">
        <v>5</v>
      </c>
      <c r="M30" s="54">
        <v>19</v>
      </c>
      <c r="AA30" t="s">
        <v>106</v>
      </c>
      <c r="AC30" t="s">
        <v>304</v>
      </c>
      <c r="AD30" t="s">
        <v>921</v>
      </c>
      <c r="AE30">
        <f t="shared" si="0"/>
        <v>1</v>
      </c>
    </row>
    <row r="31" spans="1:31" hidden="1" x14ac:dyDescent="0.25">
      <c r="A31">
        <v>133</v>
      </c>
      <c r="B31" t="s">
        <v>237</v>
      </c>
      <c r="C31" t="s">
        <v>85</v>
      </c>
      <c r="D31" s="51">
        <v>0.47916666666666669</v>
      </c>
      <c r="E31" s="52">
        <v>43865</v>
      </c>
      <c r="F31" s="51">
        <v>4.8611111111111112E-2</v>
      </c>
      <c r="G31" s="52">
        <v>43866</v>
      </c>
      <c r="H31" s="28">
        <f t="shared" si="21"/>
        <v>0.56944444444444442</v>
      </c>
      <c r="I31" s="55">
        <f t="shared" si="14"/>
        <v>13.666666666666666</v>
      </c>
      <c r="J31">
        <v>300</v>
      </c>
      <c r="K31" s="34">
        <f t="shared" si="22"/>
        <v>0.56944444444444442</v>
      </c>
      <c r="L31" s="54">
        <v>6</v>
      </c>
      <c r="M31" s="54">
        <v>21</v>
      </c>
      <c r="AA31" t="s">
        <v>106</v>
      </c>
      <c r="AC31" s="55" t="s">
        <v>85</v>
      </c>
      <c r="AD31" t="s">
        <v>921</v>
      </c>
      <c r="AE31">
        <f t="shared" si="0"/>
        <v>2</v>
      </c>
    </row>
    <row r="32" spans="1:31" hidden="1" x14ac:dyDescent="0.25">
      <c r="A32">
        <v>133</v>
      </c>
      <c r="B32" t="s">
        <v>306</v>
      </c>
      <c r="C32" t="s">
        <v>301</v>
      </c>
      <c r="D32" s="51">
        <v>0.47916666666666669</v>
      </c>
      <c r="E32" s="52">
        <v>43865</v>
      </c>
      <c r="F32" s="51">
        <v>4.8611111111111112E-2</v>
      </c>
      <c r="G32" s="52">
        <v>43866</v>
      </c>
      <c r="H32" s="28">
        <f t="shared" si="21"/>
        <v>0.56944444444444442</v>
      </c>
      <c r="I32" s="55">
        <f t="shared" si="14"/>
        <v>13.666666666666666</v>
      </c>
      <c r="J32">
        <v>300</v>
      </c>
      <c r="K32" s="34">
        <f t="shared" si="22"/>
        <v>0.56944444444444442</v>
      </c>
      <c r="L32" s="54">
        <v>6</v>
      </c>
      <c r="M32" s="54">
        <v>21</v>
      </c>
      <c r="AA32" t="s">
        <v>106</v>
      </c>
      <c r="AC32" s="55" t="s">
        <v>301</v>
      </c>
      <c r="AD32" t="s">
        <v>921</v>
      </c>
      <c r="AE32">
        <f t="shared" si="0"/>
        <v>2</v>
      </c>
    </row>
    <row r="33" spans="1:31" hidden="1" x14ac:dyDescent="0.25">
      <c r="A33">
        <v>133</v>
      </c>
      <c r="B33" t="s">
        <v>307</v>
      </c>
      <c r="C33" t="s">
        <v>304</v>
      </c>
      <c r="D33" s="51">
        <v>0.60416666666666663</v>
      </c>
      <c r="E33" s="52">
        <v>43865</v>
      </c>
      <c r="F33" s="51">
        <v>4.8611111111111112E-2</v>
      </c>
      <c r="G33" s="52">
        <v>43866</v>
      </c>
      <c r="H33" s="28">
        <f t="shared" si="21"/>
        <v>0.44444444444444453</v>
      </c>
      <c r="I33" s="55">
        <f t="shared" si="14"/>
        <v>10.666666666666668</v>
      </c>
      <c r="J33">
        <v>300</v>
      </c>
      <c r="K33" s="34">
        <f t="shared" si="22"/>
        <v>0.44444444444444453</v>
      </c>
      <c r="L33" s="54">
        <v>6</v>
      </c>
      <c r="M33" s="54">
        <v>21</v>
      </c>
      <c r="AA33" t="s">
        <v>107</v>
      </c>
      <c r="AC33" t="s">
        <v>85</v>
      </c>
      <c r="AD33" t="s">
        <v>921</v>
      </c>
      <c r="AE33">
        <f t="shared" si="0"/>
        <v>2</v>
      </c>
    </row>
    <row r="34" spans="1:31" hidden="1" x14ac:dyDescent="0.25">
      <c r="A34">
        <v>134</v>
      </c>
      <c r="B34" t="s">
        <v>249</v>
      </c>
      <c r="C34" t="s">
        <v>85</v>
      </c>
      <c r="D34" s="51">
        <v>0.84027777777777779</v>
      </c>
      <c r="E34" s="52">
        <v>43867</v>
      </c>
      <c r="F34" s="51">
        <v>0.25</v>
      </c>
      <c r="G34" s="52">
        <v>43868</v>
      </c>
      <c r="H34" s="28">
        <f t="shared" si="21"/>
        <v>0.40972222222222221</v>
      </c>
      <c r="I34" s="55">
        <f t="shared" si="14"/>
        <v>9.8333333333333321</v>
      </c>
      <c r="J34">
        <v>300</v>
      </c>
      <c r="K34" s="34">
        <f t="shared" si="22"/>
        <v>0.40972222222222221</v>
      </c>
      <c r="L34" s="54">
        <v>6</v>
      </c>
      <c r="M34" s="54">
        <v>21</v>
      </c>
      <c r="AA34" t="s">
        <v>107</v>
      </c>
      <c r="AC34" t="s">
        <v>304</v>
      </c>
      <c r="AD34" t="s">
        <v>921</v>
      </c>
      <c r="AE34">
        <f t="shared" si="0"/>
        <v>2</v>
      </c>
    </row>
    <row r="35" spans="1:31" hidden="1" x14ac:dyDescent="0.25">
      <c r="A35">
        <v>134</v>
      </c>
      <c r="B35" t="s">
        <v>310</v>
      </c>
      <c r="C35" t="s">
        <v>301</v>
      </c>
      <c r="D35" s="51">
        <v>0.84027777777777779</v>
      </c>
      <c r="E35" s="52">
        <v>43867</v>
      </c>
      <c r="F35" s="51">
        <v>0.25</v>
      </c>
      <c r="G35" s="52">
        <v>43868</v>
      </c>
      <c r="H35" s="28">
        <f t="shared" si="21"/>
        <v>0.40972222222222221</v>
      </c>
      <c r="I35" s="55">
        <f t="shared" si="14"/>
        <v>9.8333333333333321</v>
      </c>
      <c r="J35">
        <v>300</v>
      </c>
      <c r="K35" s="34">
        <f t="shared" si="22"/>
        <v>0.40972222222222221</v>
      </c>
      <c r="L35" s="54">
        <v>6</v>
      </c>
      <c r="M35" s="54">
        <v>21</v>
      </c>
      <c r="AA35" t="s">
        <v>107</v>
      </c>
      <c r="AC35" s="55" t="s">
        <v>912</v>
      </c>
      <c r="AD35" t="s">
        <v>921</v>
      </c>
      <c r="AE35">
        <f t="shared" si="0"/>
        <v>2</v>
      </c>
    </row>
    <row r="36" spans="1:31" hidden="1" x14ac:dyDescent="0.25">
      <c r="A36">
        <v>134</v>
      </c>
      <c r="B36" t="s">
        <v>311</v>
      </c>
      <c r="C36" t="s">
        <v>304</v>
      </c>
      <c r="D36" s="51">
        <v>0.84027777777777779</v>
      </c>
      <c r="E36" s="52">
        <v>43867</v>
      </c>
      <c r="F36" s="51">
        <v>0.25</v>
      </c>
      <c r="G36" s="52">
        <v>43868</v>
      </c>
      <c r="H36" s="28">
        <f t="shared" si="21"/>
        <v>0.40972222222222221</v>
      </c>
      <c r="I36" s="55">
        <f t="shared" si="14"/>
        <v>9.8333333333333321</v>
      </c>
      <c r="J36">
        <v>300</v>
      </c>
      <c r="K36" s="34">
        <f t="shared" si="22"/>
        <v>0.40972222222222221</v>
      </c>
      <c r="L36" s="54">
        <v>6</v>
      </c>
      <c r="M36" s="54">
        <v>21</v>
      </c>
      <c r="AA36" t="s">
        <v>107</v>
      </c>
      <c r="AC36" t="s">
        <v>304</v>
      </c>
      <c r="AD36" t="s">
        <v>921</v>
      </c>
      <c r="AE36">
        <f t="shared" si="0"/>
        <v>2</v>
      </c>
    </row>
    <row r="37" spans="1:31" hidden="1" x14ac:dyDescent="0.25">
      <c r="A37">
        <v>1100</v>
      </c>
      <c r="B37" t="s">
        <v>252</v>
      </c>
      <c r="C37" t="s">
        <v>85</v>
      </c>
      <c r="D37" s="51">
        <v>0.67361111111111116</v>
      </c>
      <c r="E37" s="52">
        <v>43818</v>
      </c>
      <c r="F37" s="51">
        <v>0.3125</v>
      </c>
      <c r="G37" s="52">
        <v>43819</v>
      </c>
      <c r="H37" s="28">
        <f t="shared" si="21"/>
        <v>0.63888888888888884</v>
      </c>
      <c r="I37" s="55">
        <f t="shared" si="14"/>
        <v>15.333333333333332</v>
      </c>
      <c r="J37">
        <v>150</v>
      </c>
      <c r="K37" s="34">
        <f t="shared" si="22"/>
        <v>0.63888888888888884</v>
      </c>
      <c r="L37" s="54">
        <v>5</v>
      </c>
      <c r="M37" s="54">
        <v>22</v>
      </c>
      <c r="AA37" t="s">
        <v>107</v>
      </c>
      <c r="AC37" t="s">
        <v>304</v>
      </c>
      <c r="AD37" t="s">
        <v>921</v>
      </c>
      <c r="AE37">
        <f t="shared" si="0"/>
        <v>12</v>
      </c>
    </row>
    <row r="38" spans="1:31" hidden="1" x14ac:dyDescent="0.25">
      <c r="A38">
        <v>1100</v>
      </c>
      <c r="B38" t="s">
        <v>389</v>
      </c>
      <c r="C38" t="s">
        <v>301</v>
      </c>
      <c r="D38" s="51">
        <v>0.67361111111111116</v>
      </c>
      <c r="E38" s="52">
        <v>43818</v>
      </c>
      <c r="F38" s="51">
        <v>0.3125</v>
      </c>
      <c r="G38" s="52">
        <v>43819</v>
      </c>
      <c r="H38" s="28">
        <f t="shared" si="4"/>
        <v>0.63888888888888884</v>
      </c>
      <c r="I38" s="55">
        <f t="shared" si="14"/>
        <v>15.333333333333332</v>
      </c>
      <c r="J38">
        <v>150</v>
      </c>
      <c r="K38" s="34">
        <f t="shared" si="5"/>
        <v>0.63888888888888884</v>
      </c>
      <c r="L38" s="54">
        <v>5</v>
      </c>
      <c r="M38" s="54">
        <v>22</v>
      </c>
      <c r="AA38" t="s">
        <v>107</v>
      </c>
      <c r="AC38" s="55" t="s">
        <v>912</v>
      </c>
      <c r="AD38" t="s">
        <v>921</v>
      </c>
      <c r="AE38">
        <f t="shared" si="0"/>
        <v>12</v>
      </c>
    </row>
    <row r="39" spans="1:31" hidden="1" x14ac:dyDescent="0.25">
      <c r="A39">
        <v>1100</v>
      </c>
      <c r="B39" t="s">
        <v>390</v>
      </c>
      <c r="C39" t="s">
        <v>304</v>
      </c>
      <c r="D39" s="51">
        <v>0.66666666666666663</v>
      </c>
      <c r="E39" s="52">
        <v>43818</v>
      </c>
      <c r="F39" s="51">
        <v>0.29166666666666669</v>
      </c>
      <c r="G39" s="52">
        <v>43819</v>
      </c>
      <c r="H39" s="28">
        <f t="shared" ref="H39:H40" si="23">DATEDIF(E39,G39,"d")-(D39-F39)</f>
        <v>0.625</v>
      </c>
      <c r="I39" s="55">
        <f t="shared" si="14"/>
        <v>15</v>
      </c>
      <c r="J39">
        <v>600</v>
      </c>
      <c r="K39" s="34">
        <f t="shared" ref="K39:K40" si="24">H39</f>
        <v>0.625</v>
      </c>
      <c r="L39" s="54">
        <v>5</v>
      </c>
      <c r="M39" s="54">
        <v>22</v>
      </c>
      <c r="AA39" t="s">
        <v>107</v>
      </c>
      <c r="AC39" t="s">
        <v>304</v>
      </c>
      <c r="AD39" t="s">
        <v>921</v>
      </c>
      <c r="AE39">
        <f t="shared" si="0"/>
        <v>12</v>
      </c>
    </row>
    <row r="40" spans="1:31" hidden="1" x14ac:dyDescent="0.25">
      <c r="A40">
        <v>1101</v>
      </c>
      <c r="B40" t="s">
        <v>253</v>
      </c>
      <c r="C40" t="s">
        <v>85</v>
      </c>
      <c r="D40" s="51">
        <v>0.66666666666666663</v>
      </c>
      <c r="E40" s="52">
        <v>43819</v>
      </c>
      <c r="F40" s="51">
        <v>0.29166666666666669</v>
      </c>
      <c r="G40" s="52">
        <v>43820</v>
      </c>
      <c r="H40" s="28">
        <f t="shared" si="23"/>
        <v>0.625</v>
      </c>
      <c r="I40" s="55">
        <f t="shared" si="14"/>
        <v>15</v>
      </c>
      <c r="J40">
        <v>150</v>
      </c>
      <c r="K40" s="34">
        <f t="shared" si="24"/>
        <v>0.625</v>
      </c>
      <c r="L40" s="54">
        <v>3</v>
      </c>
      <c r="M40" s="54">
        <v>22</v>
      </c>
      <c r="AA40" t="s">
        <v>107</v>
      </c>
      <c r="AC40" t="s">
        <v>304</v>
      </c>
      <c r="AD40" t="s">
        <v>921</v>
      </c>
      <c r="AE40">
        <f t="shared" si="0"/>
        <v>12</v>
      </c>
    </row>
    <row r="41" spans="1:31" hidden="1" x14ac:dyDescent="0.25">
      <c r="A41">
        <v>1101</v>
      </c>
      <c r="B41" t="s">
        <v>391</v>
      </c>
      <c r="C41" t="s">
        <v>301</v>
      </c>
      <c r="D41" s="51">
        <v>0.66666666666666663</v>
      </c>
      <c r="E41" s="52">
        <v>43819</v>
      </c>
      <c r="F41" s="51">
        <v>0.29166666666666669</v>
      </c>
      <c r="G41" s="52">
        <v>43820</v>
      </c>
      <c r="H41" s="28">
        <f t="shared" si="4"/>
        <v>0.625</v>
      </c>
      <c r="I41" s="55">
        <f t="shared" si="14"/>
        <v>15</v>
      </c>
      <c r="J41">
        <v>150</v>
      </c>
      <c r="K41" s="34">
        <f t="shared" si="5"/>
        <v>0.625</v>
      </c>
      <c r="L41" s="54">
        <v>3</v>
      </c>
      <c r="M41" s="54">
        <v>22</v>
      </c>
      <c r="AA41" t="s">
        <v>107</v>
      </c>
      <c r="AC41" s="55" t="s">
        <v>912</v>
      </c>
      <c r="AD41" t="s">
        <v>921</v>
      </c>
      <c r="AE41">
        <f t="shared" si="0"/>
        <v>12</v>
      </c>
    </row>
    <row r="42" spans="1:31" hidden="1" x14ac:dyDescent="0.25">
      <c r="A42">
        <v>1101</v>
      </c>
      <c r="B42" t="s">
        <v>392</v>
      </c>
      <c r="C42" t="s">
        <v>304</v>
      </c>
      <c r="D42" s="51">
        <v>0.6875</v>
      </c>
      <c r="E42" s="52">
        <v>43819</v>
      </c>
      <c r="F42" s="51">
        <v>0.29166666666666669</v>
      </c>
      <c r="G42" s="52">
        <v>43820</v>
      </c>
      <c r="H42" s="28">
        <f t="shared" ref="H42:H43" si="25">DATEDIF(E42,G42,"d")-(D42-F42)</f>
        <v>0.60416666666666674</v>
      </c>
      <c r="I42" s="55">
        <f t="shared" si="14"/>
        <v>14.500000000000002</v>
      </c>
      <c r="J42">
        <v>150</v>
      </c>
      <c r="K42" s="34">
        <f t="shared" ref="K42:K43" si="26">H42</f>
        <v>0.60416666666666674</v>
      </c>
      <c r="L42" s="54">
        <v>3</v>
      </c>
      <c r="M42" s="54">
        <v>22</v>
      </c>
      <c r="AA42" t="s">
        <v>107</v>
      </c>
      <c r="AC42" t="s">
        <v>304</v>
      </c>
      <c r="AD42" t="s">
        <v>921</v>
      </c>
      <c r="AE42">
        <f t="shared" si="0"/>
        <v>12</v>
      </c>
    </row>
    <row r="43" spans="1:31" hidden="1" x14ac:dyDescent="0.25">
      <c r="A43">
        <v>1102</v>
      </c>
      <c r="B43" t="s">
        <v>254</v>
      </c>
      <c r="C43" t="s">
        <v>85</v>
      </c>
      <c r="D43" s="51">
        <v>0.66666666666666663</v>
      </c>
      <c r="E43" s="52">
        <v>43820</v>
      </c>
      <c r="F43" s="51">
        <v>0.29166666666666669</v>
      </c>
      <c r="G43" s="52">
        <v>43821</v>
      </c>
      <c r="H43" s="28">
        <f t="shared" si="25"/>
        <v>0.625</v>
      </c>
      <c r="I43" s="55">
        <f t="shared" si="14"/>
        <v>15</v>
      </c>
      <c r="J43">
        <v>150</v>
      </c>
      <c r="K43" s="34">
        <f t="shared" si="26"/>
        <v>0.625</v>
      </c>
      <c r="L43" s="54">
        <v>3</v>
      </c>
      <c r="M43" s="54">
        <v>22</v>
      </c>
      <c r="AA43" t="s">
        <v>106</v>
      </c>
      <c r="AC43" t="s">
        <v>304</v>
      </c>
      <c r="AD43" t="s">
        <v>921</v>
      </c>
      <c r="AE43">
        <f t="shared" si="0"/>
        <v>12</v>
      </c>
    </row>
    <row r="44" spans="1:31" hidden="1" x14ac:dyDescent="0.25">
      <c r="A44">
        <v>1102</v>
      </c>
      <c r="B44" t="s">
        <v>393</v>
      </c>
      <c r="C44" t="s">
        <v>301</v>
      </c>
      <c r="D44" s="51">
        <v>0.66666666666666663</v>
      </c>
      <c r="E44" s="52">
        <v>43820</v>
      </c>
      <c r="F44" s="51">
        <v>0.29166666666666669</v>
      </c>
      <c r="G44" s="52">
        <v>43821</v>
      </c>
      <c r="H44" s="28">
        <f t="shared" ref="H44:H47" si="27">DATEDIF(E44,G44,"d")-(D44-F44)</f>
        <v>0.625</v>
      </c>
      <c r="I44" s="55">
        <f t="shared" si="14"/>
        <v>15</v>
      </c>
      <c r="J44">
        <v>150</v>
      </c>
      <c r="K44" s="34">
        <f t="shared" ref="K44:K47" si="28">H44</f>
        <v>0.625</v>
      </c>
      <c r="L44" s="54">
        <v>3</v>
      </c>
      <c r="M44" s="54">
        <v>22</v>
      </c>
      <c r="AA44" t="s">
        <v>107</v>
      </c>
      <c r="AC44" s="55" t="s">
        <v>912</v>
      </c>
      <c r="AD44" t="s">
        <v>921</v>
      </c>
      <c r="AE44">
        <f t="shared" si="0"/>
        <v>12</v>
      </c>
    </row>
    <row r="45" spans="1:31" hidden="1" x14ac:dyDescent="0.25">
      <c r="A45">
        <v>1102</v>
      </c>
      <c r="B45" t="s">
        <v>394</v>
      </c>
      <c r="C45" t="s">
        <v>304</v>
      </c>
      <c r="D45" s="51">
        <v>0.6875</v>
      </c>
      <c r="E45" s="52">
        <v>43820</v>
      </c>
      <c r="F45" s="51">
        <v>0.29166666666666669</v>
      </c>
      <c r="G45" s="52">
        <v>43821</v>
      </c>
      <c r="H45" s="28">
        <f t="shared" ref="H45" si="29">DATEDIF(E45,G45,"d")-(D45-F45)</f>
        <v>0.60416666666666674</v>
      </c>
      <c r="I45" s="55">
        <f t="shared" si="14"/>
        <v>14.500000000000002</v>
      </c>
      <c r="J45">
        <v>150</v>
      </c>
      <c r="K45" s="34">
        <f t="shared" ref="K45" si="30">H45</f>
        <v>0.60416666666666674</v>
      </c>
      <c r="L45" s="54">
        <v>3</v>
      </c>
      <c r="M45" s="54">
        <v>22</v>
      </c>
      <c r="AA45" t="s">
        <v>107</v>
      </c>
      <c r="AC45" t="s">
        <v>304</v>
      </c>
      <c r="AD45" t="s">
        <v>921</v>
      </c>
      <c r="AE45">
        <f t="shared" si="0"/>
        <v>12</v>
      </c>
    </row>
    <row r="46" spans="1:31" hidden="1" x14ac:dyDescent="0.25">
      <c r="A46">
        <v>987</v>
      </c>
      <c r="B46" t="s">
        <v>227</v>
      </c>
      <c r="C46" t="s">
        <v>85</v>
      </c>
      <c r="D46" s="51">
        <v>0.625</v>
      </c>
      <c r="E46" s="52">
        <v>43865</v>
      </c>
      <c r="F46" s="51">
        <v>0.29166666666666669</v>
      </c>
      <c r="G46" s="52">
        <v>43866</v>
      </c>
      <c r="H46" s="28">
        <f t="shared" ref="H46" si="31">DATEDIF(E46,G46,"d")-(D46-F46)</f>
        <v>0.66666666666666674</v>
      </c>
      <c r="I46" s="55">
        <f t="shared" si="14"/>
        <v>16</v>
      </c>
      <c r="J46">
        <v>210</v>
      </c>
      <c r="K46" s="34">
        <f t="shared" ref="K46" si="32">H46</f>
        <v>0.66666666666666674</v>
      </c>
      <c r="L46" s="54">
        <v>3</v>
      </c>
      <c r="M46">
        <v>23</v>
      </c>
      <c r="AA46" t="s">
        <v>107</v>
      </c>
      <c r="AC46" s="55" t="s">
        <v>85</v>
      </c>
      <c r="AD46" t="s">
        <v>921</v>
      </c>
      <c r="AE46">
        <f t="shared" si="0"/>
        <v>2</v>
      </c>
    </row>
    <row r="47" spans="1:31" hidden="1" x14ac:dyDescent="0.25">
      <c r="A47">
        <v>987</v>
      </c>
      <c r="B47" t="s">
        <v>344</v>
      </c>
      <c r="C47" t="s">
        <v>301</v>
      </c>
      <c r="D47" s="51">
        <v>0.625</v>
      </c>
      <c r="E47" s="52">
        <v>43865</v>
      </c>
      <c r="F47" s="51">
        <v>0.29166666666666669</v>
      </c>
      <c r="G47" s="52">
        <v>43866</v>
      </c>
      <c r="H47" s="28">
        <f t="shared" si="27"/>
        <v>0.66666666666666674</v>
      </c>
      <c r="I47" s="55">
        <f t="shared" si="14"/>
        <v>16</v>
      </c>
      <c r="J47">
        <v>210</v>
      </c>
      <c r="K47" s="34">
        <f t="shared" si="28"/>
        <v>0.66666666666666674</v>
      </c>
      <c r="L47" s="54">
        <v>3</v>
      </c>
      <c r="M47">
        <v>23</v>
      </c>
      <c r="AA47" t="s">
        <v>107</v>
      </c>
      <c r="AC47" s="55" t="s">
        <v>301</v>
      </c>
      <c r="AD47" t="s">
        <v>921</v>
      </c>
      <c r="AE47">
        <f t="shared" si="0"/>
        <v>2</v>
      </c>
    </row>
    <row r="48" spans="1:31" hidden="1" x14ac:dyDescent="0.25">
      <c r="A48">
        <v>987</v>
      </c>
      <c r="B48" t="s">
        <v>345</v>
      </c>
      <c r="C48" t="s">
        <v>304</v>
      </c>
      <c r="D48" s="51">
        <v>0.70833333333333337</v>
      </c>
      <c r="E48" s="52">
        <v>43865</v>
      </c>
      <c r="F48" s="51">
        <v>0.27083333333333331</v>
      </c>
      <c r="G48" s="52">
        <v>43866</v>
      </c>
      <c r="H48" s="28">
        <f t="shared" ref="H48" si="33">DATEDIF(E48,G48,"d")-(D48-F48)</f>
        <v>0.5625</v>
      </c>
      <c r="I48" s="55">
        <f t="shared" si="14"/>
        <v>13.5</v>
      </c>
      <c r="J48">
        <v>210</v>
      </c>
      <c r="K48" s="34">
        <f t="shared" ref="K48" si="34">H48</f>
        <v>0.5625</v>
      </c>
      <c r="L48" s="54">
        <v>3</v>
      </c>
      <c r="M48">
        <v>23</v>
      </c>
      <c r="AA48" t="s">
        <v>107</v>
      </c>
      <c r="AC48" t="s">
        <v>304</v>
      </c>
      <c r="AD48" t="s">
        <v>921</v>
      </c>
      <c r="AE48">
        <f t="shared" si="0"/>
        <v>2</v>
      </c>
    </row>
    <row r="49" spans="1:31" hidden="1" x14ac:dyDescent="0.25">
      <c r="A49">
        <v>704</v>
      </c>
      <c r="B49" t="s">
        <v>264</v>
      </c>
      <c r="C49" t="s">
        <v>85</v>
      </c>
      <c r="D49" s="51">
        <v>0.625</v>
      </c>
      <c r="E49" s="52">
        <v>43867</v>
      </c>
      <c r="F49" s="51">
        <v>0.38194444444444442</v>
      </c>
      <c r="G49" s="52">
        <v>43868</v>
      </c>
      <c r="H49" s="28">
        <f>DATEDIF(E49,G49,"d")-(D49-F49)</f>
        <v>0.75694444444444442</v>
      </c>
      <c r="I49" s="55">
        <f t="shared" si="14"/>
        <v>18.166666666666664</v>
      </c>
      <c r="J49">
        <v>300</v>
      </c>
      <c r="K49" s="34">
        <f>H49</f>
        <v>0.75694444444444442</v>
      </c>
      <c r="L49" s="54">
        <v>7</v>
      </c>
      <c r="M49" s="54">
        <v>14</v>
      </c>
      <c r="AA49" t="s">
        <v>107</v>
      </c>
      <c r="AC49" s="55" t="s">
        <v>85</v>
      </c>
      <c r="AD49" t="s">
        <v>921</v>
      </c>
      <c r="AE49">
        <f t="shared" si="0"/>
        <v>2</v>
      </c>
    </row>
    <row r="50" spans="1:31" hidden="1" x14ac:dyDescent="0.25">
      <c r="A50">
        <v>704</v>
      </c>
      <c r="B50" t="s">
        <v>318</v>
      </c>
      <c r="C50" t="s">
        <v>301</v>
      </c>
      <c r="D50" s="51">
        <v>0.625</v>
      </c>
      <c r="E50" s="52">
        <v>43867</v>
      </c>
      <c r="F50" s="51">
        <v>0.38194444444444442</v>
      </c>
      <c r="G50" s="52">
        <v>43868</v>
      </c>
      <c r="H50" s="28">
        <f>DATEDIF(E50,G50,"d")-(D50-F50)</f>
        <v>0.75694444444444442</v>
      </c>
      <c r="I50" s="55">
        <f t="shared" si="14"/>
        <v>18.166666666666664</v>
      </c>
      <c r="J50">
        <v>300</v>
      </c>
      <c r="K50" s="34">
        <f>H50</f>
        <v>0.75694444444444442</v>
      </c>
      <c r="L50" s="54">
        <v>7</v>
      </c>
      <c r="M50" s="54">
        <v>14</v>
      </c>
      <c r="AA50" t="s">
        <v>107</v>
      </c>
      <c r="AC50" s="55" t="s">
        <v>301</v>
      </c>
      <c r="AD50" t="s">
        <v>921</v>
      </c>
      <c r="AE50">
        <f t="shared" si="0"/>
        <v>2</v>
      </c>
    </row>
    <row r="51" spans="1:31" hidden="1" x14ac:dyDescent="0.25">
      <c r="A51">
        <v>704</v>
      </c>
      <c r="B51" t="s">
        <v>319</v>
      </c>
      <c r="C51" t="s">
        <v>304</v>
      </c>
      <c r="D51" s="51">
        <v>0.70833333333333337</v>
      </c>
      <c r="E51" s="52">
        <v>43867</v>
      </c>
      <c r="F51" s="51">
        <v>0.29166666666666669</v>
      </c>
      <c r="G51" s="52">
        <v>43868</v>
      </c>
      <c r="H51" s="28">
        <f>DATEDIF(E51,G51,"d")-(D51-F51)</f>
        <v>0.58333333333333326</v>
      </c>
      <c r="I51" s="55">
        <f t="shared" si="14"/>
        <v>13.999999999999998</v>
      </c>
      <c r="J51">
        <v>300</v>
      </c>
      <c r="K51" s="34">
        <f>H51</f>
        <v>0.58333333333333326</v>
      </c>
      <c r="L51" s="54">
        <v>7</v>
      </c>
      <c r="M51" s="54">
        <v>14</v>
      </c>
      <c r="AA51" t="s">
        <v>107</v>
      </c>
      <c r="AC51" t="s">
        <v>304</v>
      </c>
      <c r="AD51" t="s">
        <v>921</v>
      </c>
      <c r="AE51">
        <f t="shared" si="0"/>
        <v>2</v>
      </c>
    </row>
    <row r="52" spans="1:31" hidden="1" x14ac:dyDescent="0.25">
      <c r="A52">
        <v>705</v>
      </c>
      <c r="B52" t="s">
        <v>265</v>
      </c>
      <c r="C52" t="s">
        <v>85</v>
      </c>
      <c r="D52" s="51">
        <v>0.375</v>
      </c>
      <c r="E52" s="52">
        <v>43875</v>
      </c>
      <c r="F52" s="51">
        <v>0.39583333333333331</v>
      </c>
      <c r="G52" s="52">
        <v>43876</v>
      </c>
      <c r="H52" s="28">
        <f t="shared" ref="H52:H123" si="35">DATEDIF(E52,G52,"d")-(D52-F52)</f>
        <v>1.0208333333333333</v>
      </c>
      <c r="I52" s="55">
        <f t="shared" si="14"/>
        <v>24.5</v>
      </c>
      <c r="J52">
        <v>300</v>
      </c>
      <c r="K52" s="34">
        <f t="shared" ref="K52:K123" si="36">H52</f>
        <v>1.0208333333333333</v>
      </c>
      <c r="L52" s="54">
        <v>7</v>
      </c>
      <c r="M52" s="54">
        <v>14</v>
      </c>
      <c r="AA52" t="s">
        <v>106</v>
      </c>
      <c r="AC52" s="55" t="s">
        <v>85</v>
      </c>
      <c r="AD52" t="s">
        <v>921</v>
      </c>
      <c r="AE52">
        <f t="shared" si="0"/>
        <v>2</v>
      </c>
    </row>
    <row r="53" spans="1:31" hidden="1" x14ac:dyDescent="0.25">
      <c r="A53">
        <v>705</v>
      </c>
      <c r="B53" t="s">
        <v>320</v>
      </c>
      <c r="C53" t="s">
        <v>301</v>
      </c>
      <c r="D53" s="51">
        <v>0.375</v>
      </c>
      <c r="E53" s="52">
        <v>43875</v>
      </c>
      <c r="F53" s="51">
        <v>0.39583333333333331</v>
      </c>
      <c r="G53" s="52">
        <v>43876</v>
      </c>
      <c r="H53" s="28">
        <f t="shared" ref="H53" si="37">DATEDIF(E53,G53,"d")-(D53-F53)</f>
        <v>1.0208333333333333</v>
      </c>
      <c r="I53" s="55">
        <f t="shared" si="14"/>
        <v>24.5</v>
      </c>
      <c r="J53">
        <v>300</v>
      </c>
      <c r="K53" s="34">
        <f t="shared" ref="K53" si="38">H53</f>
        <v>1.0208333333333333</v>
      </c>
      <c r="L53" s="54">
        <v>7</v>
      </c>
      <c r="M53" s="54">
        <v>14</v>
      </c>
      <c r="AA53" t="s">
        <v>107</v>
      </c>
      <c r="AC53" s="55" t="s">
        <v>301</v>
      </c>
      <c r="AD53" t="s">
        <v>921</v>
      </c>
      <c r="AE53">
        <f t="shared" si="0"/>
        <v>2</v>
      </c>
    </row>
    <row r="54" spans="1:31" hidden="1" x14ac:dyDescent="0.25">
      <c r="A54">
        <v>705</v>
      </c>
      <c r="B54" t="s">
        <v>321</v>
      </c>
      <c r="C54" t="s">
        <v>304</v>
      </c>
      <c r="D54" s="51">
        <v>0.375</v>
      </c>
      <c r="E54" s="52">
        <v>43875</v>
      </c>
      <c r="F54" s="51">
        <v>0.39583333333333331</v>
      </c>
      <c r="G54" s="52">
        <v>43876</v>
      </c>
      <c r="H54" s="28">
        <f t="shared" ref="H54:H55" si="39">DATEDIF(E54,G54,"d")-(D54-F54)</f>
        <v>1.0208333333333333</v>
      </c>
      <c r="I54" s="55">
        <f t="shared" si="14"/>
        <v>24.5</v>
      </c>
      <c r="J54">
        <v>300</v>
      </c>
      <c r="K54" s="34">
        <f t="shared" ref="K54:K55" si="40">H54</f>
        <v>1.0208333333333333</v>
      </c>
      <c r="L54" s="54">
        <v>7</v>
      </c>
      <c r="M54" s="54">
        <v>14</v>
      </c>
      <c r="AA54" t="s">
        <v>107</v>
      </c>
      <c r="AC54" s="55" t="s">
        <v>85</v>
      </c>
      <c r="AD54" t="s">
        <v>921</v>
      </c>
      <c r="AE54">
        <f t="shared" si="0"/>
        <v>2</v>
      </c>
    </row>
    <row r="55" spans="1:31" hidden="1" x14ac:dyDescent="0.25">
      <c r="A55">
        <v>706</v>
      </c>
      <c r="B55" t="s">
        <v>273</v>
      </c>
      <c r="C55" t="s">
        <v>85</v>
      </c>
      <c r="D55" s="51">
        <v>0.625</v>
      </c>
      <c r="E55" s="52">
        <v>43914</v>
      </c>
      <c r="F55" s="51">
        <v>0.41666666666666669</v>
      </c>
      <c r="G55" s="52">
        <v>43915</v>
      </c>
      <c r="H55" s="28">
        <f t="shared" si="39"/>
        <v>0.79166666666666674</v>
      </c>
      <c r="I55" s="55">
        <f t="shared" si="14"/>
        <v>19</v>
      </c>
      <c r="J55">
        <v>420</v>
      </c>
      <c r="K55" s="34">
        <f t="shared" si="40"/>
        <v>0.79166666666666674</v>
      </c>
      <c r="L55" s="54">
        <v>12</v>
      </c>
      <c r="M55" s="54">
        <v>14</v>
      </c>
      <c r="AA55" t="s">
        <v>107</v>
      </c>
      <c r="AC55" s="55" t="s">
        <v>85</v>
      </c>
      <c r="AD55" t="s">
        <v>921</v>
      </c>
      <c r="AE55">
        <f t="shared" si="0"/>
        <v>3</v>
      </c>
    </row>
    <row r="56" spans="1:31" hidden="1" x14ac:dyDescent="0.25">
      <c r="A56">
        <v>706</v>
      </c>
      <c r="B56" t="s">
        <v>322</v>
      </c>
      <c r="C56" t="s">
        <v>301</v>
      </c>
      <c r="D56" s="51">
        <v>0.625</v>
      </c>
      <c r="E56" s="52">
        <v>43914</v>
      </c>
      <c r="F56" s="51">
        <v>0.41666666666666669</v>
      </c>
      <c r="G56" s="52">
        <v>43915</v>
      </c>
      <c r="H56" s="28">
        <f t="shared" ref="H56" si="41">DATEDIF(E56,G56,"d")-(D56-F56)</f>
        <v>0.79166666666666674</v>
      </c>
      <c r="I56" s="55">
        <f t="shared" si="14"/>
        <v>19</v>
      </c>
      <c r="J56">
        <v>420</v>
      </c>
      <c r="K56" s="34">
        <f t="shared" ref="K56" si="42">H56</f>
        <v>0.79166666666666674</v>
      </c>
      <c r="L56" s="54">
        <v>12</v>
      </c>
      <c r="M56" s="54">
        <v>14</v>
      </c>
      <c r="AA56" t="s">
        <v>107</v>
      </c>
      <c r="AC56" s="55" t="s">
        <v>301</v>
      </c>
      <c r="AD56" t="s">
        <v>921</v>
      </c>
      <c r="AE56">
        <f t="shared" si="0"/>
        <v>3</v>
      </c>
    </row>
    <row r="57" spans="1:31" hidden="1" x14ac:dyDescent="0.25">
      <c r="A57">
        <v>707</v>
      </c>
      <c r="B57" t="s">
        <v>275</v>
      </c>
      <c r="C57" t="s">
        <v>85</v>
      </c>
      <c r="D57" s="51">
        <v>0.70833333333333337</v>
      </c>
      <c r="E57" s="52">
        <v>43915</v>
      </c>
      <c r="F57" s="51">
        <v>0.41666666666666669</v>
      </c>
      <c r="G57" s="52">
        <v>43916</v>
      </c>
      <c r="H57" s="28">
        <f>DATEDIF(E57,G57,"d")-(D57-F57)</f>
        <v>0.70833333333333326</v>
      </c>
      <c r="I57" s="55">
        <f t="shared" si="14"/>
        <v>17</v>
      </c>
      <c r="J57">
        <v>420</v>
      </c>
      <c r="K57" s="34">
        <f>H57</f>
        <v>0.70833333333333326</v>
      </c>
      <c r="L57" s="54">
        <v>4.5</v>
      </c>
      <c r="M57" s="54">
        <v>14</v>
      </c>
      <c r="AA57" t="s">
        <v>106</v>
      </c>
      <c r="AC57" s="55" t="s">
        <v>85</v>
      </c>
      <c r="AD57" t="s">
        <v>921</v>
      </c>
      <c r="AE57">
        <f t="shared" si="0"/>
        <v>3</v>
      </c>
    </row>
    <row r="58" spans="1:31" ht="12.6" hidden="1" customHeight="1" x14ac:dyDescent="0.25">
      <c r="A58">
        <v>707</v>
      </c>
      <c r="B58" t="s">
        <v>323</v>
      </c>
      <c r="C58" t="s">
        <v>301</v>
      </c>
      <c r="D58" s="51">
        <v>0.70833333333333337</v>
      </c>
      <c r="E58" s="52">
        <v>43915</v>
      </c>
      <c r="F58" s="51">
        <v>0.41666666666666669</v>
      </c>
      <c r="G58" s="52">
        <v>43916</v>
      </c>
      <c r="H58" s="28">
        <f>DATEDIF(E58,G58,"d")-(D58-F58)</f>
        <v>0.70833333333333326</v>
      </c>
      <c r="I58" s="55">
        <f t="shared" si="14"/>
        <v>17</v>
      </c>
      <c r="J58">
        <v>420</v>
      </c>
      <c r="K58" s="34">
        <f>H58</f>
        <v>0.70833333333333326</v>
      </c>
      <c r="L58" s="54">
        <v>4.5</v>
      </c>
      <c r="M58" s="54">
        <v>14</v>
      </c>
      <c r="AA58" t="s">
        <v>106</v>
      </c>
      <c r="AC58" s="55" t="s">
        <v>301</v>
      </c>
      <c r="AD58" t="s">
        <v>921</v>
      </c>
      <c r="AE58">
        <f t="shared" si="0"/>
        <v>3</v>
      </c>
    </row>
    <row r="59" spans="1:31" hidden="1" x14ac:dyDescent="0.25">
      <c r="A59">
        <v>135</v>
      </c>
      <c r="B59" t="s">
        <v>284</v>
      </c>
      <c r="C59" t="s">
        <v>85</v>
      </c>
      <c r="D59" s="51">
        <v>0.59027777777777779</v>
      </c>
      <c r="E59" s="52">
        <v>43875</v>
      </c>
      <c r="F59" s="51">
        <v>0.25694444444444448</v>
      </c>
      <c r="G59" s="52">
        <v>43876</v>
      </c>
      <c r="H59" s="28">
        <f t="shared" ref="H59:H68" si="43">DATEDIF(E59,G59,"d")-(D59-F59)</f>
        <v>0.66666666666666674</v>
      </c>
      <c r="I59" s="55">
        <f t="shared" si="14"/>
        <v>16</v>
      </c>
      <c r="J59">
        <v>300</v>
      </c>
      <c r="K59" s="34">
        <f t="shared" ref="K59:K68" si="44">H59</f>
        <v>0.66666666666666674</v>
      </c>
      <c r="L59" s="54">
        <v>5</v>
      </c>
      <c r="M59" s="54">
        <v>19</v>
      </c>
      <c r="AA59" t="s">
        <v>107</v>
      </c>
      <c r="AC59" s="55" t="s">
        <v>85</v>
      </c>
      <c r="AD59" t="s">
        <v>921</v>
      </c>
      <c r="AE59">
        <f t="shared" si="0"/>
        <v>2</v>
      </c>
    </row>
    <row r="60" spans="1:31" hidden="1" x14ac:dyDescent="0.25">
      <c r="A60">
        <v>135</v>
      </c>
      <c r="B60" t="s">
        <v>312</v>
      </c>
      <c r="C60" t="s">
        <v>301</v>
      </c>
      <c r="D60" s="51">
        <v>0.59027777777777779</v>
      </c>
      <c r="E60" s="52">
        <v>43875</v>
      </c>
      <c r="F60" s="51">
        <v>0.25694444444444448</v>
      </c>
      <c r="G60" s="52">
        <v>43876</v>
      </c>
      <c r="H60" s="28">
        <f t="shared" si="43"/>
        <v>0.66666666666666674</v>
      </c>
      <c r="I60" s="55">
        <f t="shared" si="14"/>
        <v>16</v>
      </c>
      <c r="J60">
        <v>300</v>
      </c>
      <c r="K60" s="34">
        <f t="shared" si="44"/>
        <v>0.66666666666666674</v>
      </c>
      <c r="L60" s="54">
        <v>5</v>
      </c>
      <c r="M60" s="54">
        <v>19</v>
      </c>
      <c r="AA60" t="s">
        <v>107</v>
      </c>
      <c r="AC60" s="55" t="s">
        <v>301</v>
      </c>
      <c r="AD60" t="s">
        <v>921</v>
      </c>
      <c r="AE60">
        <f t="shared" si="0"/>
        <v>2</v>
      </c>
    </row>
    <row r="61" spans="1:31" hidden="1" x14ac:dyDescent="0.25">
      <c r="A61">
        <v>135</v>
      </c>
      <c r="B61" t="s">
        <v>313</v>
      </c>
      <c r="C61" t="s">
        <v>304</v>
      </c>
      <c r="D61" s="51">
        <v>0.59027777777777779</v>
      </c>
      <c r="E61" s="52">
        <v>43875</v>
      </c>
      <c r="F61" s="51">
        <v>8.3333333333333329E-2</v>
      </c>
      <c r="G61" s="52">
        <v>43876</v>
      </c>
      <c r="H61" s="28">
        <f t="shared" si="43"/>
        <v>0.49305555555555558</v>
      </c>
      <c r="I61" s="55">
        <f t="shared" si="14"/>
        <v>11.833333333333334</v>
      </c>
      <c r="J61">
        <v>300</v>
      </c>
      <c r="K61" s="34">
        <f t="shared" si="44"/>
        <v>0.49305555555555558</v>
      </c>
      <c r="L61" s="54">
        <v>5</v>
      </c>
      <c r="M61" s="54">
        <v>19</v>
      </c>
      <c r="AA61" t="s">
        <v>107</v>
      </c>
      <c r="AC61" s="55" t="s">
        <v>85</v>
      </c>
      <c r="AD61" t="s">
        <v>921</v>
      </c>
      <c r="AE61">
        <f t="shared" si="0"/>
        <v>2</v>
      </c>
    </row>
    <row r="62" spans="1:31" hidden="1" x14ac:dyDescent="0.25">
      <c r="A62">
        <v>136</v>
      </c>
      <c r="B62" t="s">
        <v>285</v>
      </c>
      <c r="C62" t="s">
        <v>85</v>
      </c>
      <c r="D62" s="51">
        <v>0.59027777777777779</v>
      </c>
      <c r="E62" s="52">
        <v>43896</v>
      </c>
      <c r="F62" s="51">
        <v>0.3263888888888889</v>
      </c>
      <c r="G62" s="52">
        <v>43897</v>
      </c>
      <c r="H62" s="28">
        <f t="shared" si="43"/>
        <v>0.73611111111111116</v>
      </c>
      <c r="I62" s="55">
        <f t="shared" si="14"/>
        <v>17.666666666666668</v>
      </c>
      <c r="J62">
        <v>300</v>
      </c>
      <c r="K62" s="34">
        <f t="shared" si="44"/>
        <v>0.73611111111111116</v>
      </c>
      <c r="L62" s="54">
        <v>4</v>
      </c>
      <c r="M62" s="54">
        <v>21</v>
      </c>
      <c r="AA62" t="s">
        <v>107</v>
      </c>
      <c r="AC62" s="55" t="s">
        <v>85</v>
      </c>
      <c r="AD62" t="s">
        <v>921</v>
      </c>
      <c r="AE62">
        <f t="shared" si="0"/>
        <v>3</v>
      </c>
    </row>
    <row r="63" spans="1:31" hidden="1" x14ac:dyDescent="0.25">
      <c r="A63">
        <v>136</v>
      </c>
      <c r="B63" t="s">
        <v>314</v>
      </c>
      <c r="C63" t="s">
        <v>301</v>
      </c>
      <c r="D63" s="51">
        <v>0.59027777777777779</v>
      </c>
      <c r="E63" s="52">
        <v>43896</v>
      </c>
      <c r="F63" s="51">
        <v>0.3263888888888889</v>
      </c>
      <c r="G63" s="52">
        <v>43897</v>
      </c>
      <c r="H63" s="28">
        <f t="shared" si="43"/>
        <v>0.73611111111111116</v>
      </c>
      <c r="I63" s="55">
        <f t="shared" si="14"/>
        <v>17.666666666666668</v>
      </c>
      <c r="J63">
        <v>300</v>
      </c>
      <c r="K63" s="34">
        <f t="shared" si="44"/>
        <v>0.73611111111111116</v>
      </c>
      <c r="L63" s="54">
        <v>4</v>
      </c>
      <c r="M63" s="54">
        <v>21</v>
      </c>
      <c r="AA63" t="s">
        <v>107</v>
      </c>
      <c r="AC63" s="55" t="s">
        <v>301</v>
      </c>
      <c r="AD63" t="s">
        <v>921</v>
      </c>
      <c r="AE63">
        <f t="shared" si="0"/>
        <v>3</v>
      </c>
    </row>
    <row r="64" spans="1:31" hidden="1" x14ac:dyDescent="0.25">
      <c r="A64">
        <v>136</v>
      </c>
      <c r="B64" t="s">
        <v>315</v>
      </c>
      <c r="C64" t="s">
        <v>304</v>
      </c>
      <c r="D64" s="51">
        <v>0.59027777777777779</v>
      </c>
      <c r="E64" s="52">
        <v>43896</v>
      </c>
      <c r="F64" s="51">
        <v>0.3263888888888889</v>
      </c>
      <c r="G64" s="52">
        <v>43897</v>
      </c>
      <c r="H64" s="28">
        <f t="shared" si="43"/>
        <v>0.73611111111111116</v>
      </c>
      <c r="I64" s="55">
        <f t="shared" si="14"/>
        <v>17.666666666666668</v>
      </c>
      <c r="J64">
        <v>300</v>
      </c>
      <c r="K64" s="34">
        <f t="shared" si="44"/>
        <v>0.73611111111111116</v>
      </c>
      <c r="L64" s="54">
        <v>4</v>
      </c>
      <c r="M64" s="54">
        <v>21</v>
      </c>
      <c r="AA64" t="s">
        <v>107</v>
      </c>
      <c r="AC64" s="55" t="s">
        <v>85</v>
      </c>
      <c r="AD64" t="s">
        <v>921</v>
      </c>
      <c r="AE64">
        <f t="shared" si="0"/>
        <v>3</v>
      </c>
    </row>
    <row r="65" spans="1:31" hidden="1" x14ac:dyDescent="0.25">
      <c r="A65">
        <v>137</v>
      </c>
      <c r="B65" t="s">
        <v>286</v>
      </c>
      <c r="C65" t="s">
        <v>85</v>
      </c>
      <c r="D65" s="51">
        <v>0.72916666666666663</v>
      </c>
      <c r="E65" s="52">
        <v>43897</v>
      </c>
      <c r="F65" s="51">
        <v>0.2638888888888889</v>
      </c>
      <c r="G65" s="52">
        <v>43898</v>
      </c>
      <c r="H65" s="28">
        <f t="shared" si="43"/>
        <v>0.53472222222222232</v>
      </c>
      <c r="I65" s="55">
        <f t="shared" si="14"/>
        <v>12.833333333333336</v>
      </c>
      <c r="J65">
        <v>300</v>
      </c>
      <c r="K65" s="34">
        <f t="shared" si="44"/>
        <v>0.53472222222222232</v>
      </c>
      <c r="L65" s="54">
        <v>4</v>
      </c>
      <c r="M65" s="54">
        <v>19</v>
      </c>
      <c r="AA65" t="s">
        <v>107</v>
      </c>
      <c r="AC65" t="s">
        <v>304</v>
      </c>
      <c r="AD65" t="s">
        <v>921</v>
      </c>
      <c r="AE65">
        <f t="shared" si="0"/>
        <v>3</v>
      </c>
    </row>
    <row r="66" spans="1:31" hidden="1" x14ac:dyDescent="0.25">
      <c r="A66">
        <v>137</v>
      </c>
      <c r="B66" t="s">
        <v>316</v>
      </c>
      <c r="C66" t="s">
        <v>301</v>
      </c>
      <c r="D66" s="51">
        <v>0.72916666666666663</v>
      </c>
      <c r="E66" s="52">
        <v>43897</v>
      </c>
      <c r="F66" s="51">
        <v>0.2638888888888889</v>
      </c>
      <c r="G66" s="52">
        <v>43898</v>
      </c>
      <c r="H66" s="28">
        <f t="shared" si="43"/>
        <v>0.53472222222222232</v>
      </c>
      <c r="I66" s="55">
        <f t="shared" si="14"/>
        <v>12.833333333333336</v>
      </c>
      <c r="J66">
        <v>300</v>
      </c>
      <c r="K66" s="34">
        <f t="shared" si="44"/>
        <v>0.53472222222222232</v>
      </c>
      <c r="L66" s="54">
        <v>4</v>
      </c>
      <c r="M66" s="54">
        <v>19</v>
      </c>
      <c r="AA66" t="s">
        <v>107</v>
      </c>
      <c r="AC66" s="55" t="s">
        <v>912</v>
      </c>
      <c r="AD66" t="s">
        <v>921</v>
      </c>
      <c r="AE66">
        <f t="shared" si="0"/>
        <v>3</v>
      </c>
    </row>
    <row r="67" spans="1:31" hidden="1" x14ac:dyDescent="0.25">
      <c r="A67">
        <v>137</v>
      </c>
      <c r="B67" t="s">
        <v>317</v>
      </c>
      <c r="C67" t="s">
        <v>304</v>
      </c>
      <c r="D67" s="51">
        <v>0.72916666666666663</v>
      </c>
      <c r="E67" s="52">
        <v>43897</v>
      </c>
      <c r="F67" s="51">
        <v>0.2638888888888889</v>
      </c>
      <c r="G67" s="52">
        <v>43898</v>
      </c>
      <c r="H67" s="28">
        <f t="shared" si="43"/>
        <v>0.53472222222222232</v>
      </c>
      <c r="I67" s="55">
        <f t="shared" si="14"/>
        <v>12.833333333333336</v>
      </c>
      <c r="J67">
        <v>300</v>
      </c>
      <c r="K67" s="34">
        <f t="shared" si="44"/>
        <v>0.53472222222222232</v>
      </c>
      <c r="L67" s="54">
        <v>4</v>
      </c>
      <c r="M67" s="54">
        <v>19</v>
      </c>
      <c r="AA67" t="s">
        <v>107</v>
      </c>
      <c r="AC67" t="s">
        <v>304</v>
      </c>
      <c r="AD67" t="s">
        <v>921</v>
      </c>
      <c r="AE67">
        <f t="shared" si="0"/>
        <v>3</v>
      </c>
    </row>
    <row r="68" spans="1:31" hidden="1" x14ac:dyDescent="0.25">
      <c r="A68">
        <v>1103</v>
      </c>
      <c r="B68" t="s">
        <v>260</v>
      </c>
      <c r="C68" t="s">
        <v>85</v>
      </c>
      <c r="D68" s="51">
        <v>0.66666666666666663</v>
      </c>
      <c r="E68" s="52">
        <v>43874</v>
      </c>
      <c r="F68" s="51">
        <v>0.33333333333333331</v>
      </c>
      <c r="G68" s="52">
        <v>43875</v>
      </c>
      <c r="H68" s="28">
        <f t="shared" si="43"/>
        <v>0.66666666666666674</v>
      </c>
      <c r="I68" s="55">
        <f t="shared" si="14"/>
        <v>16</v>
      </c>
      <c r="J68">
        <v>150</v>
      </c>
      <c r="K68" s="34">
        <f t="shared" si="44"/>
        <v>0.66666666666666674</v>
      </c>
      <c r="L68" s="54">
        <v>4</v>
      </c>
      <c r="M68" s="54">
        <v>22</v>
      </c>
      <c r="AA68" t="s">
        <v>107</v>
      </c>
      <c r="AC68" t="s">
        <v>304</v>
      </c>
      <c r="AD68" t="s">
        <v>921</v>
      </c>
      <c r="AE68">
        <f t="shared" si="0"/>
        <v>2</v>
      </c>
    </row>
    <row r="69" spans="1:31" hidden="1" x14ac:dyDescent="0.25">
      <c r="A69">
        <v>1103</v>
      </c>
      <c r="B69" t="s">
        <v>395</v>
      </c>
      <c r="C69" t="s">
        <v>301</v>
      </c>
      <c r="D69" s="51">
        <v>0.66666666666666663</v>
      </c>
      <c r="E69" s="52">
        <v>43874</v>
      </c>
      <c r="F69" s="51">
        <v>0.33333333333333331</v>
      </c>
      <c r="G69" s="52">
        <v>43875</v>
      </c>
      <c r="H69" s="28">
        <f t="shared" si="35"/>
        <v>0.66666666666666674</v>
      </c>
      <c r="I69" s="55">
        <f t="shared" si="14"/>
        <v>16</v>
      </c>
      <c r="J69">
        <v>150</v>
      </c>
      <c r="K69" s="34">
        <f t="shared" si="36"/>
        <v>0.66666666666666674</v>
      </c>
      <c r="L69" s="54">
        <v>4</v>
      </c>
      <c r="M69" s="54">
        <v>22</v>
      </c>
      <c r="AA69" t="s">
        <v>107</v>
      </c>
      <c r="AC69" s="55" t="s">
        <v>912</v>
      </c>
      <c r="AD69" t="s">
        <v>921</v>
      </c>
      <c r="AE69">
        <f t="shared" ref="AE69:AE132" si="45">MONTH(E69)</f>
        <v>2</v>
      </c>
    </row>
    <row r="70" spans="1:31" hidden="1" x14ac:dyDescent="0.25">
      <c r="A70">
        <v>1103</v>
      </c>
      <c r="B70" t="s">
        <v>396</v>
      </c>
      <c r="C70" t="s">
        <v>304</v>
      </c>
      <c r="D70" s="51">
        <v>0.70833333333333337</v>
      </c>
      <c r="E70" s="52">
        <v>43874</v>
      </c>
      <c r="F70" s="51">
        <v>0.33333333333333331</v>
      </c>
      <c r="G70" s="52">
        <v>43875</v>
      </c>
      <c r="H70" s="28">
        <f t="shared" ref="H70:H71" si="46">DATEDIF(E70,G70,"d")-(D70-F70)</f>
        <v>0.625</v>
      </c>
      <c r="I70" s="55">
        <f t="shared" si="14"/>
        <v>15</v>
      </c>
      <c r="J70">
        <v>150</v>
      </c>
      <c r="K70" s="34">
        <f t="shared" ref="K70:K71" si="47">H70</f>
        <v>0.625</v>
      </c>
      <c r="L70" s="54">
        <v>4</v>
      </c>
      <c r="M70" s="54">
        <v>22</v>
      </c>
      <c r="AA70" t="s">
        <v>107</v>
      </c>
      <c r="AC70" t="s">
        <v>304</v>
      </c>
      <c r="AD70" t="s">
        <v>921</v>
      </c>
      <c r="AE70">
        <f t="shared" si="45"/>
        <v>2</v>
      </c>
    </row>
    <row r="71" spans="1:31" hidden="1" x14ac:dyDescent="0.25">
      <c r="A71">
        <v>1104</v>
      </c>
      <c r="B71" t="s">
        <v>288</v>
      </c>
      <c r="C71" t="s">
        <v>85</v>
      </c>
      <c r="D71" s="51">
        <v>0.58333333333333337</v>
      </c>
      <c r="E71" s="52">
        <v>43875</v>
      </c>
      <c r="F71" s="51">
        <v>0.25</v>
      </c>
      <c r="G71" s="52">
        <v>43876</v>
      </c>
      <c r="H71" s="28">
        <f t="shared" si="46"/>
        <v>0.66666666666666663</v>
      </c>
      <c r="I71" s="55">
        <f t="shared" si="14"/>
        <v>16</v>
      </c>
      <c r="J71">
        <v>150</v>
      </c>
      <c r="K71" s="34">
        <f t="shared" si="47"/>
        <v>0.66666666666666663</v>
      </c>
      <c r="L71" s="54">
        <v>7</v>
      </c>
      <c r="M71" s="54">
        <v>22</v>
      </c>
      <c r="AA71" t="s">
        <v>107</v>
      </c>
      <c r="AC71" s="55" t="s">
        <v>85</v>
      </c>
      <c r="AD71" t="s">
        <v>921</v>
      </c>
      <c r="AE71">
        <f t="shared" si="45"/>
        <v>2</v>
      </c>
    </row>
    <row r="72" spans="1:31" hidden="1" x14ac:dyDescent="0.25">
      <c r="A72">
        <v>1104</v>
      </c>
      <c r="B72" t="s">
        <v>397</v>
      </c>
      <c r="C72" t="s">
        <v>301</v>
      </c>
      <c r="D72" s="51">
        <v>0.58333333333333337</v>
      </c>
      <c r="E72" s="52">
        <v>43875</v>
      </c>
      <c r="F72" s="51">
        <v>0.25</v>
      </c>
      <c r="G72" s="52">
        <v>43876</v>
      </c>
      <c r="H72" s="28">
        <f t="shared" si="35"/>
        <v>0.66666666666666663</v>
      </c>
      <c r="I72" s="55">
        <f t="shared" si="14"/>
        <v>16</v>
      </c>
      <c r="J72">
        <v>150</v>
      </c>
      <c r="K72" s="34">
        <f t="shared" si="36"/>
        <v>0.66666666666666663</v>
      </c>
      <c r="L72" s="54">
        <v>7</v>
      </c>
      <c r="M72" s="54">
        <v>22</v>
      </c>
      <c r="AA72" t="s">
        <v>107</v>
      </c>
      <c r="AC72" s="55" t="s">
        <v>301</v>
      </c>
      <c r="AD72" t="s">
        <v>921</v>
      </c>
      <c r="AE72">
        <f t="shared" si="45"/>
        <v>2</v>
      </c>
    </row>
    <row r="73" spans="1:31" ht="13.2" hidden="1" customHeight="1" x14ac:dyDescent="0.25">
      <c r="A73">
        <v>1104</v>
      </c>
      <c r="B73" t="s">
        <v>398</v>
      </c>
      <c r="C73" t="s">
        <v>304</v>
      </c>
      <c r="D73" s="51">
        <v>0.63194444444444442</v>
      </c>
      <c r="E73" s="52">
        <v>43875</v>
      </c>
      <c r="F73" s="51">
        <v>0.25</v>
      </c>
      <c r="G73" s="52">
        <v>43876</v>
      </c>
      <c r="H73" s="28">
        <f t="shared" ref="H73:H74" si="48">DATEDIF(E73,G73,"d")-(D73-F73)</f>
        <v>0.61805555555555558</v>
      </c>
      <c r="I73" s="55">
        <f t="shared" si="14"/>
        <v>14.833333333333334</v>
      </c>
      <c r="J73">
        <v>150</v>
      </c>
      <c r="K73" s="34">
        <f t="shared" ref="K73:K74" si="49">H73</f>
        <v>0.61805555555555558</v>
      </c>
      <c r="L73" s="54">
        <v>7</v>
      </c>
      <c r="M73" s="54">
        <v>22</v>
      </c>
      <c r="AA73" t="s">
        <v>107</v>
      </c>
      <c r="AC73" t="s">
        <v>85</v>
      </c>
      <c r="AD73" t="s">
        <v>921</v>
      </c>
      <c r="AE73">
        <f t="shared" si="45"/>
        <v>2</v>
      </c>
    </row>
    <row r="74" spans="1:31" hidden="1" x14ac:dyDescent="0.25">
      <c r="A74">
        <v>1105</v>
      </c>
      <c r="B74" t="s">
        <v>290</v>
      </c>
      <c r="C74" t="s">
        <v>85</v>
      </c>
      <c r="D74" s="51">
        <v>0.58333333333333337</v>
      </c>
      <c r="E74" s="52">
        <v>43889</v>
      </c>
      <c r="F74" s="51">
        <v>0.2638888888888889</v>
      </c>
      <c r="G74" s="52">
        <v>43890</v>
      </c>
      <c r="H74" s="28">
        <f t="shared" si="48"/>
        <v>0.68055555555555558</v>
      </c>
      <c r="I74" s="55">
        <f t="shared" si="14"/>
        <v>16.333333333333336</v>
      </c>
      <c r="J74">
        <v>150</v>
      </c>
      <c r="K74" s="34">
        <f t="shared" si="49"/>
        <v>0.68055555555555558</v>
      </c>
      <c r="L74" s="54">
        <v>4</v>
      </c>
      <c r="M74" s="54">
        <v>22</v>
      </c>
      <c r="AA74" t="s">
        <v>107</v>
      </c>
      <c r="AC74" s="55" t="s">
        <v>85</v>
      </c>
      <c r="AD74" t="s">
        <v>921</v>
      </c>
      <c r="AE74">
        <f t="shared" si="45"/>
        <v>2</v>
      </c>
    </row>
    <row r="75" spans="1:31" hidden="1" x14ac:dyDescent="0.25">
      <c r="A75">
        <v>1105</v>
      </c>
      <c r="B75" t="s">
        <v>399</v>
      </c>
      <c r="C75" t="s">
        <v>301</v>
      </c>
      <c r="D75" s="51">
        <v>0.58333333333333337</v>
      </c>
      <c r="E75" s="52">
        <v>43889</v>
      </c>
      <c r="F75" s="51">
        <v>0.2638888888888889</v>
      </c>
      <c r="G75" s="52">
        <v>43890</v>
      </c>
      <c r="H75" s="28">
        <f t="shared" si="35"/>
        <v>0.68055555555555558</v>
      </c>
      <c r="I75" s="55">
        <f t="shared" si="14"/>
        <v>16.333333333333336</v>
      </c>
      <c r="J75">
        <v>150</v>
      </c>
      <c r="K75" s="34">
        <f t="shared" si="36"/>
        <v>0.68055555555555558</v>
      </c>
      <c r="L75" s="54">
        <v>4</v>
      </c>
      <c r="M75" s="54">
        <v>22</v>
      </c>
      <c r="AA75" t="s">
        <v>107</v>
      </c>
      <c r="AC75" s="55" t="s">
        <v>301</v>
      </c>
      <c r="AD75" t="s">
        <v>921</v>
      </c>
      <c r="AE75">
        <f t="shared" si="45"/>
        <v>2</v>
      </c>
    </row>
    <row r="76" spans="1:31" hidden="1" x14ac:dyDescent="0.25">
      <c r="A76">
        <v>1105</v>
      </c>
      <c r="B76" t="s">
        <v>400</v>
      </c>
      <c r="C76" t="s">
        <v>304</v>
      </c>
      <c r="D76" s="51">
        <v>0.625</v>
      </c>
      <c r="E76" s="52">
        <v>43889</v>
      </c>
      <c r="F76" s="51">
        <v>0.25</v>
      </c>
      <c r="G76" s="52">
        <v>43890</v>
      </c>
      <c r="H76" s="28">
        <f t="shared" ref="H76:H77" si="50">DATEDIF(E76,G76,"d")-(D76-F76)</f>
        <v>0.625</v>
      </c>
      <c r="I76" s="55">
        <f t="shared" si="14"/>
        <v>15</v>
      </c>
      <c r="J76">
        <v>150</v>
      </c>
      <c r="K76" s="34">
        <f t="shared" ref="K76:K77" si="51">H76</f>
        <v>0.625</v>
      </c>
      <c r="L76" s="54">
        <v>4</v>
      </c>
      <c r="M76" s="54">
        <v>22</v>
      </c>
      <c r="AA76" t="s">
        <v>107</v>
      </c>
      <c r="AC76" t="s">
        <v>85</v>
      </c>
      <c r="AD76" t="s">
        <v>921</v>
      </c>
      <c r="AE76">
        <f t="shared" si="45"/>
        <v>2</v>
      </c>
    </row>
    <row r="77" spans="1:31" hidden="1" x14ac:dyDescent="0.25">
      <c r="A77">
        <v>1106</v>
      </c>
      <c r="B77" t="s">
        <v>291</v>
      </c>
      <c r="C77" t="s">
        <v>85</v>
      </c>
      <c r="D77" s="51">
        <v>0.58333333333333337</v>
      </c>
      <c r="E77" s="52">
        <v>43892</v>
      </c>
      <c r="F77" s="51">
        <v>0.25</v>
      </c>
      <c r="G77" s="52">
        <v>43893</v>
      </c>
      <c r="H77" s="28">
        <f t="shared" si="50"/>
        <v>0.66666666666666663</v>
      </c>
      <c r="I77" s="55">
        <f t="shared" si="14"/>
        <v>16</v>
      </c>
      <c r="J77">
        <v>150</v>
      </c>
      <c r="K77" s="34">
        <f t="shared" si="51"/>
        <v>0.66666666666666663</v>
      </c>
      <c r="L77" s="54">
        <v>4</v>
      </c>
      <c r="M77" s="54">
        <v>22</v>
      </c>
      <c r="AA77" t="s">
        <v>107</v>
      </c>
      <c r="AC77" s="55" t="s">
        <v>85</v>
      </c>
      <c r="AD77" t="s">
        <v>921</v>
      </c>
      <c r="AE77">
        <f t="shared" si="45"/>
        <v>3</v>
      </c>
    </row>
    <row r="78" spans="1:31" hidden="1" x14ac:dyDescent="0.25">
      <c r="A78">
        <v>1106</v>
      </c>
      <c r="B78" t="s">
        <v>401</v>
      </c>
      <c r="C78" t="s">
        <v>301</v>
      </c>
      <c r="D78" s="51">
        <v>0.58333333333333337</v>
      </c>
      <c r="E78" s="52">
        <v>43892</v>
      </c>
      <c r="F78" s="51">
        <v>0.25</v>
      </c>
      <c r="G78" s="52">
        <v>43893</v>
      </c>
      <c r="H78" s="28">
        <f t="shared" si="35"/>
        <v>0.66666666666666663</v>
      </c>
      <c r="I78" s="55">
        <f t="shared" si="14"/>
        <v>16</v>
      </c>
      <c r="J78">
        <v>150</v>
      </c>
      <c r="K78" s="34">
        <f t="shared" si="36"/>
        <v>0.66666666666666663</v>
      </c>
      <c r="L78" s="54">
        <v>4</v>
      </c>
      <c r="M78" s="54">
        <v>22</v>
      </c>
      <c r="AA78" t="s">
        <v>107</v>
      </c>
      <c r="AC78" s="55" t="s">
        <v>301</v>
      </c>
      <c r="AD78" t="s">
        <v>921</v>
      </c>
      <c r="AE78">
        <f t="shared" si="45"/>
        <v>3</v>
      </c>
    </row>
    <row r="79" spans="1:31" hidden="1" x14ac:dyDescent="0.25">
      <c r="A79">
        <v>1106</v>
      </c>
      <c r="B79" t="s">
        <v>402</v>
      </c>
      <c r="C79" t="s">
        <v>304</v>
      </c>
      <c r="D79" s="51">
        <v>0.625</v>
      </c>
      <c r="E79" s="52">
        <v>43892</v>
      </c>
      <c r="F79" s="51">
        <v>0.25</v>
      </c>
      <c r="G79" s="52">
        <v>43893</v>
      </c>
      <c r="H79" s="28">
        <f t="shared" ref="H79:H80" si="52">DATEDIF(E79,G79,"d")-(D79-F79)</f>
        <v>0.625</v>
      </c>
      <c r="I79" s="55">
        <f t="shared" si="14"/>
        <v>15</v>
      </c>
      <c r="J79">
        <v>150</v>
      </c>
      <c r="K79" s="34">
        <f t="shared" ref="K79:K80" si="53">H79</f>
        <v>0.625</v>
      </c>
      <c r="L79" s="54">
        <v>4</v>
      </c>
      <c r="M79" s="54">
        <v>22</v>
      </c>
      <c r="AA79" t="s">
        <v>107</v>
      </c>
      <c r="AC79" t="s">
        <v>85</v>
      </c>
      <c r="AD79" t="s">
        <v>921</v>
      </c>
      <c r="AE79">
        <f t="shared" si="45"/>
        <v>3</v>
      </c>
    </row>
    <row r="80" spans="1:31" hidden="1" x14ac:dyDescent="0.25">
      <c r="A80">
        <v>1107</v>
      </c>
      <c r="B80" t="s">
        <v>292</v>
      </c>
      <c r="C80" t="s">
        <v>85</v>
      </c>
      <c r="D80" s="51">
        <v>0.58333333333333337</v>
      </c>
      <c r="E80" s="52">
        <v>43896</v>
      </c>
      <c r="F80" s="51">
        <v>0.33333333333333331</v>
      </c>
      <c r="G80" s="52">
        <v>43897</v>
      </c>
      <c r="H80" s="28">
        <f t="shared" si="52"/>
        <v>0.75</v>
      </c>
      <c r="I80" s="55">
        <f t="shared" si="14"/>
        <v>18</v>
      </c>
      <c r="J80">
        <v>150</v>
      </c>
      <c r="K80" s="34">
        <f t="shared" si="53"/>
        <v>0.75</v>
      </c>
      <c r="L80" s="54">
        <v>6</v>
      </c>
      <c r="M80" s="54">
        <v>22</v>
      </c>
      <c r="AA80" t="s">
        <v>107</v>
      </c>
      <c r="AC80" s="55" t="s">
        <v>85</v>
      </c>
      <c r="AD80" t="s">
        <v>921</v>
      </c>
      <c r="AE80">
        <f t="shared" si="45"/>
        <v>3</v>
      </c>
    </row>
    <row r="81" spans="1:31" hidden="1" x14ac:dyDescent="0.25">
      <c r="A81">
        <v>1107</v>
      </c>
      <c r="B81" t="s">
        <v>403</v>
      </c>
      <c r="C81" t="s">
        <v>301</v>
      </c>
      <c r="D81" s="51">
        <v>0.58333333333333337</v>
      </c>
      <c r="E81" s="52">
        <v>43896</v>
      </c>
      <c r="F81" s="51">
        <v>0.33333333333333331</v>
      </c>
      <c r="G81" s="52">
        <v>43897</v>
      </c>
      <c r="H81" s="28">
        <f t="shared" si="35"/>
        <v>0.75</v>
      </c>
      <c r="I81" s="55">
        <f t="shared" si="14"/>
        <v>18</v>
      </c>
      <c r="J81">
        <v>600</v>
      </c>
      <c r="K81" s="34">
        <f t="shared" si="36"/>
        <v>0.75</v>
      </c>
      <c r="L81" s="54">
        <v>6</v>
      </c>
      <c r="M81" s="54">
        <v>22</v>
      </c>
      <c r="AA81" t="s">
        <v>107</v>
      </c>
      <c r="AC81" s="55" t="s">
        <v>301</v>
      </c>
      <c r="AD81" t="s">
        <v>921</v>
      </c>
      <c r="AE81">
        <f t="shared" si="45"/>
        <v>3</v>
      </c>
    </row>
    <row r="82" spans="1:31" hidden="1" x14ac:dyDescent="0.25">
      <c r="A82">
        <v>1107</v>
      </c>
      <c r="B82" t="s">
        <v>404</v>
      </c>
      <c r="C82" t="s">
        <v>304</v>
      </c>
      <c r="D82" s="51">
        <v>0.63888888888888895</v>
      </c>
      <c r="E82" s="52">
        <v>43896</v>
      </c>
      <c r="F82" s="51">
        <v>0.33333333333333331</v>
      </c>
      <c r="G82" s="52">
        <v>43897</v>
      </c>
      <c r="H82" s="28">
        <f t="shared" ref="H82:H83" si="54">DATEDIF(E82,G82,"d")-(D82-F82)</f>
        <v>0.69444444444444442</v>
      </c>
      <c r="I82" s="55">
        <f t="shared" si="14"/>
        <v>16.666666666666664</v>
      </c>
      <c r="J82">
        <v>150</v>
      </c>
      <c r="K82" s="34">
        <f t="shared" ref="K82:K83" si="55">H82</f>
        <v>0.69444444444444442</v>
      </c>
      <c r="L82" s="54">
        <v>6</v>
      </c>
      <c r="M82" s="54">
        <v>22</v>
      </c>
      <c r="AA82" t="s">
        <v>107</v>
      </c>
      <c r="AC82" t="s">
        <v>85</v>
      </c>
      <c r="AD82" t="s">
        <v>921</v>
      </c>
      <c r="AE82">
        <f t="shared" si="45"/>
        <v>3</v>
      </c>
    </row>
    <row r="83" spans="1:31" hidden="1" x14ac:dyDescent="0.25">
      <c r="A83">
        <v>1108</v>
      </c>
      <c r="B83" t="s">
        <v>293</v>
      </c>
      <c r="C83" t="s">
        <v>85</v>
      </c>
      <c r="D83" s="51">
        <v>0.58333333333333337</v>
      </c>
      <c r="E83" s="52">
        <v>43897</v>
      </c>
      <c r="F83" s="51">
        <v>0.25</v>
      </c>
      <c r="G83" s="52">
        <v>43898</v>
      </c>
      <c r="H83" s="28">
        <f t="shared" si="54"/>
        <v>0.66666666666666663</v>
      </c>
      <c r="I83" s="55">
        <f t="shared" si="14"/>
        <v>16</v>
      </c>
      <c r="J83">
        <v>150</v>
      </c>
      <c r="K83" s="34">
        <f t="shared" si="55"/>
        <v>0.66666666666666663</v>
      </c>
      <c r="L83" s="54">
        <v>4</v>
      </c>
      <c r="M83" s="54">
        <v>22</v>
      </c>
      <c r="AA83" t="s">
        <v>107</v>
      </c>
      <c r="AC83" s="55" t="s">
        <v>85</v>
      </c>
      <c r="AD83" t="s">
        <v>921</v>
      </c>
      <c r="AE83">
        <f t="shared" si="45"/>
        <v>3</v>
      </c>
    </row>
    <row r="84" spans="1:31" hidden="1" x14ac:dyDescent="0.25">
      <c r="A84">
        <v>1108</v>
      </c>
      <c r="B84" t="s">
        <v>405</v>
      </c>
      <c r="C84" t="s">
        <v>301</v>
      </c>
      <c r="D84" s="51">
        <v>0.58333333333333337</v>
      </c>
      <c r="E84" s="52">
        <v>43897</v>
      </c>
      <c r="F84" s="51">
        <v>0.25</v>
      </c>
      <c r="G84" s="52">
        <v>43898</v>
      </c>
      <c r="H84" s="28">
        <f t="shared" si="35"/>
        <v>0.66666666666666663</v>
      </c>
      <c r="I84" s="55">
        <f t="shared" ref="I84:I147" si="56">H84*24</f>
        <v>16</v>
      </c>
      <c r="J84">
        <v>150</v>
      </c>
      <c r="K84" s="34">
        <f t="shared" si="36"/>
        <v>0.66666666666666663</v>
      </c>
      <c r="L84" s="54">
        <v>4</v>
      </c>
      <c r="M84" s="54">
        <v>22</v>
      </c>
      <c r="AA84" t="s">
        <v>107</v>
      </c>
      <c r="AC84" s="55" t="s">
        <v>301</v>
      </c>
      <c r="AD84" t="s">
        <v>921</v>
      </c>
      <c r="AE84">
        <f t="shared" si="45"/>
        <v>3</v>
      </c>
    </row>
    <row r="85" spans="1:31" hidden="1" x14ac:dyDescent="0.25">
      <c r="A85">
        <v>1108</v>
      </c>
      <c r="B85" t="s">
        <v>406</v>
      </c>
      <c r="C85" t="s">
        <v>304</v>
      </c>
      <c r="D85" s="51">
        <v>0.625</v>
      </c>
      <c r="E85" s="52">
        <v>43897</v>
      </c>
      <c r="F85" s="51">
        <v>0.25</v>
      </c>
      <c r="G85" s="52">
        <v>43898</v>
      </c>
      <c r="H85" s="28">
        <f t="shared" ref="H85:H86" si="57">DATEDIF(E85,G85,"d")-(D85-F85)</f>
        <v>0.625</v>
      </c>
      <c r="I85" s="55">
        <f t="shared" si="56"/>
        <v>15</v>
      </c>
      <c r="J85">
        <v>150</v>
      </c>
      <c r="K85" s="34">
        <f t="shared" ref="K85:K86" si="58">H85</f>
        <v>0.625</v>
      </c>
      <c r="L85" s="54">
        <v>4</v>
      </c>
      <c r="M85" s="54">
        <v>22</v>
      </c>
      <c r="AA85" t="s">
        <v>107</v>
      </c>
      <c r="AC85" t="s">
        <v>85</v>
      </c>
      <c r="AD85" t="s">
        <v>921</v>
      </c>
      <c r="AE85">
        <f t="shared" si="45"/>
        <v>3</v>
      </c>
    </row>
    <row r="86" spans="1:31" hidden="1" x14ac:dyDescent="0.25">
      <c r="A86">
        <v>1109</v>
      </c>
      <c r="B86" t="s">
        <v>294</v>
      </c>
      <c r="C86" t="s">
        <v>85</v>
      </c>
      <c r="D86" s="51">
        <v>0.43055555555555558</v>
      </c>
      <c r="E86" s="52">
        <v>43910</v>
      </c>
      <c r="F86" s="51">
        <v>0.2638888888888889</v>
      </c>
      <c r="G86" s="52">
        <v>43911</v>
      </c>
      <c r="H86" s="28">
        <f t="shared" si="57"/>
        <v>0.83333333333333326</v>
      </c>
      <c r="I86" s="55">
        <f t="shared" si="56"/>
        <v>20</v>
      </c>
      <c r="J86">
        <v>150</v>
      </c>
      <c r="K86" s="34">
        <f t="shared" si="58"/>
        <v>0.83333333333333326</v>
      </c>
      <c r="L86" s="54">
        <v>6</v>
      </c>
      <c r="M86" s="54">
        <v>22</v>
      </c>
      <c r="AA86" t="s">
        <v>107</v>
      </c>
      <c r="AC86" s="55" t="s">
        <v>85</v>
      </c>
      <c r="AD86" t="s">
        <v>921</v>
      </c>
      <c r="AE86">
        <f t="shared" si="45"/>
        <v>3</v>
      </c>
    </row>
    <row r="87" spans="1:31" hidden="1" x14ac:dyDescent="0.25">
      <c r="A87">
        <v>1109</v>
      </c>
      <c r="B87" t="s">
        <v>407</v>
      </c>
      <c r="C87" t="s">
        <v>301</v>
      </c>
      <c r="D87" s="51">
        <v>0.43055555555555558</v>
      </c>
      <c r="E87" s="52">
        <v>43910</v>
      </c>
      <c r="F87" s="51">
        <v>0.2638888888888889</v>
      </c>
      <c r="G87" s="52">
        <v>43911</v>
      </c>
      <c r="H87" s="28">
        <f t="shared" si="35"/>
        <v>0.83333333333333326</v>
      </c>
      <c r="I87" s="55">
        <f t="shared" si="56"/>
        <v>20</v>
      </c>
      <c r="J87">
        <v>150</v>
      </c>
      <c r="K87" s="34">
        <f t="shared" si="36"/>
        <v>0.83333333333333326</v>
      </c>
      <c r="L87" s="54">
        <v>6</v>
      </c>
      <c r="M87" s="54">
        <v>22</v>
      </c>
      <c r="AA87" t="s">
        <v>107</v>
      </c>
      <c r="AC87" s="55" t="s">
        <v>301</v>
      </c>
      <c r="AD87" t="s">
        <v>921</v>
      </c>
      <c r="AE87">
        <f t="shared" si="45"/>
        <v>3</v>
      </c>
    </row>
    <row r="88" spans="1:31" hidden="1" x14ac:dyDescent="0.25">
      <c r="A88">
        <v>1109</v>
      </c>
      <c r="B88" t="s">
        <v>408</v>
      </c>
      <c r="C88" t="s">
        <v>304</v>
      </c>
      <c r="D88" s="51">
        <v>0.4375</v>
      </c>
      <c r="E88" s="52">
        <v>43910</v>
      </c>
      <c r="F88" s="51">
        <v>0.25</v>
      </c>
      <c r="G88" s="52">
        <v>43911</v>
      </c>
      <c r="H88" s="28">
        <f t="shared" ref="H88:H89" si="59">DATEDIF(E88,G88,"d")-(D88-F88)</f>
        <v>0.8125</v>
      </c>
      <c r="I88" s="55">
        <f t="shared" si="56"/>
        <v>19.5</v>
      </c>
      <c r="J88">
        <v>150</v>
      </c>
      <c r="K88" s="34">
        <f t="shared" ref="K88:K89" si="60">H88</f>
        <v>0.8125</v>
      </c>
      <c r="L88" s="54">
        <v>6</v>
      </c>
      <c r="M88" s="54">
        <v>22</v>
      </c>
      <c r="AA88" t="s">
        <v>107</v>
      </c>
      <c r="AC88" t="s">
        <v>85</v>
      </c>
      <c r="AD88" t="s">
        <v>921</v>
      </c>
      <c r="AE88">
        <f t="shared" si="45"/>
        <v>3</v>
      </c>
    </row>
    <row r="89" spans="1:31" hidden="1" x14ac:dyDescent="0.25">
      <c r="A89">
        <v>1110</v>
      </c>
      <c r="B89" t="s">
        <v>295</v>
      </c>
      <c r="C89" t="s">
        <v>85</v>
      </c>
      <c r="D89" s="51">
        <v>0.70833333333333337</v>
      </c>
      <c r="E89" s="52">
        <v>43912</v>
      </c>
      <c r="F89" s="51">
        <v>0.33333333333333331</v>
      </c>
      <c r="G89" s="52">
        <v>43913</v>
      </c>
      <c r="H89" s="28">
        <f t="shared" si="59"/>
        <v>0.625</v>
      </c>
      <c r="I89" s="55">
        <f t="shared" si="56"/>
        <v>15</v>
      </c>
      <c r="J89">
        <v>150</v>
      </c>
      <c r="K89" s="34">
        <f t="shared" si="60"/>
        <v>0.625</v>
      </c>
      <c r="L89" s="54">
        <v>4</v>
      </c>
      <c r="M89" s="54">
        <v>22</v>
      </c>
      <c r="AA89" t="s">
        <v>107</v>
      </c>
      <c r="AC89" t="s">
        <v>304</v>
      </c>
      <c r="AD89" t="s">
        <v>921</v>
      </c>
      <c r="AE89">
        <f t="shared" si="45"/>
        <v>3</v>
      </c>
    </row>
    <row r="90" spans="1:31" hidden="1" x14ac:dyDescent="0.25">
      <c r="A90">
        <v>1110</v>
      </c>
      <c r="B90" t="s">
        <v>409</v>
      </c>
      <c r="C90" t="s">
        <v>301</v>
      </c>
      <c r="D90" s="51">
        <v>0.70833333333333337</v>
      </c>
      <c r="E90" s="52">
        <v>43912</v>
      </c>
      <c r="F90" s="51">
        <v>0.33333333333333331</v>
      </c>
      <c r="G90" s="52">
        <v>43913</v>
      </c>
      <c r="H90" s="28">
        <f t="shared" si="35"/>
        <v>0.625</v>
      </c>
      <c r="I90" s="55">
        <f t="shared" si="56"/>
        <v>15</v>
      </c>
      <c r="J90">
        <v>150</v>
      </c>
      <c r="K90" s="34">
        <f t="shared" si="36"/>
        <v>0.625</v>
      </c>
      <c r="L90" s="54">
        <v>4</v>
      </c>
      <c r="M90" s="54">
        <v>22</v>
      </c>
      <c r="AA90" t="s">
        <v>107</v>
      </c>
      <c r="AC90" s="55" t="s">
        <v>912</v>
      </c>
      <c r="AD90" t="s">
        <v>921</v>
      </c>
      <c r="AE90">
        <f t="shared" si="45"/>
        <v>3</v>
      </c>
    </row>
    <row r="91" spans="1:31" hidden="1" x14ac:dyDescent="0.25">
      <c r="A91">
        <v>1110</v>
      </c>
      <c r="B91" t="s">
        <v>410</v>
      </c>
      <c r="C91" t="s">
        <v>304</v>
      </c>
      <c r="D91" s="51">
        <v>0.75</v>
      </c>
      <c r="E91" s="52">
        <v>43912</v>
      </c>
      <c r="F91" s="51">
        <v>0.29166666666666669</v>
      </c>
      <c r="G91" s="52">
        <v>43913</v>
      </c>
      <c r="H91" s="28">
        <f t="shared" ref="H91" si="61">DATEDIF(E91,G91,"d")-(D91-F91)</f>
        <v>0.54166666666666674</v>
      </c>
      <c r="I91" s="55">
        <f t="shared" si="56"/>
        <v>13.000000000000002</v>
      </c>
      <c r="J91">
        <v>150</v>
      </c>
      <c r="K91" s="34">
        <f t="shared" ref="K91" si="62">H91</f>
        <v>0.54166666666666674</v>
      </c>
      <c r="L91" s="54">
        <v>4</v>
      </c>
      <c r="M91" s="54">
        <v>22</v>
      </c>
      <c r="AA91" t="s">
        <v>107</v>
      </c>
      <c r="AC91" t="s">
        <v>304</v>
      </c>
      <c r="AD91" t="s">
        <v>921</v>
      </c>
      <c r="AE91">
        <f t="shared" si="45"/>
        <v>3</v>
      </c>
    </row>
    <row r="92" spans="1:31" ht="14.4" hidden="1" x14ac:dyDescent="0.3">
      <c r="A92" s="53">
        <v>988</v>
      </c>
      <c r="B92" t="s">
        <v>228</v>
      </c>
      <c r="C92" t="s">
        <v>85</v>
      </c>
      <c r="D92" s="51">
        <v>0.70833333333333337</v>
      </c>
      <c r="E92" s="52">
        <v>43875</v>
      </c>
      <c r="F92" s="51">
        <v>0.2638888888888889</v>
      </c>
      <c r="G92" s="52">
        <v>43876</v>
      </c>
      <c r="H92" s="28">
        <f t="shared" ref="H92" si="63">DATEDIF(E92,G92,"d")-(D92-F92)</f>
        <v>0.55555555555555558</v>
      </c>
      <c r="I92" s="55">
        <f t="shared" si="56"/>
        <v>13.333333333333334</v>
      </c>
      <c r="J92">
        <v>210</v>
      </c>
      <c r="K92" s="34">
        <f t="shared" ref="K92" si="64">H92</f>
        <v>0.55555555555555558</v>
      </c>
      <c r="L92" s="54">
        <v>4</v>
      </c>
      <c r="M92" s="54">
        <v>23</v>
      </c>
      <c r="AA92" t="s">
        <v>107</v>
      </c>
      <c r="AC92" t="s">
        <v>304</v>
      </c>
      <c r="AD92" t="s">
        <v>921</v>
      </c>
      <c r="AE92">
        <f t="shared" si="45"/>
        <v>2</v>
      </c>
    </row>
    <row r="93" spans="1:31" ht="14.4" hidden="1" x14ac:dyDescent="0.3">
      <c r="A93" s="53">
        <v>988</v>
      </c>
      <c r="B93" t="s">
        <v>346</v>
      </c>
      <c r="C93" t="s">
        <v>301</v>
      </c>
      <c r="D93" s="51">
        <v>0.70833333333333337</v>
      </c>
      <c r="E93" s="52">
        <v>43875</v>
      </c>
      <c r="F93" s="51">
        <v>0.2638888888888889</v>
      </c>
      <c r="G93" s="52">
        <v>43876</v>
      </c>
      <c r="H93" s="28">
        <f t="shared" si="35"/>
        <v>0.55555555555555558</v>
      </c>
      <c r="I93" s="55">
        <f t="shared" si="56"/>
        <v>13.333333333333334</v>
      </c>
      <c r="J93">
        <v>210</v>
      </c>
      <c r="K93" s="34">
        <f t="shared" si="36"/>
        <v>0.55555555555555558</v>
      </c>
      <c r="L93" s="54">
        <v>4</v>
      </c>
      <c r="M93" s="54">
        <v>23</v>
      </c>
      <c r="AA93" t="s">
        <v>107</v>
      </c>
      <c r="AC93" s="55" t="s">
        <v>912</v>
      </c>
      <c r="AD93" t="s">
        <v>921</v>
      </c>
      <c r="AE93">
        <f t="shared" si="45"/>
        <v>2</v>
      </c>
    </row>
    <row r="94" spans="1:31" ht="14.4" hidden="1" x14ac:dyDescent="0.3">
      <c r="A94" s="53">
        <v>988</v>
      </c>
      <c r="B94" t="s">
        <v>347</v>
      </c>
      <c r="C94" t="s">
        <v>304</v>
      </c>
      <c r="D94" s="51">
        <v>0.75</v>
      </c>
      <c r="E94" s="52">
        <v>43875</v>
      </c>
      <c r="F94" s="51">
        <v>0.25</v>
      </c>
      <c r="G94" s="52">
        <v>43876</v>
      </c>
      <c r="H94" s="28">
        <f t="shared" ref="H94:H95" si="65">DATEDIF(E94,G94,"d")-(D94-F94)</f>
        <v>0.5</v>
      </c>
      <c r="I94" s="55">
        <f t="shared" si="56"/>
        <v>12</v>
      </c>
      <c r="J94">
        <v>210</v>
      </c>
      <c r="K94" s="34">
        <f t="shared" ref="K94:K95" si="66">H94</f>
        <v>0.5</v>
      </c>
      <c r="L94" s="54">
        <v>4</v>
      </c>
      <c r="M94" s="54">
        <v>23</v>
      </c>
      <c r="AA94" t="s">
        <v>107</v>
      </c>
      <c r="AC94" t="s">
        <v>304</v>
      </c>
      <c r="AD94" t="s">
        <v>921</v>
      </c>
      <c r="AE94">
        <f t="shared" si="45"/>
        <v>2</v>
      </c>
    </row>
    <row r="95" spans="1:31" ht="14.4" hidden="1" x14ac:dyDescent="0.3">
      <c r="A95" s="53">
        <v>989</v>
      </c>
      <c r="B95" t="s">
        <v>296</v>
      </c>
      <c r="C95" t="s">
        <v>85</v>
      </c>
      <c r="D95" s="51">
        <v>0.70833333333333337</v>
      </c>
      <c r="E95" s="52">
        <v>43889</v>
      </c>
      <c r="F95" s="51">
        <v>0.25</v>
      </c>
      <c r="G95" s="52">
        <v>43890</v>
      </c>
      <c r="H95" s="28">
        <f t="shared" si="65"/>
        <v>0.54166666666666663</v>
      </c>
      <c r="I95" s="55">
        <f t="shared" si="56"/>
        <v>13</v>
      </c>
      <c r="J95">
        <v>210</v>
      </c>
      <c r="K95" s="34">
        <f t="shared" si="66"/>
        <v>0.54166666666666663</v>
      </c>
      <c r="L95" s="54">
        <v>4</v>
      </c>
      <c r="M95" s="54">
        <v>23</v>
      </c>
      <c r="AA95" t="s">
        <v>107</v>
      </c>
      <c r="AC95" t="s">
        <v>304</v>
      </c>
      <c r="AD95" t="s">
        <v>921</v>
      </c>
      <c r="AE95">
        <f t="shared" si="45"/>
        <v>2</v>
      </c>
    </row>
    <row r="96" spans="1:31" ht="14.4" hidden="1" x14ac:dyDescent="0.3">
      <c r="A96" s="53">
        <v>989</v>
      </c>
      <c r="B96" t="s">
        <v>348</v>
      </c>
      <c r="C96" t="s">
        <v>301</v>
      </c>
      <c r="D96" s="51">
        <v>0.70833333333333337</v>
      </c>
      <c r="E96" s="52">
        <v>43889</v>
      </c>
      <c r="F96" s="51">
        <v>0.25</v>
      </c>
      <c r="G96" s="52">
        <v>43890</v>
      </c>
      <c r="H96" s="28">
        <f t="shared" si="35"/>
        <v>0.54166666666666663</v>
      </c>
      <c r="I96" s="55">
        <f t="shared" si="56"/>
        <v>13</v>
      </c>
      <c r="J96">
        <v>210</v>
      </c>
      <c r="K96" s="34">
        <f t="shared" si="36"/>
        <v>0.54166666666666663</v>
      </c>
      <c r="L96" s="54">
        <v>4</v>
      </c>
      <c r="M96" s="54">
        <v>23</v>
      </c>
      <c r="AA96" t="s">
        <v>107</v>
      </c>
      <c r="AC96" s="55" t="s">
        <v>912</v>
      </c>
      <c r="AD96" t="s">
        <v>921</v>
      </c>
      <c r="AE96">
        <f t="shared" si="45"/>
        <v>2</v>
      </c>
    </row>
    <row r="97" spans="1:31" ht="14.4" hidden="1" x14ac:dyDescent="0.3">
      <c r="A97" s="53">
        <v>989</v>
      </c>
      <c r="B97" t="s">
        <v>349</v>
      </c>
      <c r="C97" t="s">
        <v>304</v>
      </c>
      <c r="D97" s="51">
        <v>0.76388888888888884</v>
      </c>
      <c r="E97" s="52">
        <v>43889</v>
      </c>
      <c r="F97" s="51">
        <v>0.25</v>
      </c>
      <c r="G97" s="52">
        <v>43890</v>
      </c>
      <c r="H97" s="28">
        <f t="shared" ref="H97:H98" si="67">DATEDIF(E97,G97,"d")-(D97-F97)</f>
        <v>0.48611111111111116</v>
      </c>
      <c r="I97" s="55">
        <f t="shared" si="56"/>
        <v>11.666666666666668</v>
      </c>
      <c r="J97">
        <v>210</v>
      </c>
      <c r="K97" s="34">
        <f t="shared" ref="K97:K98" si="68">H97</f>
        <v>0.48611111111111116</v>
      </c>
      <c r="L97" s="54">
        <v>4</v>
      </c>
      <c r="M97" s="54">
        <v>23</v>
      </c>
      <c r="AA97" t="s">
        <v>107</v>
      </c>
      <c r="AC97" t="s">
        <v>304</v>
      </c>
      <c r="AD97" t="s">
        <v>921</v>
      </c>
      <c r="AE97">
        <f t="shared" si="45"/>
        <v>2</v>
      </c>
    </row>
    <row r="98" spans="1:31" ht="14.4" hidden="1" x14ac:dyDescent="0.3">
      <c r="A98" s="53">
        <v>990</v>
      </c>
      <c r="B98" t="s">
        <v>297</v>
      </c>
      <c r="C98" t="s">
        <v>85</v>
      </c>
      <c r="D98" s="51">
        <v>0.70833333333333337</v>
      </c>
      <c r="E98" s="52">
        <v>43892</v>
      </c>
      <c r="F98" s="51">
        <v>0.22222222222222221</v>
      </c>
      <c r="G98" s="52">
        <v>43893</v>
      </c>
      <c r="H98" s="28">
        <f t="shared" si="67"/>
        <v>0.51388888888888884</v>
      </c>
      <c r="I98" s="55">
        <f t="shared" si="56"/>
        <v>12.333333333333332</v>
      </c>
      <c r="J98">
        <v>210</v>
      </c>
      <c r="K98" s="34">
        <f t="shared" si="68"/>
        <v>0.51388888888888884</v>
      </c>
      <c r="L98" s="54">
        <v>5</v>
      </c>
      <c r="M98" s="54">
        <v>23</v>
      </c>
      <c r="AA98" t="s">
        <v>107</v>
      </c>
      <c r="AC98" t="s">
        <v>304</v>
      </c>
      <c r="AD98" t="s">
        <v>921</v>
      </c>
      <c r="AE98">
        <f t="shared" si="45"/>
        <v>3</v>
      </c>
    </row>
    <row r="99" spans="1:31" ht="14.4" hidden="1" x14ac:dyDescent="0.3">
      <c r="A99" s="53">
        <v>990</v>
      </c>
      <c r="B99" t="s">
        <v>350</v>
      </c>
      <c r="C99" t="s">
        <v>301</v>
      </c>
      <c r="D99" s="51">
        <v>0.70833333333333337</v>
      </c>
      <c r="E99" s="52">
        <v>43892</v>
      </c>
      <c r="F99" s="51">
        <v>0.22222222222222221</v>
      </c>
      <c r="G99" s="52">
        <v>43893</v>
      </c>
      <c r="H99" s="28">
        <f t="shared" si="35"/>
        <v>0.51388888888888884</v>
      </c>
      <c r="I99" s="55">
        <f t="shared" si="56"/>
        <v>12.333333333333332</v>
      </c>
      <c r="J99">
        <v>210</v>
      </c>
      <c r="K99" s="34">
        <f t="shared" si="36"/>
        <v>0.51388888888888884</v>
      </c>
      <c r="L99" s="54">
        <v>5</v>
      </c>
      <c r="M99" s="54">
        <v>23</v>
      </c>
      <c r="AA99" t="s">
        <v>107</v>
      </c>
      <c r="AC99" s="55" t="s">
        <v>912</v>
      </c>
      <c r="AD99" t="s">
        <v>921</v>
      </c>
      <c r="AE99">
        <f t="shared" si="45"/>
        <v>3</v>
      </c>
    </row>
    <row r="100" spans="1:31" ht="14.4" hidden="1" x14ac:dyDescent="0.3">
      <c r="A100" s="53">
        <v>990</v>
      </c>
      <c r="B100" t="s">
        <v>351</v>
      </c>
      <c r="C100" t="s">
        <v>304</v>
      </c>
      <c r="D100" s="51">
        <v>0.77083333333333337</v>
      </c>
      <c r="E100" s="52">
        <v>43892</v>
      </c>
      <c r="F100" s="51">
        <v>0.22222222222222221</v>
      </c>
      <c r="G100" s="52">
        <v>43893</v>
      </c>
      <c r="H100" s="28">
        <f t="shared" ref="H100:H101" si="69">DATEDIF(E100,G100,"d")-(D100-F100)</f>
        <v>0.45138888888888884</v>
      </c>
      <c r="I100" s="55">
        <f t="shared" si="56"/>
        <v>10.833333333333332</v>
      </c>
      <c r="J100">
        <v>210</v>
      </c>
      <c r="K100" s="34">
        <f t="shared" ref="K100:K101" si="70">H100</f>
        <v>0.45138888888888884</v>
      </c>
      <c r="L100" s="54">
        <v>5</v>
      </c>
      <c r="M100" s="54">
        <v>23</v>
      </c>
      <c r="AA100" t="s">
        <v>107</v>
      </c>
      <c r="AC100" t="s">
        <v>304</v>
      </c>
      <c r="AD100" t="s">
        <v>921</v>
      </c>
      <c r="AE100">
        <f t="shared" si="45"/>
        <v>3</v>
      </c>
    </row>
    <row r="101" spans="1:31" ht="14.4" hidden="1" x14ac:dyDescent="0.3">
      <c r="A101" s="53">
        <v>991</v>
      </c>
      <c r="B101" t="s">
        <v>298</v>
      </c>
      <c r="C101" t="s">
        <v>85</v>
      </c>
      <c r="D101" s="51">
        <v>0.625</v>
      </c>
      <c r="E101" s="52">
        <v>43896</v>
      </c>
      <c r="F101" s="51">
        <v>0.21527777777777779</v>
      </c>
      <c r="G101" s="52">
        <v>43897</v>
      </c>
      <c r="H101" s="28">
        <f t="shared" si="69"/>
        <v>0.59027777777777779</v>
      </c>
      <c r="I101" s="55">
        <f t="shared" si="56"/>
        <v>14.166666666666668</v>
      </c>
      <c r="J101">
        <v>210</v>
      </c>
      <c r="K101" s="34">
        <f t="shared" si="70"/>
        <v>0.59027777777777779</v>
      </c>
      <c r="L101" s="54">
        <v>3</v>
      </c>
      <c r="M101" s="54">
        <v>23</v>
      </c>
      <c r="AA101" t="s">
        <v>107</v>
      </c>
      <c r="AC101" s="55" t="s">
        <v>85</v>
      </c>
      <c r="AD101" t="s">
        <v>921</v>
      </c>
      <c r="AE101">
        <f t="shared" si="45"/>
        <v>3</v>
      </c>
    </row>
    <row r="102" spans="1:31" ht="14.4" hidden="1" x14ac:dyDescent="0.3">
      <c r="A102" s="53">
        <v>991</v>
      </c>
      <c r="B102" t="s">
        <v>352</v>
      </c>
      <c r="C102" t="s">
        <v>301</v>
      </c>
      <c r="D102" s="51">
        <v>0.625</v>
      </c>
      <c r="E102" s="52">
        <v>43896</v>
      </c>
      <c r="F102" s="51">
        <v>0.21527777777777779</v>
      </c>
      <c r="G102" s="52">
        <v>43897</v>
      </c>
      <c r="H102" s="28">
        <f t="shared" si="35"/>
        <v>0.59027777777777779</v>
      </c>
      <c r="I102" s="55">
        <f t="shared" si="56"/>
        <v>14.166666666666668</v>
      </c>
      <c r="J102">
        <v>210</v>
      </c>
      <c r="K102" s="34">
        <f t="shared" si="36"/>
        <v>0.59027777777777779</v>
      </c>
      <c r="L102" s="54">
        <v>3</v>
      </c>
      <c r="M102" s="54">
        <v>23</v>
      </c>
      <c r="AA102" t="s">
        <v>107</v>
      </c>
      <c r="AC102" s="55" t="s">
        <v>301</v>
      </c>
      <c r="AD102" t="s">
        <v>921</v>
      </c>
      <c r="AE102">
        <f t="shared" si="45"/>
        <v>3</v>
      </c>
    </row>
    <row r="103" spans="1:31" ht="14.4" hidden="1" x14ac:dyDescent="0.3">
      <c r="A103" s="53">
        <v>991</v>
      </c>
      <c r="B103" t="s">
        <v>353</v>
      </c>
      <c r="C103" t="s">
        <v>304</v>
      </c>
      <c r="D103" s="51">
        <v>0.77777777777777779</v>
      </c>
      <c r="E103" s="52">
        <v>43896</v>
      </c>
      <c r="F103" s="51">
        <v>0.21527777777777779</v>
      </c>
      <c r="G103" s="52">
        <v>43897</v>
      </c>
      <c r="H103" s="28">
        <f t="shared" ref="H103:H104" si="71">DATEDIF(E103,G103,"d")-(D103-F103)</f>
        <v>0.4375</v>
      </c>
      <c r="I103" s="55">
        <f t="shared" si="56"/>
        <v>10.5</v>
      </c>
      <c r="J103">
        <v>210</v>
      </c>
      <c r="K103" s="34">
        <f t="shared" ref="K103:K104" si="72">H103</f>
        <v>0.4375</v>
      </c>
      <c r="L103" s="54">
        <v>3</v>
      </c>
      <c r="M103" s="54">
        <v>23</v>
      </c>
      <c r="AA103" t="s">
        <v>107</v>
      </c>
      <c r="AC103" t="s">
        <v>304</v>
      </c>
      <c r="AD103" t="s">
        <v>921</v>
      </c>
      <c r="AE103">
        <f t="shared" si="45"/>
        <v>3</v>
      </c>
    </row>
    <row r="104" spans="1:31" ht="14.4" hidden="1" x14ac:dyDescent="0.3">
      <c r="A104" s="53">
        <v>992</v>
      </c>
      <c r="B104" t="s">
        <v>299</v>
      </c>
      <c r="C104" t="s">
        <v>85</v>
      </c>
      <c r="D104" s="51">
        <v>0.73611111111111116</v>
      </c>
      <c r="E104" s="52">
        <v>43897</v>
      </c>
      <c r="F104" s="51">
        <v>0.20833333333333334</v>
      </c>
      <c r="G104" s="52">
        <v>43898</v>
      </c>
      <c r="H104" s="28">
        <f t="shared" si="71"/>
        <v>0.47222222222222221</v>
      </c>
      <c r="I104" s="55">
        <f t="shared" si="56"/>
        <v>11.333333333333332</v>
      </c>
      <c r="J104">
        <v>210</v>
      </c>
      <c r="K104" s="34">
        <f t="shared" si="72"/>
        <v>0.47222222222222221</v>
      </c>
      <c r="L104" s="54">
        <v>3</v>
      </c>
      <c r="M104" s="54">
        <v>23</v>
      </c>
      <c r="AA104" t="s">
        <v>107</v>
      </c>
      <c r="AC104" t="s">
        <v>304</v>
      </c>
      <c r="AD104" t="s">
        <v>921</v>
      </c>
      <c r="AE104">
        <f t="shared" si="45"/>
        <v>3</v>
      </c>
    </row>
    <row r="105" spans="1:31" ht="14.4" hidden="1" x14ac:dyDescent="0.3">
      <c r="A105" s="53">
        <v>992</v>
      </c>
      <c r="B105" t="s">
        <v>354</v>
      </c>
      <c r="C105" t="s">
        <v>301</v>
      </c>
      <c r="D105" s="51">
        <v>0.73611111111111116</v>
      </c>
      <c r="E105" s="52">
        <v>43897</v>
      </c>
      <c r="F105" s="51">
        <v>0.20833333333333334</v>
      </c>
      <c r="G105" s="52">
        <v>43898</v>
      </c>
      <c r="H105" s="28">
        <f t="shared" si="35"/>
        <v>0.47222222222222221</v>
      </c>
      <c r="I105" s="55">
        <f t="shared" si="56"/>
        <v>11.333333333333332</v>
      </c>
      <c r="J105">
        <v>210</v>
      </c>
      <c r="K105" s="34">
        <f t="shared" si="36"/>
        <v>0.47222222222222221</v>
      </c>
      <c r="L105" s="54">
        <v>3</v>
      </c>
      <c r="M105" s="54">
        <v>23</v>
      </c>
      <c r="AA105" t="s">
        <v>107</v>
      </c>
      <c r="AC105" s="55" t="s">
        <v>912</v>
      </c>
      <c r="AD105" t="s">
        <v>921</v>
      </c>
      <c r="AE105">
        <f t="shared" si="45"/>
        <v>3</v>
      </c>
    </row>
    <row r="106" spans="1:31" ht="14.4" hidden="1" x14ac:dyDescent="0.3">
      <c r="A106" s="53">
        <v>992</v>
      </c>
      <c r="B106" t="s">
        <v>355</v>
      </c>
      <c r="C106" t="s">
        <v>304</v>
      </c>
      <c r="D106" s="51">
        <v>0.75</v>
      </c>
      <c r="E106" s="52">
        <v>43897</v>
      </c>
      <c r="F106" s="51">
        <v>0.20833333333333334</v>
      </c>
      <c r="G106" s="52">
        <v>43898</v>
      </c>
      <c r="H106" s="28">
        <f t="shared" ref="H106:H107" si="73">DATEDIF(E106,G106,"d")-(D106-F106)</f>
        <v>0.45833333333333337</v>
      </c>
      <c r="I106" s="55">
        <f t="shared" si="56"/>
        <v>11</v>
      </c>
      <c r="J106">
        <v>210</v>
      </c>
      <c r="K106" s="34">
        <f t="shared" ref="K106:K107" si="74">H106</f>
        <v>0.45833333333333337</v>
      </c>
      <c r="L106" s="54">
        <v>3</v>
      </c>
      <c r="M106" s="54">
        <v>23</v>
      </c>
      <c r="AA106" t="s">
        <v>107</v>
      </c>
      <c r="AC106" t="s">
        <v>304</v>
      </c>
      <c r="AD106" t="s">
        <v>921</v>
      </c>
      <c r="AE106">
        <f t="shared" si="45"/>
        <v>3</v>
      </c>
    </row>
    <row r="107" spans="1:31" ht="14.4" hidden="1" x14ac:dyDescent="0.3">
      <c r="A107" s="53">
        <v>993</v>
      </c>
      <c r="B107" t="s">
        <v>300</v>
      </c>
      <c r="C107" t="s">
        <v>85</v>
      </c>
      <c r="D107" s="51">
        <v>0.625</v>
      </c>
      <c r="E107" s="52">
        <v>43912</v>
      </c>
      <c r="F107" s="51">
        <v>0.25</v>
      </c>
      <c r="G107" s="52">
        <v>43913</v>
      </c>
      <c r="H107" s="28">
        <f t="shared" si="73"/>
        <v>0.625</v>
      </c>
      <c r="I107" s="55">
        <f t="shared" si="56"/>
        <v>15</v>
      </c>
      <c r="J107">
        <v>210</v>
      </c>
      <c r="K107" s="34">
        <f t="shared" si="74"/>
        <v>0.625</v>
      </c>
      <c r="L107" s="54">
        <v>3</v>
      </c>
      <c r="M107" s="54">
        <v>23</v>
      </c>
      <c r="AA107" t="s">
        <v>107</v>
      </c>
      <c r="AC107" s="55" t="s">
        <v>85</v>
      </c>
      <c r="AD107" t="s">
        <v>921</v>
      </c>
      <c r="AE107">
        <f t="shared" si="45"/>
        <v>3</v>
      </c>
    </row>
    <row r="108" spans="1:31" ht="14.4" hidden="1" x14ac:dyDescent="0.3">
      <c r="A108" s="53">
        <v>993</v>
      </c>
      <c r="B108" t="s">
        <v>356</v>
      </c>
      <c r="C108" t="s">
        <v>301</v>
      </c>
      <c r="D108" s="51">
        <v>0.625</v>
      </c>
      <c r="E108" s="52">
        <v>43912</v>
      </c>
      <c r="F108" s="51">
        <v>0.25</v>
      </c>
      <c r="G108" s="52">
        <v>43913</v>
      </c>
      <c r="H108" s="28">
        <f t="shared" si="35"/>
        <v>0.625</v>
      </c>
      <c r="I108" s="55">
        <f t="shared" si="56"/>
        <v>15</v>
      </c>
      <c r="J108">
        <v>210</v>
      </c>
      <c r="K108" s="34">
        <f t="shared" si="36"/>
        <v>0.625</v>
      </c>
      <c r="L108" s="54">
        <v>3</v>
      </c>
      <c r="M108" s="54">
        <v>23</v>
      </c>
      <c r="AA108" t="s">
        <v>107</v>
      </c>
      <c r="AC108" s="55" t="s">
        <v>301</v>
      </c>
      <c r="AD108" t="s">
        <v>921</v>
      </c>
      <c r="AE108">
        <f t="shared" si="45"/>
        <v>3</v>
      </c>
    </row>
    <row r="109" spans="1:31" ht="14.4" hidden="1" x14ac:dyDescent="0.3">
      <c r="A109" s="53">
        <v>993</v>
      </c>
      <c r="B109" t="s">
        <v>357</v>
      </c>
      <c r="C109" t="s">
        <v>304</v>
      </c>
      <c r="D109" s="51">
        <v>0.79861111111111116</v>
      </c>
      <c r="E109" s="52">
        <v>43912</v>
      </c>
      <c r="F109" s="51">
        <v>0.23611111111111113</v>
      </c>
      <c r="G109" s="52">
        <v>43913</v>
      </c>
      <c r="H109" s="28">
        <f t="shared" ref="H109" si="75">DATEDIF(E109,G109,"d")-(D109-F109)</f>
        <v>0.4375</v>
      </c>
      <c r="I109" s="55">
        <f t="shared" si="56"/>
        <v>10.5</v>
      </c>
      <c r="J109">
        <v>210</v>
      </c>
      <c r="K109" s="34">
        <f t="shared" ref="K109" si="76">H109</f>
        <v>0.4375</v>
      </c>
      <c r="L109" s="54">
        <v>3</v>
      </c>
      <c r="M109" s="54">
        <v>23</v>
      </c>
      <c r="AA109" t="s">
        <v>107</v>
      </c>
      <c r="AC109" t="s">
        <v>304</v>
      </c>
      <c r="AD109" t="s">
        <v>921</v>
      </c>
      <c r="AE109">
        <f t="shared" si="45"/>
        <v>3</v>
      </c>
    </row>
    <row r="110" spans="1:31" ht="14.4" hidden="1" x14ac:dyDescent="0.3">
      <c r="A110" s="53">
        <v>994</v>
      </c>
      <c r="B110" t="s">
        <v>358</v>
      </c>
      <c r="C110" t="s">
        <v>301</v>
      </c>
      <c r="D110" s="51">
        <v>0.75</v>
      </c>
      <c r="E110" s="52">
        <v>43892</v>
      </c>
      <c r="F110" s="51">
        <v>0.20833333333333334</v>
      </c>
      <c r="G110" s="52">
        <v>43893</v>
      </c>
      <c r="H110" s="28">
        <f t="shared" si="35"/>
        <v>0.45833333333333337</v>
      </c>
      <c r="I110" s="55">
        <f t="shared" si="56"/>
        <v>11</v>
      </c>
      <c r="J110">
        <v>420</v>
      </c>
      <c r="K110" s="34">
        <f t="shared" si="36"/>
        <v>0.45833333333333337</v>
      </c>
      <c r="L110" s="54">
        <v>6</v>
      </c>
      <c r="M110" s="54">
        <v>23</v>
      </c>
      <c r="AA110" t="s">
        <v>107</v>
      </c>
      <c r="AC110" s="55" t="s">
        <v>912</v>
      </c>
      <c r="AD110" t="s">
        <v>921</v>
      </c>
      <c r="AE110">
        <f t="shared" si="45"/>
        <v>3</v>
      </c>
    </row>
    <row r="111" spans="1:31" ht="14.4" hidden="1" x14ac:dyDescent="0.3">
      <c r="A111" s="53">
        <v>994</v>
      </c>
      <c r="B111" t="s">
        <v>359</v>
      </c>
      <c r="C111" t="s">
        <v>85</v>
      </c>
      <c r="D111" s="51">
        <v>0.75</v>
      </c>
      <c r="E111" s="52">
        <v>43892</v>
      </c>
      <c r="F111" s="51">
        <v>0.20833333333333334</v>
      </c>
      <c r="G111" s="52">
        <v>43893</v>
      </c>
      <c r="H111" s="28">
        <f t="shared" si="35"/>
        <v>0.45833333333333337</v>
      </c>
      <c r="I111" s="55">
        <f t="shared" si="56"/>
        <v>11</v>
      </c>
      <c r="J111">
        <v>420</v>
      </c>
      <c r="K111" s="34">
        <f t="shared" si="36"/>
        <v>0.45833333333333337</v>
      </c>
      <c r="L111" s="54">
        <v>6</v>
      </c>
      <c r="M111" s="54">
        <v>23</v>
      </c>
      <c r="AA111" t="s">
        <v>107</v>
      </c>
      <c r="AC111" t="s">
        <v>304</v>
      </c>
      <c r="AD111" t="s">
        <v>921</v>
      </c>
      <c r="AE111">
        <f t="shared" si="45"/>
        <v>3</v>
      </c>
    </row>
    <row r="112" spans="1:31" ht="14.4" hidden="1" x14ac:dyDescent="0.3">
      <c r="A112" s="53">
        <v>994</v>
      </c>
      <c r="B112" t="s">
        <v>360</v>
      </c>
      <c r="C112" t="s">
        <v>304</v>
      </c>
      <c r="D112" s="51">
        <v>0.77083333333333337</v>
      </c>
      <c r="E112" s="52">
        <v>43892</v>
      </c>
      <c r="F112" s="51">
        <v>0.20833333333333334</v>
      </c>
      <c r="G112" s="52">
        <v>43893</v>
      </c>
      <c r="H112" s="28">
        <f t="shared" si="35"/>
        <v>0.4375</v>
      </c>
      <c r="I112" s="55">
        <f t="shared" si="56"/>
        <v>10.5</v>
      </c>
      <c r="J112">
        <v>420</v>
      </c>
      <c r="K112" s="34">
        <f t="shared" si="36"/>
        <v>0.4375</v>
      </c>
      <c r="L112" s="54">
        <v>6</v>
      </c>
      <c r="M112" s="54">
        <v>23</v>
      </c>
      <c r="AA112" t="s">
        <v>107</v>
      </c>
      <c r="AC112" t="s">
        <v>304</v>
      </c>
      <c r="AD112" t="s">
        <v>921</v>
      </c>
      <c r="AE112">
        <f t="shared" si="45"/>
        <v>3</v>
      </c>
    </row>
    <row r="113" spans="1:31" ht="14.4" hidden="1" x14ac:dyDescent="0.3">
      <c r="A113" s="53">
        <v>995</v>
      </c>
      <c r="B113" t="s">
        <v>361</v>
      </c>
      <c r="C113" t="s">
        <v>301</v>
      </c>
      <c r="D113" s="51">
        <v>0.70833333333333337</v>
      </c>
      <c r="E113" s="52">
        <v>43896</v>
      </c>
      <c r="F113" s="51">
        <v>0.23611111111111113</v>
      </c>
      <c r="G113" s="52">
        <v>43897</v>
      </c>
      <c r="H113" s="28">
        <f t="shared" si="35"/>
        <v>0.52777777777777779</v>
      </c>
      <c r="I113" s="55">
        <f t="shared" si="56"/>
        <v>12.666666666666668</v>
      </c>
      <c r="J113">
        <v>420</v>
      </c>
      <c r="K113" s="34">
        <f t="shared" si="36"/>
        <v>0.52777777777777779</v>
      </c>
      <c r="L113" s="54">
        <v>6</v>
      </c>
      <c r="M113" s="54">
        <v>23</v>
      </c>
      <c r="AA113" t="s">
        <v>107</v>
      </c>
      <c r="AC113" s="55" t="s">
        <v>912</v>
      </c>
      <c r="AD113" t="s">
        <v>921</v>
      </c>
      <c r="AE113">
        <f t="shared" si="45"/>
        <v>3</v>
      </c>
    </row>
    <row r="114" spans="1:31" ht="14.4" hidden="1" x14ac:dyDescent="0.3">
      <c r="A114" s="53">
        <v>995</v>
      </c>
      <c r="B114" t="s">
        <v>362</v>
      </c>
      <c r="C114" t="s">
        <v>85</v>
      </c>
      <c r="D114" s="51">
        <v>0.70833333333333337</v>
      </c>
      <c r="E114" s="52">
        <v>43896</v>
      </c>
      <c r="F114" s="51">
        <v>0.23611111111111113</v>
      </c>
      <c r="G114" s="52">
        <v>43897</v>
      </c>
      <c r="H114" s="28">
        <f t="shared" si="35"/>
        <v>0.52777777777777779</v>
      </c>
      <c r="I114" s="55">
        <f t="shared" si="56"/>
        <v>12.666666666666668</v>
      </c>
      <c r="J114">
        <v>420</v>
      </c>
      <c r="K114" s="34">
        <f t="shared" si="36"/>
        <v>0.52777777777777779</v>
      </c>
      <c r="L114" s="54">
        <v>6</v>
      </c>
      <c r="M114" s="54">
        <v>23</v>
      </c>
      <c r="AA114" t="s">
        <v>107</v>
      </c>
      <c r="AC114" t="s">
        <v>304</v>
      </c>
      <c r="AD114" t="s">
        <v>921</v>
      </c>
      <c r="AE114">
        <f t="shared" si="45"/>
        <v>3</v>
      </c>
    </row>
    <row r="115" spans="1:31" ht="14.4" hidden="1" x14ac:dyDescent="0.3">
      <c r="A115" s="53">
        <v>995</v>
      </c>
      <c r="B115" t="s">
        <v>363</v>
      </c>
      <c r="C115" t="s">
        <v>304</v>
      </c>
      <c r="D115" s="51">
        <v>0.77083333333333337</v>
      </c>
      <c r="E115" s="52">
        <v>43896</v>
      </c>
      <c r="F115" s="51">
        <v>0.23611111111111113</v>
      </c>
      <c r="G115" s="52">
        <v>43897</v>
      </c>
      <c r="H115" s="28">
        <f t="shared" si="35"/>
        <v>0.46527777777777779</v>
      </c>
      <c r="I115" s="55">
        <f t="shared" si="56"/>
        <v>11.166666666666668</v>
      </c>
      <c r="J115">
        <v>420</v>
      </c>
      <c r="K115" s="34">
        <f t="shared" si="36"/>
        <v>0.46527777777777779</v>
      </c>
      <c r="L115" s="54">
        <v>6</v>
      </c>
      <c r="M115" s="54">
        <v>23</v>
      </c>
      <c r="AA115" t="s">
        <v>107</v>
      </c>
      <c r="AC115" t="s">
        <v>304</v>
      </c>
      <c r="AD115" t="s">
        <v>921</v>
      </c>
      <c r="AE115">
        <f t="shared" si="45"/>
        <v>3</v>
      </c>
    </row>
    <row r="116" spans="1:31" ht="14.4" hidden="1" x14ac:dyDescent="0.3">
      <c r="A116" s="53">
        <v>996</v>
      </c>
      <c r="B116" t="s">
        <v>364</v>
      </c>
      <c r="C116" t="s">
        <v>301</v>
      </c>
      <c r="D116" s="51">
        <v>0.70833333333333337</v>
      </c>
      <c r="E116" s="52">
        <v>43897</v>
      </c>
      <c r="F116" s="51">
        <v>0.20833333333333334</v>
      </c>
      <c r="G116" s="52">
        <v>43898</v>
      </c>
      <c r="H116" s="28">
        <f t="shared" si="35"/>
        <v>0.5</v>
      </c>
      <c r="I116" s="55">
        <f t="shared" si="56"/>
        <v>12</v>
      </c>
      <c r="J116">
        <v>420</v>
      </c>
      <c r="K116" s="34">
        <f t="shared" si="36"/>
        <v>0.5</v>
      </c>
      <c r="L116" s="54">
        <v>6</v>
      </c>
      <c r="M116" s="54">
        <v>23</v>
      </c>
      <c r="AA116" t="s">
        <v>107</v>
      </c>
      <c r="AC116" s="55" t="s">
        <v>912</v>
      </c>
      <c r="AD116" t="s">
        <v>921</v>
      </c>
      <c r="AE116">
        <f t="shared" si="45"/>
        <v>3</v>
      </c>
    </row>
    <row r="117" spans="1:31" ht="14.4" hidden="1" x14ac:dyDescent="0.3">
      <c r="A117" s="53">
        <v>996</v>
      </c>
      <c r="B117" t="s">
        <v>365</v>
      </c>
      <c r="C117" t="s">
        <v>85</v>
      </c>
      <c r="D117" s="51">
        <v>0.70833333333333337</v>
      </c>
      <c r="E117" s="52">
        <v>43897</v>
      </c>
      <c r="F117" s="51">
        <v>0.20833333333333334</v>
      </c>
      <c r="G117" s="52">
        <v>43898</v>
      </c>
      <c r="H117" s="28">
        <f t="shared" si="35"/>
        <v>0.5</v>
      </c>
      <c r="I117" s="55">
        <f t="shared" si="56"/>
        <v>12</v>
      </c>
      <c r="J117">
        <v>420</v>
      </c>
      <c r="K117" s="34">
        <f t="shared" si="36"/>
        <v>0.5</v>
      </c>
      <c r="L117" s="54">
        <v>6</v>
      </c>
      <c r="M117" s="54">
        <v>23</v>
      </c>
      <c r="AA117" t="s">
        <v>107</v>
      </c>
      <c r="AC117" t="s">
        <v>304</v>
      </c>
      <c r="AD117" t="s">
        <v>921</v>
      </c>
      <c r="AE117">
        <f t="shared" si="45"/>
        <v>3</v>
      </c>
    </row>
    <row r="118" spans="1:31" ht="14.4" hidden="1" x14ac:dyDescent="0.3">
      <c r="A118" s="53">
        <v>996</v>
      </c>
      <c r="B118" t="s">
        <v>366</v>
      </c>
      <c r="C118" t="s">
        <v>304</v>
      </c>
      <c r="D118" s="51">
        <v>0.77083333333333337</v>
      </c>
      <c r="E118" s="52">
        <v>43897</v>
      </c>
      <c r="F118" s="51">
        <v>0.20833333333333334</v>
      </c>
      <c r="G118" s="52">
        <v>43898</v>
      </c>
      <c r="H118" s="28">
        <f t="shared" si="35"/>
        <v>0.4375</v>
      </c>
      <c r="I118" s="55">
        <f t="shared" si="56"/>
        <v>10.5</v>
      </c>
      <c r="J118">
        <v>420</v>
      </c>
      <c r="K118" s="34">
        <f t="shared" si="36"/>
        <v>0.4375</v>
      </c>
      <c r="L118" s="54">
        <v>6</v>
      </c>
      <c r="M118" s="54">
        <v>23</v>
      </c>
      <c r="AA118" t="s">
        <v>107</v>
      </c>
      <c r="AC118" t="s">
        <v>304</v>
      </c>
      <c r="AD118" t="s">
        <v>921</v>
      </c>
      <c r="AE118">
        <f t="shared" si="45"/>
        <v>3</v>
      </c>
    </row>
    <row r="119" spans="1:31" ht="14.4" hidden="1" x14ac:dyDescent="0.3">
      <c r="A119" s="53">
        <v>997</v>
      </c>
      <c r="B119" t="s">
        <v>367</v>
      </c>
      <c r="C119" t="s">
        <v>301</v>
      </c>
      <c r="D119" s="51">
        <v>0.66666666666666663</v>
      </c>
      <c r="E119" s="52">
        <v>43912</v>
      </c>
      <c r="F119" s="51">
        <v>0.25</v>
      </c>
      <c r="G119" s="52">
        <v>43913</v>
      </c>
      <c r="H119" s="28">
        <f t="shared" si="35"/>
        <v>0.58333333333333337</v>
      </c>
      <c r="I119" s="55">
        <f t="shared" si="56"/>
        <v>14</v>
      </c>
      <c r="J119">
        <v>420</v>
      </c>
      <c r="K119" s="34">
        <f t="shared" si="36"/>
        <v>0.58333333333333337</v>
      </c>
      <c r="L119" s="54">
        <v>6</v>
      </c>
      <c r="M119" s="54">
        <v>23</v>
      </c>
      <c r="AA119" t="s">
        <v>107</v>
      </c>
      <c r="AC119" s="55" t="s">
        <v>912</v>
      </c>
      <c r="AD119" t="s">
        <v>921</v>
      </c>
      <c r="AE119">
        <f t="shared" si="45"/>
        <v>3</v>
      </c>
    </row>
    <row r="120" spans="1:31" ht="14.4" hidden="1" x14ac:dyDescent="0.3">
      <c r="A120" s="53">
        <v>997</v>
      </c>
      <c r="B120" t="s">
        <v>368</v>
      </c>
      <c r="C120" t="s">
        <v>85</v>
      </c>
      <c r="D120" s="51">
        <v>0.66666666666666663</v>
      </c>
      <c r="E120" s="52">
        <v>43912</v>
      </c>
      <c r="F120" s="51">
        <v>0.25</v>
      </c>
      <c r="G120" s="52">
        <v>43913</v>
      </c>
      <c r="H120" s="28">
        <f t="shared" si="35"/>
        <v>0.58333333333333337</v>
      </c>
      <c r="I120" s="55">
        <f t="shared" si="56"/>
        <v>14</v>
      </c>
      <c r="J120">
        <v>420</v>
      </c>
      <c r="K120" s="34">
        <f t="shared" si="36"/>
        <v>0.58333333333333337</v>
      </c>
      <c r="L120" s="54">
        <v>6</v>
      </c>
      <c r="M120" s="54">
        <v>23</v>
      </c>
      <c r="AA120" t="s">
        <v>107</v>
      </c>
      <c r="AC120" t="s">
        <v>304</v>
      </c>
      <c r="AD120" t="s">
        <v>921</v>
      </c>
      <c r="AE120">
        <f t="shared" si="45"/>
        <v>3</v>
      </c>
    </row>
    <row r="121" spans="1:31" ht="14.4" hidden="1" x14ac:dyDescent="0.3">
      <c r="A121" s="53">
        <v>997</v>
      </c>
      <c r="B121" t="s">
        <v>369</v>
      </c>
      <c r="C121" t="s">
        <v>304</v>
      </c>
      <c r="D121" s="51">
        <v>0.8125</v>
      </c>
      <c r="E121" s="52">
        <v>43912</v>
      </c>
      <c r="F121" s="51">
        <v>0.25</v>
      </c>
      <c r="G121" s="52">
        <v>43913</v>
      </c>
      <c r="H121" s="28">
        <f t="shared" si="35"/>
        <v>0.4375</v>
      </c>
      <c r="I121" s="55">
        <f t="shared" si="56"/>
        <v>10.5</v>
      </c>
      <c r="J121">
        <v>420</v>
      </c>
      <c r="K121" s="34">
        <f t="shared" si="36"/>
        <v>0.4375</v>
      </c>
      <c r="L121" s="54">
        <v>6</v>
      </c>
      <c r="M121" s="54">
        <v>23</v>
      </c>
      <c r="AA121" t="s">
        <v>107</v>
      </c>
      <c r="AC121" t="s">
        <v>304</v>
      </c>
      <c r="AD121" t="s">
        <v>921</v>
      </c>
      <c r="AE121">
        <f t="shared" si="45"/>
        <v>3</v>
      </c>
    </row>
    <row r="122" spans="1:31" ht="14.4" hidden="1" x14ac:dyDescent="0.3">
      <c r="A122" s="53">
        <v>998</v>
      </c>
      <c r="B122" t="s">
        <v>371</v>
      </c>
      <c r="C122" t="s">
        <v>301</v>
      </c>
      <c r="D122" s="51">
        <v>0.33333333333333331</v>
      </c>
      <c r="E122" s="52">
        <v>43913</v>
      </c>
      <c r="F122" s="51">
        <v>0.25</v>
      </c>
      <c r="G122" s="52">
        <v>43914</v>
      </c>
      <c r="H122" s="28">
        <f t="shared" si="35"/>
        <v>0.91666666666666674</v>
      </c>
      <c r="I122" s="55">
        <f t="shared" si="56"/>
        <v>22</v>
      </c>
      <c r="J122">
        <v>420</v>
      </c>
      <c r="K122" s="34">
        <f t="shared" si="36"/>
        <v>0.91666666666666674</v>
      </c>
      <c r="L122" s="54">
        <v>8</v>
      </c>
      <c r="M122" s="54">
        <v>23</v>
      </c>
      <c r="AA122" t="s">
        <v>107</v>
      </c>
      <c r="AC122" s="55" t="s">
        <v>301</v>
      </c>
      <c r="AD122" t="s">
        <v>921</v>
      </c>
      <c r="AE122">
        <f t="shared" si="45"/>
        <v>3</v>
      </c>
    </row>
    <row r="123" spans="1:31" ht="14.4" hidden="1" x14ac:dyDescent="0.3">
      <c r="A123" s="53">
        <v>998</v>
      </c>
      <c r="B123" t="s">
        <v>372</v>
      </c>
      <c r="C123" t="s">
        <v>85</v>
      </c>
      <c r="D123" s="51">
        <v>0.33333333333333331</v>
      </c>
      <c r="E123" s="52">
        <v>43913</v>
      </c>
      <c r="F123" s="51">
        <v>0.25</v>
      </c>
      <c r="G123" s="52">
        <v>43914</v>
      </c>
      <c r="H123" s="28">
        <f t="shared" si="35"/>
        <v>0.91666666666666674</v>
      </c>
      <c r="I123" s="55">
        <f t="shared" si="56"/>
        <v>22</v>
      </c>
      <c r="J123">
        <v>420</v>
      </c>
      <c r="K123" s="34">
        <f t="shared" si="36"/>
        <v>0.91666666666666674</v>
      </c>
      <c r="L123" s="54">
        <v>8</v>
      </c>
      <c r="M123" s="54">
        <v>23</v>
      </c>
      <c r="AA123" t="s">
        <v>106</v>
      </c>
      <c r="AC123" s="55" t="s">
        <v>85</v>
      </c>
      <c r="AD123" t="s">
        <v>921</v>
      </c>
      <c r="AE123">
        <f t="shared" si="45"/>
        <v>3</v>
      </c>
    </row>
    <row r="124" spans="1:31" ht="14.4" hidden="1" x14ac:dyDescent="0.3">
      <c r="A124" s="53">
        <v>998</v>
      </c>
      <c r="B124" t="s">
        <v>370</v>
      </c>
      <c r="C124" t="s">
        <v>304</v>
      </c>
      <c r="D124" s="51">
        <v>0.79166666666666663</v>
      </c>
      <c r="E124" s="52">
        <v>43913</v>
      </c>
      <c r="F124" s="51">
        <v>0.22916666666666666</v>
      </c>
      <c r="G124" s="52">
        <v>43914</v>
      </c>
      <c r="H124" s="28">
        <f t="shared" ref="H124:H155" si="77">DATEDIF(E124,G124,"d")-(D124-F124)</f>
        <v>0.4375</v>
      </c>
      <c r="I124" s="55">
        <f t="shared" si="56"/>
        <v>10.5</v>
      </c>
      <c r="J124">
        <v>420</v>
      </c>
      <c r="K124" s="34">
        <f t="shared" ref="K124:K187" si="78">H124</f>
        <v>0.4375</v>
      </c>
      <c r="L124" s="54">
        <v>8</v>
      </c>
      <c r="M124" s="54">
        <v>23</v>
      </c>
      <c r="AA124" t="s">
        <v>107</v>
      </c>
      <c r="AC124" t="s">
        <v>304</v>
      </c>
      <c r="AD124" t="s">
        <v>921</v>
      </c>
      <c r="AE124">
        <f t="shared" si="45"/>
        <v>3</v>
      </c>
    </row>
    <row r="125" spans="1:31" ht="14.4" hidden="1" x14ac:dyDescent="0.3">
      <c r="A125" s="53">
        <v>999</v>
      </c>
      <c r="B125" t="s">
        <v>379</v>
      </c>
      <c r="C125" t="s">
        <v>301</v>
      </c>
      <c r="D125" s="51">
        <v>0.75</v>
      </c>
      <c r="E125" s="52">
        <v>43916</v>
      </c>
      <c r="F125" s="51">
        <v>0.22916666666666666</v>
      </c>
      <c r="G125" s="52">
        <v>43917</v>
      </c>
      <c r="H125" s="28">
        <f t="shared" si="77"/>
        <v>0.47916666666666663</v>
      </c>
      <c r="I125" s="55">
        <f t="shared" si="56"/>
        <v>11.5</v>
      </c>
      <c r="J125">
        <v>420</v>
      </c>
      <c r="K125" s="34">
        <f t="shared" si="78"/>
        <v>0.47916666666666663</v>
      </c>
      <c r="L125" s="54">
        <v>14</v>
      </c>
      <c r="M125" s="54">
        <v>23</v>
      </c>
      <c r="AA125" t="s">
        <v>107</v>
      </c>
      <c r="AC125" s="55" t="s">
        <v>912</v>
      </c>
      <c r="AD125" t="s">
        <v>921</v>
      </c>
      <c r="AE125">
        <f t="shared" si="45"/>
        <v>3</v>
      </c>
    </row>
    <row r="126" spans="1:31" ht="14.4" hidden="1" x14ac:dyDescent="0.3">
      <c r="A126" s="53">
        <v>999</v>
      </c>
      <c r="B126" t="s">
        <v>380</v>
      </c>
      <c r="C126" t="s">
        <v>85</v>
      </c>
      <c r="D126" s="51">
        <v>0.75</v>
      </c>
      <c r="E126" s="52">
        <v>43916</v>
      </c>
      <c r="F126" s="51">
        <v>0.22916666666666666</v>
      </c>
      <c r="G126" s="52">
        <v>43917</v>
      </c>
      <c r="H126" s="28">
        <f t="shared" si="77"/>
        <v>0.47916666666666663</v>
      </c>
      <c r="I126" s="55">
        <f t="shared" si="56"/>
        <v>11.5</v>
      </c>
      <c r="J126">
        <v>420</v>
      </c>
      <c r="K126" s="34">
        <f t="shared" si="78"/>
        <v>0.47916666666666663</v>
      </c>
      <c r="L126" s="54">
        <v>14</v>
      </c>
      <c r="M126" s="54">
        <v>23</v>
      </c>
      <c r="AA126" t="s">
        <v>107</v>
      </c>
      <c r="AC126" t="s">
        <v>304</v>
      </c>
      <c r="AD126" t="s">
        <v>921</v>
      </c>
      <c r="AE126">
        <f t="shared" si="45"/>
        <v>3</v>
      </c>
    </row>
    <row r="127" spans="1:31" ht="14.4" hidden="1" x14ac:dyDescent="0.3">
      <c r="A127" s="53">
        <v>999</v>
      </c>
      <c r="B127" t="s">
        <v>381</v>
      </c>
      <c r="C127" t="s">
        <v>304</v>
      </c>
      <c r="D127" s="51">
        <v>0.77083333333333337</v>
      </c>
      <c r="E127" s="52">
        <v>43916</v>
      </c>
      <c r="F127" s="51">
        <v>0.22222222222222221</v>
      </c>
      <c r="G127" s="52">
        <v>43917</v>
      </c>
      <c r="H127" s="28">
        <f t="shared" si="77"/>
        <v>0.45138888888888884</v>
      </c>
      <c r="I127" s="55">
        <f t="shared" si="56"/>
        <v>10.833333333333332</v>
      </c>
      <c r="J127">
        <v>420</v>
      </c>
      <c r="K127" s="34">
        <f t="shared" si="78"/>
        <v>0.45138888888888884</v>
      </c>
      <c r="L127" s="54">
        <v>14</v>
      </c>
      <c r="M127" s="54">
        <v>23</v>
      </c>
      <c r="AA127" t="s">
        <v>107</v>
      </c>
      <c r="AC127" t="s">
        <v>304</v>
      </c>
      <c r="AD127" t="s">
        <v>921</v>
      </c>
      <c r="AE127">
        <f t="shared" si="45"/>
        <v>3</v>
      </c>
    </row>
    <row r="128" spans="1:31" ht="14.4" hidden="1" x14ac:dyDescent="0.3">
      <c r="A128" s="53">
        <v>1000</v>
      </c>
      <c r="B128" t="s">
        <v>382</v>
      </c>
      <c r="C128" t="s">
        <v>301</v>
      </c>
      <c r="D128" s="51">
        <v>0.625</v>
      </c>
      <c r="E128" s="52">
        <v>43917</v>
      </c>
      <c r="F128" s="51">
        <v>0.22916666666666666</v>
      </c>
      <c r="G128" s="52">
        <v>43918</v>
      </c>
      <c r="H128" s="28">
        <f t="shared" si="77"/>
        <v>0.60416666666666663</v>
      </c>
      <c r="I128" s="55">
        <f t="shared" si="56"/>
        <v>14.5</v>
      </c>
      <c r="J128">
        <v>420</v>
      </c>
      <c r="K128" s="34">
        <f t="shared" si="78"/>
        <v>0.60416666666666663</v>
      </c>
      <c r="L128" s="54">
        <v>5</v>
      </c>
      <c r="M128" s="54">
        <v>23</v>
      </c>
      <c r="AA128" t="s">
        <v>107</v>
      </c>
      <c r="AC128" s="55" t="s">
        <v>301</v>
      </c>
      <c r="AD128" t="s">
        <v>921</v>
      </c>
      <c r="AE128">
        <f t="shared" si="45"/>
        <v>3</v>
      </c>
    </row>
    <row r="129" spans="1:31" ht="14.4" hidden="1" x14ac:dyDescent="0.3">
      <c r="A129" s="53">
        <v>1000</v>
      </c>
      <c r="B129" t="s">
        <v>383</v>
      </c>
      <c r="C129" t="s">
        <v>85</v>
      </c>
      <c r="D129" s="51">
        <v>0.625</v>
      </c>
      <c r="E129" s="52">
        <v>43917</v>
      </c>
      <c r="F129" s="51">
        <v>0.22916666666666666</v>
      </c>
      <c r="G129" s="52">
        <v>43918</v>
      </c>
      <c r="H129" s="28">
        <f t="shared" si="77"/>
        <v>0.60416666666666663</v>
      </c>
      <c r="I129" s="55">
        <f t="shared" si="56"/>
        <v>14.5</v>
      </c>
      <c r="J129">
        <v>420</v>
      </c>
      <c r="K129" s="34">
        <f t="shared" si="78"/>
        <v>0.60416666666666663</v>
      </c>
      <c r="L129" s="54">
        <v>5</v>
      </c>
      <c r="M129" s="54">
        <v>23</v>
      </c>
      <c r="AA129" t="s">
        <v>107</v>
      </c>
      <c r="AC129" s="55" t="s">
        <v>85</v>
      </c>
      <c r="AD129" t="s">
        <v>921</v>
      </c>
      <c r="AE129">
        <f t="shared" si="45"/>
        <v>3</v>
      </c>
    </row>
    <row r="130" spans="1:31" ht="14.4" hidden="1" x14ac:dyDescent="0.3">
      <c r="A130" s="53">
        <v>1000</v>
      </c>
      <c r="B130" t="s">
        <v>384</v>
      </c>
      <c r="C130" t="s">
        <v>304</v>
      </c>
      <c r="D130" s="51">
        <v>0.64583333333333337</v>
      </c>
      <c r="E130" s="52">
        <v>43917</v>
      </c>
      <c r="F130" s="51">
        <v>0.22222222222222221</v>
      </c>
      <c r="G130" s="52">
        <v>43918</v>
      </c>
      <c r="H130" s="28">
        <f t="shared" si="77"/>
        <v>0.57638888888888884</v>
      </c>
      <c r="I130" s="55">
        <f t="shared" si="56"/>
        <v>13.833333333333332</v>
      </c>
      <c r="J130">
        <v>420</v>
      </c>
      <c r="K130" s="34">
        <f t="shared" si="78"/>
        <v>0.57638888888888884</v>
      </c>
      <c r="L130" s="54">
        <v>5</v>
      </c>
      <c r="M130" s="54">
        <v>23</v>
      </c>
      <c r="AA130" t="s">
        <v>107</v>
      </c>
      <c r="AC130" t="s">
        <v>304</v>
      </c>
      <c r="AD130" t="s">
        <v>921</v>
      </c>
      <c r="AE130">
        <f t="shared" si="45"/>
        <v>3</v>
      </c>
    </row>
    <row r="131" spans="1:31" ht="14.4" hidden="1" x14ac:dyDescent="0.3">
      <c r="A131" s="53">
        <v>1001</v>
      </c>
      <c r="B131" t="s">
        <v>386</v>
      </c>
      <c r="C131" t="s">
        <v>301</v>
      </c>
      <c r="D131" s="51">
        <v>0.83333333333333337</v>
      </c>
      <c r="E131" s="52">
        <v>43926</v>
      </c>
      <c r="F131" s="51">
        <v>0.22916666666666666</v>
      </c>
      <c r="G131" s="52">
        <v>43927</v>
      </c>
      <c r="H131" s="28">
        <f t="shared" si="77"/>
        <v>0.39583333333333326</v>
      </c>
      <c r="I131" s="55">
        <f t="shared" si="56"/>
        <v>9.4999999999999982</v>
      </c>
      <c r="J131">
        <v>420</v>
      </c>
      <c r="K131" s="34">
        <f t="shared" si="78"/>
        <v>0.39583333333333326</v>
      </c>
      <c r="L131" s="54">
        <v>8</v>
      </c>
      <c r="M131" s="54">
        <v>23</v>
      </c>
      <c r="AA131" t="s">
        <v>107</v>
      </c>
      <c r="AC131" s="55" t="s">
        <v>912</v>
      </c>
      <c r="AD131" t="s">
        <v>921</v>
      </c>
      <c r="AE131">
        <f t="shared" si="45"/>
        <v>4</v>
      </c>
    </row>
    <row r="132" spans="1:31" ht="14.4" hidden="1" x14ac:dyDescent="0.3">
      <c r="A132" s="53">
        <v>1001</v>
      </c>
      <c r="B132" t="s">
        <v>387</v>
      </c>
      <c r="C132" t="s">
        <v>85</v>
      </c>
      <c r="D132" s="51">
        <v>0.83333333333333337</v>
      </c>
      <c r="E132" s="52">
        <v>43926</v>
      </c>
      <c r="F132" s="51">
        <v>0.22916666666666666</v>
      </c>
      <c r="G132" s="52">
        <v>43927</v>
      </c>
      <c r="H132" s="28">
        <f t="shared" si="77"/>
        <v>0.39583333333333326</v>
      </c>
      <c r="I132" s="55">
        <f t="shared" si="56"/>
        <v>9.4999999999999982</v>
      </c>
      <c r="J132">
        <v>420</v>
      </c>
      <c r="K132" s="34">
        <f t="shared" si="78"/>
        <v>0.39583333333333326</v>
      </c>
      <c r="L132" s="54">
        <v>8</v>
      </c>
      <c r="M132" s="54">
        <v>23</v>
      </c>
      <c r="AA132" t="s">
        <v>107</v>
      </c>
      <c r="AC132" t="s">
        <v>304</v>
      </c>
      <c r="AD132" t="s">
        <v>921</v>
      </c>
      <c r="AE132">
        <f t="shared" si="45"/>
        <v>4</v>
      </c>
    </row>
    <row r="133" spans="1:31" ht="14.4" hidden="1" x14ac:dyDescent="0.3">
      <c r="A133" s="53">
        <v>1001</v>
      </c>
      <c r="B133" t="s">
        <v>388</v>
      </c>
      <c r="C133" t="s">
        <v>304</v>
      </c>
      <c r="D133" s="51">
        <v>0.85416666666666663</v>
      </c>
      <c r="E133" s="52">
        <v>43926</v>
      </c>
      <c r="F133" s="51">
        <v>0.21527777777777779</v>
      </c>
      <c r="G133" s="52">
        <v>43927</v>
      </c>
      <c r="H133" s="28">
        <f t="shared" si="77"/>
        <v>0.36111111111111116</v>
      </c>
      <c r="I133" s="55">
        <f t="shared" si="56"/>
        <v>8.6666666666666679</v>
      </c>
      <c r="J133">
        <v>420</v>
      </c>
      <c r="K133" s="34">
        <f t="shared" si="78"/>
        <v>0.36111111111111116</v>
      </c>
      <c r="L133" s="54">
        <v>8</v>
      </c>
      <c r="M133" s="54">
        <v>23</v>
      </c>
      <c r="AA133" t="s">
        <v>107</v>
      </c>
      <c r="AC133" t="s">
        <v>304</v>
      </c>
      <c r="AD133" t="s">
        <v>921</v>
      </c>
      <c r="AE133">
        <f t="shared" ref="AE133:AE196" si="79">MONTH(E133)</f>
        <v>4</v>
      </c>
    </row>
    <row r="134" spans="1:31" ht="14.4" hidden="1" x14ac:dyDescent="0.3">
      <c r="A134" s="53">
        <v>1111</v>
      </c>
      <c r="B134" t="s">
        <v>411</v>
      </c>
      <c r="C134" t="s">
        <v>301</v>
      </c>
      <c r="D134" s="51">
        <v>0.58333333333333337</v>
      </c>
      <c r="E134" s="52">
        <v>43896</v>
      </c>
      <c r="F134" s="51">
        <v>0.25</v>
      </c>
      <c r="G134" s="52">
        <v>43897</v>
      </c>
      <c r="H134" s="28">
        <f t="shared" si="77"/>
        <v>0.66666666666666663</v>
      </c>
      <c r="I134" s="55">
        <f t="shared" si="56"/>
        <v>16</v>
      </c>
      <c r="J134">
        <v>600</v>
      </c>
      <c r="K134" s="34">
        <f t="shared" si="78"/>
        <v>0.66666666666666663</v>
      </c>
      <c r="L134" s="54">
        <v>6</v>
      </c>
      <c r="M134" s="54">
        <v>22</v>
      </c>
      <c r="AA134" t="s">
        <v>107</v>
      </c>
      <c r="AC134" s="55" t="s">
        <v>301</v>
      </c>
      <c r="AD134" t="s">
        <v>921</v>
      </c>
      <c r="AE134">
        <f t="shared" si="79"/>
        <v>3</v>
      </c>
    </row>
    <row r="135" spans="1:31" ht="14.4" hidden="1" x14ac:dyDescent="0.3">
      <c r="A135" s="53">
        <v>1111</v>
      </c>
      <c r="B135" t="s">
        <v>412</v>
      </c>
      <c r="C135" t="s">
        <v>85</v>
      </c>
      <c r="D135" s="51">
        <v>0.58333333333333337</v>
      </c>
      <c r="E135" s="52">
        <v>43896</v>
      </c>
      <c r="F135" s="51">
        <v>0.25</v>
      </c>
      <c r="G135" s="52">
        <v>43897</v>
      </c>
      <c r="H135" s="28">
        <f t="shared" si="77"/>
        <v>0.66666666666666663</v>
      </c>
      <c r="I135" s="55">
        <f t="shared" si="56"/>
        <v>16</v>
      </c>
      <c r="J135">
        <v>300</v>
      </c>
      <c r="K135" s="34">
        <f t="shared" si="78"/>
        <v>0.66666666666666663</v>
      </c>
      <c r="L135" s="54">
        <v>6</v>
      </c>
      <c r="M135" s="54">
        <v>22</v>
      </c>
      <c r="AA135" t="s">
        <v>107</v>
      </c>
      <c r="AC135" s="55" t="s">
        <v>85</v>
      </c>
      <c r="AD135" t="s">
        <v>921</v>
      </c>
      <c r="AE135">
        <f t="shared" si="79"/>
        <v>3</v>
      </c>
    </row>
    <row r="136" spans="1:31" ht="14.4" hidden="1" x14ac:dyDescent="0.3">
      <c r="A136" s="53">
        <v>1111</v>
      </c>
      <c r="B136" t="s">
        <v>413</v>
      </c>
      <c r="C136" t="s">
        <v>304</v>
      </c>
      <c r="D136" s="51">
        <v>0.625</v>
      </c>
      <c r="E136" s="52">
        <v>43896</v>
      </c>
      <c r="F136" s="51">
        <v>0.20833333333333334</v>
      </c>
      <c r="G136" s="52">
        <v>43897</v>
      </c>
      <c r="H136" s="28">
        <f t="shared" si="77"/>
        <v>0.58333333333333337</v>
      </c>
      <c r="I136" s="55">
        <f t="shared" si="56"/>
        <v>14</v>
      </c>
      <c r="J136">
        <v>300</v>
      </c>
      <c r="K136" s="34">
        <f t="shared" si="78"/>
        <v>0.58333333333333337</v>
      </c>
      <c r="L136" s="54">
        <v>6</v>
      </c>
      <c r="M136" s="54">
        <v>22</v>
      </c>
      <c r="AA136" t="s">
        <v>107</v>
      </c>
      <c r="AC136" t="s">
        <v>85</v>
      </c>
      <c r="AD136" t="s">
        <v>921</v>
      </c>
      <c r="AE136">
        <f t="shared" si="79"/>
        <v>3</v>
      </c>
    </row>
    <row r="137" spans="1:31" ht="14.4" hidden="1" x14ac:dyDescent="0.3">
      <c r="A137" s="53">
        <v>1112</v>
      </c>
      <c r="B137" t="s">
        <v>414</v>
      </c>
      <c r="C137" t="s">
        <v>301</v>
      </c>
      <c r="D137" s="51">
        <v>0.66666666666666663</v>
      </c>
      <c r="E137" s="52">
        <v>43897</v>
      </c>
      <c r="F137" s="51">
        <v>0.25</v>
      </c>
      <c r="G137" s="52">
        <v>43898</v>
      </c>
      <c r="H137" s="28">
        <f t="shared" si="77"/>
        <v>0.58333333333333337</v>
      </c>
      <c r="I137" s="55">
        <f t="shared" si="56"/>
        <v>14</v>
      </c>
      <c r="J137">
        <v>600</v>
      </c>
      <c r="K137" s="34">
        <f t="shared" si="78"/>
        <v>0.58333333333333337</v>
      </c>
      <c r="L137" s="54">
        <v>5</v>
      </c>
      <c r="M137" s="54">
        <v>22</v>
      </c>
      <c r="AA137" t="s">
        <v>107</v>
      </c>
      <c r="AC137" s="55" t="s">
        <v>912</v>
      </c>
      <c r="AD137" t="s">
        <v>921</v>
      </c>
      <c r="AE137">
        <f t="shared" si="79"/>
        <v>3</v>
      </c>
    </row>
    <row r="138" spans="1:31" ht="14.4" hidden="1" x14ac:dyDescent="0.3">
      <c r="A138" s="53">
        <v>1112</v>
      </c>
      <c r="B138" t="s">
        <v>415</v>
      </c>
      <c r="C138" t="s">
        <v>85</v>
      </c>
      <c r="D138" s="51">
        <v>0.66666666666666663</v>
      </c>
      <c r="E138" s="52">
        <v>43897</v>
      </c>
      <c r="F138" s="51">
        <v>0.25</v>
      </c>
      <c r="G138" s="52">
        <v>43898</v>
      </c>
      <c r="H138" s="28">
        <f t="shared" si="77"/>
        <v>0.58333333333333337</v>
      </c>
      <c r="I138" s="55">
        <f t="shared" si="56"/>
        <v>14</v>
      </c>
      <c r="J138">
        <v>300</v>
      </c>
      <c r="K138" s="34">
        <f t="shared" si="78"/>
        <v>0.58333333333333337</v>
      </c>
      <c r="L138" s="54">
        <v>5</v>
      </c>
      <c r="M138" s="54">
        <v>22</v>
      </c>
      <c r="AA138" t="s">
        <v>107</v>
      </c>
      <c r="AC138" t="s">
        <v>304</v>
      </c>
      <c r="AD138" t="s">
        <v>921</v>
      </c>
      <c r="AE138">
        <f t="shared" si="79"/>
        <v>3</v>
      </c>
    </row>
    <row r="139" spans="1:31" ht="14.4" hidden="1" x14ac:dyDescent="0.3">
      <c r="A139" s="53">
        <v>1112</v>
      </c>
      <c r="B139" t="s">
        <v>416</v>
      </c>
      <c r="C139" t="s">
        <v>304</v>
      </c>
      <c r="D139" s="51">
        <v>0.70833333333333337</v>
      </c>
      <c r="E139" s="52">
        <v>43897</v>
      </c>
      <c r="F139" s="51">
        <v>0.20833333333333334</v>
      </c>
      <c r="G139" s="52">
        <v>43898</v>
      </c>
      <c r="H139" s="28">
        <f t="shared" si="77"/>
        <v>0.5</v>
      </c>
      <c r="I139" s="55">
        <f t="shared" si="56"/>
        <v>12</v>
      </c>
      <c r="J139">
        <v>300</v>
      </c>
      <c r="K139" s="34">
        <f t="shared" si="78"/>
        <v>0.5</v>
      </c>
      <c r="L139" s="54">
        <v>5</v>
      </c>
      <c r="M139" s="54">
        <v>22</v>
      </c>
      <c r="AA139" t="s">
        <v>107</v>
      </c>
      <c r="AC139" t="s">
        <v>304</v>
      </c>
      <c r="AD139" t="s">
        <v>921</v>
      </c>
      <c r="AE139">
        <f t="shared" si="79"/>
        <v>3</v>
      </c>
    </row>
    <row r="140" spans="1:31" ht="14.4" hidden="1" x14ac:dyDescent="0.3">
      <c r="A140" s="53">
        <v>1113</v>
      </c>
      <c r="B140" t="s">
        <v>418</v>
      </c>
      <c r="C140" t="s">
        <v>301</v>
      </c>
      <c r="D140" s="51">
        <v>0.77083333333333337</v>
      </c>
      <c r="E140" s="52">
        <v>43912</v>
      </c>
      <c r="F140" s="51">
        <v>0.25</v>
      </c>
      <c r="G140" s="52">
        <v>43913</v>
      </c>
      <c r="H140" s="28">
        <f t="shared" si="77"/>
        <v>0.47916666666666663</v>
      </c>
      <c r="I140" s="55">
        <f t="shared" si="56"/>
        <v>11.5</v>
      </c>
      <c r="J140">
        <v>600</v>
      </c>
      <c r="K140" s="34">
        <f t="shared" si="78"/>
        <v>0.47916666666666663</v>
      </c>
      <c r="L140" s="54">
        <v>10</v>
      </c>
      <c r="M140" s="54">
        <v>22</v>
      </c>
      <c r="AA140" t="s">
        <v>107</v>
      </c>
      <c r="AC140" s="55" t="s">
        <v>912</v>
      </c>
      <c r="AD140" t="s">
        <v>921</v>
      </c>
      <c r="AE140">
        <f t="shared" si="79"/>
        <v>3</v>
      </c>
    </row>
    <row r="141" spans="1:31" ht="14.4" hidden="1" x14ac:dyDescent="0.3">
      <c r="A141" s="53">
        <v>1113</v>
      </c>
      <c r="B141" t="s">
        <v>419</v>
      </c>
      <c r="C141" t="s">
        <v>85</v>
      </c>
      <c r="D141" s="51">
        <v>0.77083333333333337</v>
      </c>
      <c r="E141" s="52">
        <v>43912</v>
      </c>
      <c r="F141" s="51">
        <v>0.25</v>
      </c>
      <c r="G141" s="52">
        <v>43913</v>
      </c>
      <c r="H141" s="28">
        <f t="shared" si="77"/>
        <v>0.47916666666666663</v>
      </c>
      <c r="I141" s="55">
        <f t="shared" si="56"/>
        <v>11.5</v>
      </c>
      <c r="J141">
        <v>300</v>
      </c>
      <c r="K141" s="34">
        <f t="shared" si="78"/>
        <v>0.47916666666666663</v>
      </c>
      <c r="L141" s="54">
        <v>10</v>
      </c>
      <c r="M141" s="54">
        <v>22</v>
      </c>
      <c r="AA141" t="s">
        <v>107</v>
      </c>
      <c r="AC141" t="s">
        <v>304</v>
      </c>
      <c r="AD141" t="s">
        <v>921</v>
      </c>
      <c r="AE141">
        <f t="shared" si="79"/>
        <v>3</v>
      </c>
    </row>
    <row r="142" spans="1:31" ht="14.4" hidden="1" x14ac:dyDescent="0.3">
      <c r="A142" s="53">
        <v>1113</v>
      </c>
      <c r="B142" t="s">
        <v>420</v>
      </c>
      <c r="C142" t="s">
        <v>304</v>
      </c>
      <c r="D142" s="51">
        <v>0.79166666666666663</v>
      </c>
      <c r="E142" s="52">
        <v>43912</v>
      </c>
      <c r="F142" s="51">
        <v>0.20833333333333334</v>
      </c>
      <c r="G142" s="52">
        <v>43913</v>
      </c>
      <c r="H142" s="28">
        <f t="shared" si="77"/>
        <v>0.41666666666666674</v>
      </c>
      <c r="I142" s="55">
        <f t="shared" si="56"/>
        <v>10.000000000000002</v>
      </c>
      <c r="J142">
        <v>300</v>
      </c>
      <c r="K142" s="34">
        <f t="shared" si="78"/>
        <v>0.41666666666666674</v>
      </c>
      <c r="L142" s="54">
        <v>10</v>
      </c>
      <c r="M142" s="54">
        <v>22</v>
      </c>
      <c r="AA142" t="s">
        <v>107</v>
      </c>
      <c r="AC142" t="s">
        <v>304</v>
      </c>
      <c r="AD142" t="s">
        <v>921</v>
      </c>
      <c r="AE142">
        <f t="shared" si="79"/>
        <v>3</v>
      </c>
    </row>
    <row r="143" spans="1:31" ht="14.4" hidden="1" x14ac:dyDescent="0.3">
      <c r="A143" s="53">
        <v>1114</v>
      </c>
      <c r="B143" t="s">
        <v>421</v>
      </c>
      <c r="C143" t="s">
        <v>301</v>
      </c>
      <c r="D143" s="51">
        <v>0.5</v>
      </c>
      <c r="E143" s="52">
        <v>43913</v>
      </c>
      <c r="F143" s="51">
        <v>0.25</v>
      </c>
      <c r="G143" s="52">
        <v>43914</v>
      </c>
      <c r="H143" s="28">
        <f t="shared" si="77"/>
        <v>0.75</v>
      </c>
      <c r="I143" s="55">
        <f t="shared" si="56"/>
        <v>18</v>
      </c>
      <c r="J143">
        <v>600</v>
      </c>
      <c r="K143" s="34">
        <f t="shared" si="78"/>
        <v>0.75</v>
      </c>
      <c r="L143" s="54">
        <v>10</v>
      </c>
      <c r="M143" s="54">
        <v>22</v>
      </c>
      <c r="AA143" t="s">
        <v>107</v>
      </c>
      <c r="AC143" s="55" t="s">
        <v>301</v>
      </c>
      <c r="AD143" t="s">
        <v>921</v>
      </c>
      <c r="AE143">
        <f t="shared" si="79"/>
        <v>3</v>
      </c>
    </row>
    <row r="144" spans="1:31" ht="14.4" hidden="1" x14ac:dyDescent="0.3">
      <c r="A144" s="53">
        <v>1114</v>
      </c>
      <c r="B144" t="s">
        <v>422</v>
      </c>
      <c r="C144" t="s">
        <v>85</v>
      </c>
      <c r="D144" s="51">
        <v>0.5</v>
      </c>
      <c r="E144" s="52">
        <v>43913</v>
      </c>
      <c r="F144" s="51">
        <v>0.25</v>
      </c>
      <c r="G144" s="52">
        <v>43914</v>
      </c>
      <c r="H144" s="28">
        <f t="shared" si="77"/>
        <v>0.75</v>
      </c>
      <c r="I144" s="55">
        <f t="shared" si="56"/>
        <v>18</v>
      </c>
      <c r="J144">
        <v>300</v>
      </c>
      <c r="K144" s="34">
        <f t="shared" si="78"/>
        <v>0.75</v>
      </c>
      <c r="L144" s="54">
        <v>10</v>
      </c>
      <c r="M144" s="54">
        <v>22</v>
      </c>
      <c r="AA144" t="s">
        <v>107</v>
      </c>
      <c r="AC144" s="55" t="s">
        <v>85</v>
      </c>
      <c r="AD144" t="s">
        <v>921</v>
      </c>
      <c r="AE144">
        <f t="shared" si="79"/>
        <v>3</v>
      </c>
    </row>
    <row r="145" spans="1:31" ht="14.4" hidden="1" x14ac:dyDescent="0.3">
      <c r="A145" s="53">
        <v>1114</v>
      </c>
      <c r="B145" t="s">
        <v>423</v>
      </c>
      <c r="C145" t="s">
        <v>304</v>
      </c>
      <c r="D145" s="51">
        <v>0.52083333333333337</v>
      </c>
      <c r="E145" s="52">
        <v>43913</v>
      </c>
      <c r="F145" s="51">
        <v>0.23611111111111113</v>
      </c>
      <c r="G145" s="52">
        <v>43914</v>
      </c>
      <c r="H145" s="28">
        <f t="shared" si="77"/>
        <v>0.71527777777777779</v>
      </c>
      <c r="I145" s="55">
        <f t="shared" si="56"/>
        <v>17.166666666666668</v>
      </c>
      <c r="J145">
        <v>300</v>
      </c>
      <c r="K145" s="34">
        <f t="shared" si="78"/>
        <v>0.71527777777777779</v>
      </c>
      <c r="L145" s="54">
        <v>10</v>
      </c>
      <c r="M145" s="54">
        <v>22</v>
      </c>
      <c r="AA145" t="s">
        <v>107</v>
      </c>
      <c r="AC145" t="s">
        <v>85</v>
      </c>
      <c r="AD145" t="s">
        <v>921</v>
      </c>
      <c r="AE145">
        <f t="shared" si="79"/>
        <v>3</v>
      </c>
    </row>
    <row r="146" spans="1:31" ht="14.4" hidden="1" x14ac:dyDescent="0.3">
      <c r="A146" s="53">
        <v>1115</v>
      </c>
      <c r="B146" t="s">
        <v>424</v>
      </c>
      <c r="C146" t="s">
        <v>301</v>
      </c>
      <c r="D146" s="51">
        <v>0.70833333333333337</v>
      </c>
      <c r="E146" s="52">
        <v>43916</v>
      </c>
      <c r="F146" s="51">
        <v>0.25</v>
      </c>
      <c r="G146" s="52">
        <v>43917</v>
      </c>
      <c r="H146" s="28">
        <f t="shared" si="77"/>
        <v>0.54166666666666663</v>
      </c>
      <c r="I146" s="55">
        <f t="shared" si="56"/>
        <v>13</v>
      </c>
      <c r="J146">
        <v>600</v>
      </c>
      <c r="K146" s="34">
        <f t="shared" si="78"/>
        <v>0.54166666666666663</v>
      </c>
      <c r="L146" s="54">
        <v>10</v>
      </c>
      <c r="M146" s="54">
        <v>22</v>
      </c>
      <c r="AA146" t="s">
        <v>107</v>
      </c>
      <c r="AC146" s="55" t="s">
        <v>912</v>
      </c>
      <c r="AD146" t="s">
        <v>921</v>
      </c>
      <c r="AE146">
        <f t="shared" si="79"/>
        <v>3</v>
      </c>
    </row>
    <row r="147" spans="1:31" ht="14.4" hidden="1" x14ac:dyDescent="0.3">
      <c r="A147" s="53">
        <v>1115</v>
      </c>
      <c r="B147" t="s">
        <v>425</v>
      </c>
      <c r="C147" t="s">
        <v>85</v>
      </c>
      <c r="D147" s="51">
        <v>0.70833333333333337</v>
      </c>
      <c r="E147" s="52">
        <v>43916</v>
      </c>
      <c r="F147" s="51">
        <v>0.25</v>
      </c>
      <c r="G147" s="52">
        <v>43917</v>
      </c>
      <c r="H147" s="28">
        <f t="shared" si="77"/>
        <v>0.54166666666666663</v>
      </c>
      <c r="I147" s="55">
        <f t="shared" si="56"/>
        <v>13</v>
      </c>
      <c r="J147">
        <v>300</v>
      </c>
      <c r="K147" s="34">
        <f t="shared" si="78"/>
        <v>0.54166666666666663</v>
      </c>
      <c r="L147" s="54">
        <v>10</v>
      </c>
      <c r="M147" s="54">
        <v>22</v>
      </c>
      <c r="AA147" t="s">
        <v>107</v>
      </c>
      <c r="AC147" t="s">
        <v>304</v>
      </c>
      <c r="AD147" t="s">
        <v>921</v>
      </c>
      <c r="AE147">
        <f t="shared" si="79"/>
        <v>3</v>
      </c>
    </row>
    <row r="148" spans="1:31" ht="14.4" hidden="1" x14ac:dyDescent="0.3">
      <c r="A148" s="53">
        <v>1115</v>
      </c>
      <c r="B148" t="s">
        <v>426</v>
      </c>
      <c r="C148" t="s">
        <v>304</v>
      </c>
      <c r="D148" s="51">
        <v>0.72916666666666663</v>
      </c>
      <c r="E148" s="52">
        <v>43916</v>
      </c>
      <c r="F148" s="51">
        <v>0.23611111111111113</v>
      </c>
      <c r="G148" s="52">
        <v>43917</v>
      </c>
      <c r="H148" s="28">
        <f t="shared" si="77"/>
        <v>0.50694444444444453</v>
      </c>
      <c r="I148" s="55">
        <f t="shared" ref="I148:I211" si="80">H148*24</f>
        <v>12.166666666666668</v>
      </c>
      <c r="J148">
        <v>300</v>
      </c>
      <c r="K148" s="34">
        <f t="shared" si="78"/>
        <v>0.50694444444444453</v>
      </c>
      <c r="L148" s="54">
        <v>10</v>
      </c>
      <c r="M148" s="54">
        <v>22</v>
      </c>
      <c r="AA148" t="s">
        <v>107</v>
      </c>
      <c r="AC148" t="s">
        <v>304</v>
      </c>
      <c r="AD148" t="s">
        <v>921</v>
      </c>
      <c r="AE148">
        <f t="shared" si="79"/>
        <v>3</v>
      </c>
    </row>
    <row r="149" spans="1:31" ht="14.4" hidden="1" x14ac:dyDescent="0.3">
      <c r="A149" s="53">
        <v>1116</v>
      </c>
      <c r="B149" t="s">
        <v>428</v>
      </c>
      <c r="C149" t="s">
        <v>301</v>
      </c>
      <c r="D149" s="51">
        <v>0.75</v>
      </c>
      <c r="E149" s="52">
        <v>43917</v>
      </c>
      <c r="F149" s="51">
        <v>0.25</v>
      </c>
      <c r="G149" s="52">
        <v>43918</v>
      </c>
      <c r="H149" s="28">
        <f t="shared" si="77"/>
        <v>0.5</v>
      </c>
      <c r="I149" s="55">
        <f t="shared" si="80"/>
        <v>12</v>
      </c>
      <c r="J149">
        <v>600</v>
      </c>
      <c r="K149" s="34">
        <f t="shared" si="78"/>
        <v>0.5</v>
      </c>
      <c r="L149" s="54">
        <v>10</v>
      </c>
      <c r="M149" s="54">
        <v>22</v>
      </c>
      <c r="AA149" t="s">
        <v>107</v>
      </c>
      <c r="AC149" s="55" t="s">
        <v>912</v>
      </c>
      <c r="AD149" t="s">
        <v>921</v>
      </c>
      <c r="AE149">
        <f t="shared" si="79"/>
        <v>3</v>
      </c>
    </row>
    <row r="150" spans="1:31" ht="14.4" hidden="1" x14ac:dyDescent="0.3">
      <c r="A150" s="53">
        <v>1116</v>
      </c>
      <c r="B150" t="s">
        <v>429</v>
      </c>
      <c r="C150" t="s">
        <v>85</v>
      </c>
      <c r="D150" s="51">
        <v>0.75</v>
      </c>
      <c r="E150" s="52">
        <v>43917</v>
      </c>
      <c r="F150" s="51">
        <v>0.25</v>
      </c>
      <c r="G150" s="52">
        <v>43918</v>
      </c>
      <c r="H150" s="28">
        <f t="shared" si="77"/>
        <v>0.5</v>
      </c>
      <c r="I150" s="55">
        <f t="shared" si="80"/>
        <v>12</v>
      </c>
      <c r="J150">
        <v>300</v>
      </c>
      <c r="K150" s="34">
        <f t="shared" si="78"/>
        <v>0.5</v>
      </c>
      <c r="L150" s="54">
        <v>10</v>
      </c>
      <c r="M150" s="54">
        <v>22</v>
      </c>
      <c r="AA150" t="s">
        <v>107</v>
      </c>
      <c r="AC150" t="s">
        <v>304</v>
      </c>
      <c r="AD150" t="s">
        <v>921</v>
      </c>
      <c r="AE150">
        <f t="shared" si="79"/>
        <v>3</v>
      </c>
    </row>
    <row r="151" spans="1:31" ht="14.4" hidden="1" x14ac:dyDescent="0.3">
      <c r="A151" s="53">
        <v>1116</v>
      </c>
      <c r="B151" t="s">
        <v>427</v>
      </c>
      <c r="C151" t="s">
        <v>304</v>
      </c>
      <c r="D151" s="51">
        <v>0.77083333333333337</v>
      </c>
      <c r="E151" s="52">
        <v>43917</v>
      </c>
      <c r="F151" s="51">
        <v>0.20833333333333334</v>
      </c>
      <c r="G151" s="52">
        <v>43918</v>
      </c>
      <c r="H151" s="28">
        <f t="shared" si="77"/>
        <v>0.4375</v>
      </c>
      <c r="I151" s="55">
        <f t="shared" si="80"/>
        <v>10.5</v>
      </c>
      <c r="J151">
        <v>300</v>
      </c>
      <c r="K151" s="34">
        <f t="shared" si="78"/>
        <v>0.4375</v>
      </c>
      <c r="L151" s="54">
        <v>10</v>
      </c>
      <c r="M151" s="54">
        <v>22</v>
      </c>
      <c r="AA151" t="s">
        <v>107</v>
      </c>
      <c r="AC151" t="s">
        <v>304</v>
      </c>
      <c r="AD151" t="s">
        <v>921</v>
      </c>
      <c r="AE151">
        <f t="shared" si="79"/>
        <v>3</v>
      </c>
    </row>
    <row r="152" spans="1:31" ht="14.4" hidden="1" x14ac:dyDescent="0.3">
      <c r="A152" s="53">
        <v>1117</v>
      </c>
      <c r="B152" t="s">
        <v>430</v>
      </c>
      <c r="C152" t="s">
        <v>301</v>
      </c>
      <c r="D152" s="51">
        <v>0.70833333333333337</v>
      </c>
      <c r="E152" s="52">
        <v>43926</v>
      </c>
      <c r="F152" s="51">
        <v>0.2638888888888889</v>
      </c>
      <c r="G152" s="52">
        <v>43927</v>
      </c>
      <c r="H152" s="28">
        <f t="shared" si="77"/>
        <v>0.55555555555555558</v>
      </c>
      <c r="I152" s="55">
        <f t="shared" si="80"/>
        <v>13.333333333333334</v>
      </c>
      <c r="J152">
        <v>600</v>
      </c>
      <c r="K152" s="34">
        <f t="shared" si="78"/>
        <v>0.55555555555555558</v>
      </c>
      <c r="L152" s="54">
        <v>10</v>
      </c>
      <c r="M152" s="54">
        <v>22</v>
      </c>
      <c r="AA152" t="s">
        <v>107</v>
      </c>
      <c r="AC152" s="55" t="s">
        <v>912</v>
      </c>
      <c r="AD152" t="s">
        <v>921</v>
      </c>
      <c r="AE152">
        <f t="shared" si="79"/>
        <v>4</v>
      </c>
    </row>
    <row r="153" spans="1:31" ht="14.4" hidden="1" x14ac:dyDescent="0.3">
      <c r="A153" s="53">
        <v>1117</v>
      </c>
      <c r="B153" t="s">
        <v>431</v>
      </c>
      <c r="C153" t="s">
        <v>85</v>
      </c>
      <c r="D153" s="51">
        <v>0.70833333333333337</v>
      </c>
      <c r="E153" s="52">
        <v>43926</v>
      </c>
      <c r="F153" s="51">
        <v>0.2638888888888889</v>
      </c>
      <c r="G153" s="52">
        <v>43927</v>
      </c>
      <c r="H153" s="28">
        <f t="shared" si="77"/>
        <v>0.55555555555555558</v>
      </c>
      <c r="I153" s="55">
        <f t="shared" si="80"/>
        <v>13.333333333333334</v>
      </c>
      <c r="J153">
        <v>300</v>
      </c>
      <c r="K153" s="34">
        <f t="shared" si="78"/>
        <v>0.55555555555555558</v>
      </c>
      <c r="L153" s="54">
        <v>10</v>
      </c>
      <c r="M153" s="54">
        <v>22</v>
      </c>
      <c r="AA153" t="s">
        <v>107</v>
      </c>
      <c r="AC153" t="s">
        <v>304</v>
      </c>
      <c r="AD153" t="s">
        <v>921</v>
      </c>
      <c r="AE153">
        <f t="shared" si="79"/>
        <v>4</v>
      </c>
    </row>
    <row r="154" spans="1:31" ht="14.4" hidden="1" x14ac:dyDescent="0.3">
      <c r="A154" s="53">
        <v>1117</v>
      </c>
      <c r="B154" t="s">
        <v>432</v>
      </c>
      <c r="C154" t="s">
        <v>304</v>
      </c>
      <c r="D154" s="51">
        <v>0.72916666666666663</v>
      </c>
      <c r="E154" s="52">
        <v>43926</v>
      </c>
      <c r="F154" s="51">
        <v>0.25</v>
      </c>
      <c r="G154" s="52">
        <v>43927</v>
      </c>
      <c r="H154" s="28">
        <f t="shared" si="77"/>
        <v>0.52083333333333337</v>
      </c>
      <c r="I154" s="55">
        <f t="shared" si="80"/>
        <v>12.5</v>
      </c>
      <c r="J154">
        <v>300</v>
      </c>
      <c r="K154" s="34">
        <f t="shared" si="78"/>
        <v>0.52083333333333337</v>
      </c>
      <c r="L154" s="54">
        <v>10</v>
      </c>
      <c r="M154" s="54">
        <v>22</v>
      </c>
      <c r="AA154" t="s">
        <v>107</v>
      </c>
      <c r="AC154" t="s">
        <v>304</v>
      </c>
      <c r="AD154" t="s">
        <v>921</v>
      </c>
      <c r="AE154">
        <f t="shared" si="79"/>
        <v>4</v>
      </c>
    </row>
    <row r="155" spans="1:31" ht="14.4" hidden="1" x14ac:dyDescent="0.3">
      <c r="A155" s="53">
        <v>1118</v>
      </c>
      <c r="B155" t="s">
        <v>440</v>
      </c>
      <c r="C155" t="s">
        <v>301</v>
      </c>
      <c r="D155" s="51">
        <v>0.45833333333333331</v>
      </c>
      <c r="E155" s="52">
        <v>44618</v>
      </c>
      <c r="F155" s="51">
        <v>0.29166666666666669</v>
      </c>
      <c r="G155" s="52">
        <v>44619</v>
      </c>
      <c r="H155" s="28">
        <f t="shared" si="77"/>
        <v>0.83333333333333337</v>
      </c>
      <c r="I155" s="55">
        <f t="shared" si="80"/>
        <v>20</v>
      </c>
      <c r="J155">
        <v>210</v>
      </c>
      <c r="K155" s="34">
        <f t="shared" si="78"/>
        <v>0.83333333333333337</v>
      </c>
      <c r="L155" s="54">
        <v>3.5</v>
      </c>
      <c r="M155" s="54">
        <v>22</v>
      </c>
      <c r="AA155" t="s">
        <v>107</v>
      </c>
      <c r="AC155" s="55" t="s">
        <v>301</v>
      </c>
      <c r="AD155" t="s">
        <v>923</v>
      </c>
      <c r="AE155">
        <f t="shared" si="79"/>
        <v>2</v>
      </c>
    </row>
    <row r="156" spans="1:31" ht="14.4" hidden="1" x14ac:dyDescent="0.3">
      <c r="A156" s="53">
        <v>1118</v>
      </c>
      <c r="B156" t="s">
        <v>441</v>
      </c>
      <c r="C156" t="s">
        <v>85</v>
      </c>
      <c r="D156" s="51">
        <v>0.45833333333333331</v>
      </c>
      <c r="E156" s="52">
        <v>44618</v>
      </c>
      <c r="F156" s="51">
        <v>0.29166666666666669</v>
      </c>
      <c r="G156" s="52">
        <v>44619</v>
      </c>
      <c r="H156" s="28">
        <f t="shared" ref="H156" si="81">DATEDIF(E156,G156,"d")-(D156-F156)</f>
        <v>0.83333333333333337</v>
      </c>
      <c r="I156" s="55">
        <f t="shared" si="80"/>
        <v>20</v>
      </c>
      <c r="J156">
        <v>210</v>
      </c>
      <c r="K156" s="34">
        <f t="shared" si="78"/>
        <v>0.83333333333333337</v>
      </c>
      <c r="L156" s="54">
        <v>3.5</v>
      </c>
      <c r="M156" s="54">
        <v>22</v>
      </c>
      <c r="AA156" t="s">
        <v>107</v>
      </c>
      <c r="AC156" s="55" t="s">
        <v>85</v>
      </c>
      <c r="AD156" t="s">
        <v>923</v>
      </c>
      <c r="AE156">
        <f t="shared" si="79"/>
        <v>2</v>
      </c>
    </row>
    <row r="157" spans="1:31" ht="14.4" hidden="1" x14ac:dyDescent="0.3">
      <c r="A157" s="53">
        <v>1118</v>
      </c>
      <c r="B157" t="s">
        <v>442</v>
      </c>
      <c r="C157" t="s">
        <v>304</v>
      </c>
      <c r="D157" s="51">
        <v>0.70833333333333337</v>
      </c>
      <c r="E157" s="52">
        <v>44618</v>
      </c>
      <c r="F157" s="51">
        <v>0.33333333333333331</v>
      </c>
      <c r="G157" s="52">
        <v>44619</v>
      </c>
      <c r="H157" s="28">
        <f t="shared" ref="H157:H220" si="82">DATEDIF(E157,G157,"d")-(D157-F157)</f>
        <v>0.625</v>
      </c>
      <c r="I157" s="55">
        <f t="shared" si="80"/>
        <v>15</v>
      </c>
      <c r="J157">
        <v>210</v>
      </c>
      <c r="K157" s="34">
        <f t="shared" si="78"/>
        <v>0.625</v>
      </c>
      <c r="L157" s="54">
        <v>3.5</v>
      </c>
      <c r="M157" s="54">
        <v>22</v>
      </c>
      <c r="AA157" t="s">
        <v>107</v>
      </c>
      <c r="AC157" t="s">
        <v>304</v>
      </c>
      <c r="AD157" t="s">
        <v>923</v>
      </c>
      <c r="AE157">
        <f t="shared" si="79"/>
        <v>2</v>
      </c>
    </row>
    <row r="158" spans="1:31" ht="14.4" hidden="1" x14ac:dyDescent="0.3">
      <c r="A158" s="53">
        <v>1119</v>
      </c>
      <c r="B158" t="s">
        <v>449</v>
      </c>
      <c r="C158" t="s">
        <v>301</v>
      </c>
      <c r="D158" s="51">
        <v>0.375</v>
      </c>
      <c r="E158" s="52">
        <v>44619</v>
      </c>
      <c r="F158" s="51">
        <v>0.33333333333333331</v>
      </c>
      <c r="G158" s="52">
        <v>44620</v>
      </c>
      <c r="H158" s="28">
        <f t="shared" si="82"/>
        <v>0.95833333333333326</v>
      </c>
      <c r="I158" s="55">
        <f t="shared" si="80"/>
        <v>23</v>
      </c>
      <c r="J158">
        <v>210</v>
      </c>
      <c r="K158" s="34">
        <f t="shared" si="78"/>
        <v>0.95833333333333326</v>
      </c>
      <c r="L158" s="54">
        <v>3.5</v>
      </c>
      <c r="M158" s="54">
        <v>22</v>
      </c>
      <c r="AA158" t="s">
        <v>107</v>
      </c>
      <c r="AC158" s="55" t="s">
        <v>301</v>
      </c>
      <c r="AD158" t="s">
        <v>923</v>
      </c>
      <c r="AE158">
        <f t="shared" si="79"/>
        <v>2</v>
      </c>
    </row>
    <row r="159" spans="1:31" ht="14.4" hidden="1" x14ac:dyDescent="0.3">
      <c r="A159" s="53">
        <v>1119</v>
      </c>
      <c r="B159" t="s">
        <v>457</v>
      </c>
      <c r="C159" t="s">
        <v>85</v>
      </c>
      <c r="D159" s="51">
        <v>0.375</v>
      </c>
      <c r="E159" s="52">
        <v>44619</v>
      </c>
      <c r="F159" s="51">
        <v>0.33333333333333331</v>
      </c>
      <c r="G159" s="52">
        <v>44620</v>
      </c>
      <c r="H159" s="28">
        <f t="shared" si="82"/>
        <v>0.95833333333333326</v>
      </c>
      <c r="I159" s="55">
        <f t="shared" si="80"/>
        <v>23</v>
      </c>
      <c r="J159">
        <v>210</v>
      </c>
      <c r="K159" s="34">
        <f t="shared" si="78"/>
        <v>0.95833333333333326</v>
      </c>
      <c r="L159" s="54">
        <v>3.5</v>
      </c>
      <c r="M159" s="54">
        <v>22</v>
      </c>
      <c r="AA159" t="s">
        <v>107</v>
      </c>
      <c r="AC159" s="55" t="s">
        <v>85</v>
      </c>
      <c r="AD159" t="s">
        <v>923</v>
      </c>
      <c r="AE159">
        <f t="shared" si="79"/>
        <v>2</v>
      </c>
    </row>
    <row r="160" spans="1:31" ht="14.4" hidden="1" x14ac:dyDescent="0.3">
      <c r="A160" s="53">
        <v>1119</v>
      </c>
      <c r="B160" t="s">
        <v>458</v>
      </c>
      <c r="C160" t="s">
        <v>304</v>
      </c>
      <c r="D160" s="51">
        <v>0.75</v>
      </c>
      <c r="E160" s="52">
        <v>44619</v>
      </c>
      <c r="F160" s="51">
        <v>0.29166666666666669</v>
      </c>
      <c r="G160" s="52">
        <v>44620</v>
      </c>
      <c r="H160" s="28">
        <f t="shared" si="82"/>
        <v>0.54166666666666674</v>
      </c>
      <c r="I160" s="55">
        <f t="shared" si="80"/>
        <v>13.000000000000002</v>
      </c>
      <c r="J160">
        <v>210</v>
      </c>
      <c r="K160" s="34">
        <f t="shared" si="78"/>
        <v>0.54166666666666674</v>
      </c>
      <c r="L160" s="54">
        <v>3.5</v>
      </c>
      <c r="M160" s="54">
        <v>22</v>
      </c>
      <c r="AA160" t="s">
        <v>107</v>
      </c>
      <c r="AC160" t="s">
        <v>304</v>
      </c>
      <c r="AD160" t="s">
        <v>923</v>
      </c>
      <c r="AE160">
        <f t="shared" si="79"/>
        <v>2</v>
      </c>
    </row>
    <row r="161" spans="1:31" ht="14.4" hidden="1" x14ac:dyDescent="0.3">
      <c r="A161" s="53">
        <v>1120</v>
      </c>
      <c r="B161" t="s">
        <v>450</v>
      </c>
      <c r="C161" t="s">
        <v>301</v>
      </c>
      <c r="D161" s="51">
        <v>0.41666666666666669</v>
      </c>
      <c r="E161" s="52">
        <v>44620</v>
      </c>
      <c r="F161" s="51">
        <v>0.375</v>
      </c>
      <c r="G161" s="52">
        <v>44621</v>
      </c>
      <c r="H161" s="28">
        <f t="shared" si="82"/>
        <v>0.95833333333333326</v>
      </c>
      <c r="I161" s="55">
        <f t="shared" si="80"/>
        <v>23</v>
      </c>
      <c r="J161">
        <v>210</v>
      </c>
      <c r="K161" s="34">
        <f t="shared" si="78"/>
        <v>0.95833333333333326</v>
      </c>
      <c r="L161" s="54">
        <v>3.5</v>
      </c>
      <c r="M161" s="54">
        <v>22</v>
      </c>
      <c r="AA161" t="s">
        <v>107</v>
      </c>
      <c r="AC161" s="55" t="s">
        <v>301</v>
      </c>
      <c r="AD161" t="s">
        <v>923</v>
      </c>
      <c r="AE161">
        <f t="shared" si="79"/>
        <v>2</v>
      </c>
    </row>
    <row r="162" spans="1:31" ht="14.4" hidden="1" x14ac:dyDescent="0.3">
      <c r="A162" s="53">
        <v>1120</v>
      </c>
      <c r="B162" t="s">
        <v>459</v>
      </c>
      <c r="C162" t="s">
        <v>85</v>
      </c>
      <c r="D162" s="51">
        <v>0.41666666666666669</v>
      </c>
      <c r="E162" s="52">
        <v>44620</v>
      </c>
      <c r="F162" s="51">
        <v>0.375</v>
      </c>
      <c r="G162" s="52">
        <v>44621</v>
      </c>
      <c r="H162" s="28">
        <f t="shared" si="82"/>
        <v>0.95833333333333326</v>
      </c>
      <c r="I162" s="55">
        <f t="shared" si="80"/>
        <v>23</v>
      </c>
      <c r="J162">
        <v>210</v>
      </c>
      <c r="K162" s="34">
        <f t="shared" si="78"/>
        <v>0.95833333333333326</v>
      </c>
      <c r="L162" s="54">
        <v>3.5</v>
      </c>
      <c r="M162" s="54">
        <v>22</v>
      </c>
      <c r="AA162" t="s">
        <v>107</v>
      </c>
      <c r="AC162" s="55" t="s">
        <v>85</v>
      </c>
      <c r="AD162" t="s">
        <v>923</v>
      </c>
      <c r="AE162">
        <f t="shared" si="79"/>
        <v>2</v>
      </c>
    </row>
    <row r="163" spans="1:31" ht="14.4" hidden="1" x14ac:dyDescent="0.3">
      <c r="A163" s="53">
        <v>1120</v>
      </c>
      <c r="B163" t="s">
        <v>460</v>
      </c>
      <c r="C163" t="s">
        <v>304</v>
      </c>
      <c r="D163" s="51">
        <v>0.75</v>
      </c>
      <c r="E163" s="52">
        <v>44620</v>
      </c>
      <c r="F163" s="51">
        <v>0.29166666666666669</v>
      </c>
      <c r="G163" s="52">
        <v>44621</v>
      </c>
      <c r="H163" s="28">
        <f t="shared" si="82"/>
        <v>0.54166666666666674</v>
      </c>
      <c r="I163" s="55">
        <f t="shared" si="80"/>
        <v>13.000000000000002</v>
      </c>
      <c r="J163">
        <v>210</v>
      </c>
      <c r="K163" s="34">
        <f t="shared" si="78"/>
        <v>0.54166666666666674</v>
      </c>
      <c r="L163" s="54">
        <v>3.5</v>
      </c>
      <c r="M163" s="54">
        <v>22</v>
      </c>
      <c r="AA163" t="s">
        <v>107</v>
      </c>
      <c r="AC163" t="s">
        <v>304</v>
      </c>
      <c r="AD163" t="s">
        <v>923</v>
      </c>
      <c r="AE163">
        <f t="shared" si="79"/>
        <v>2</v>
      </c>
    </row>
    <row r="164" spans="1:31" ht="14.4" hidden="1" x14ac:dyDescent="0.3">
      <c r="A164" s="53">
        <v>1121</v>
      </c>
      <c r="B164" t="s">
        <v>451</v>
      </c>
      <c r="C164" t="s">
        <v>301</v>
      </c>
      <c r="D164" s="51">
        <v>0.375</v>
      </c>
      <c r="E164" s="52">
        <v>44621</v>
      </c>
      <c r="F164" s="51">
        <v>0.33333333333333331</v>
      </c>
      <c r="G164" s="52">
        <v>44622</v>
      </c>
      <c r="H164" s="28">
        <f t="shared" si="82"/>
        <v>0.95833333333333326</v>
      </c>
      <c r="I164" s="55">
        <f t="shared" si="80"/>
        <v>23</v>
      </c>
      <c r="J164">
        <v>210</v>
      </c>
      <c r="K164" s="34">
        <f t="shared" si="78"/>
        <v>0.95833333333333326</v>
      </c>
      <c r="L164" s="54">
        <v>3.5</v>
      </c>
      <c r="M164" s="54">
        <v>22</v>
      </c>
      <c r="AA164" t="s">
        <v>106</v>
      </c>
      <c r="AC164" s="55" t="s">
        <v>301</v>
      </c>
      <c r="AD164" t="s">
        <v>923</v>
      </c>
      <c r="AE164">
        <f t="shared" si="79"/>
        <v>3</v>
      </c>
    </row>
    <row r="165" spans="1:31" ht="14.4" hidden="1" x14ac:dyDescent="0.3">
      <c r="A165" s="53">
        <v>1121</v>
      </c>
      <c r="B165" t="s">
        <v>461</v>
      </c>
      <c r="C165" t="s">
        <v>85</v>
      </c>
      <c r="D165" s="51">
        <v>0.375</v>
      </c>
      <c r="E165" s="52">
        <v>44621</v>
      </c>
      <c r="F165" s="51">
        <v>0.33333333333333331</v>
      </c>
      <c r="G165" s="52">
        <v>44622</v>
      </c>
      <c r="H165" s="28">
        <f t="shared" si="82"/>
        <v>0.95833333333333326</v>
      </c>
      <c r="I165" s="55">
        <f t="shared" si="80"/>
        <v>23</v>
      </c>
      <c r="J165">
        <v>210</v>
      </c>
      <c r="K165" s="34">
        <f t="shared" si="78"/>
        <v>0.95833333333333326</v>
      </c>
      <c r="L165" s="54">
        <v>3.5</v>
      </c>
      <c r="M165" s="54">
        <v>22</v>
      </c>
      <c r="AA165" t="s">
        <v>107</v>
      </c>
      <c r="AC165" s="55" t="s">
        <v>85</v>
      </c>
      <c r="AD165" t="s">
        <v>923</v>
      </c>
      <c r="AE165">
        <f t="shared" si="79"/>
        <v>3</v>
      </c>
    </row>
    <row r="166" spans="1:31" ht="14.4" hidden="1" x14ac:dyDescent="0.3">
      <c r="A166" s="53">
        <v>1121</v>
      </c>
      <c r="B166" t="s">
        <v>462</v>
      </c>
      <c r="C166" t="s">
        <v>304</v>
      </c>
      <c r="D166" s="51">
        <v>0.70833333333333337</v>
      </c>
      <c r="E166" s="52">
        <v>44621</v>
      </c>
      <c r="F166" s="51">
        <v>0.375</v>
      </c>
      <c r="G166" s="52">
        <v>44622</v>
      </c>
      <c r="H166" s="28">
        <f t="shared" si="82"/>
        <v>0.66666666666666663</v>
      </c>
      <c r="I166" s="55">
        <f t="shared" si="80"/>
        <v>16</v>
      </c>
      <c r="J166">
        <v>210</v>
      </c>
      <c r="K166" s="34">
        <f t="shared" si="78"/>
        <v>0.66666666666666663</v>
      </c>
      <c r="L166" s="54">
        <v>3.5</v>
      </c>
      <c r="M166" s="54">
        <v>22</v>
      </c>
      <c r="AA166" t="s">
        <v>107</v>
      </c>
      <c r="AC166" t="s">
        <v>304</v>
      </c>
      <c r="AD166" t="s">
        <v>923</v>
      </c>
      <c r="AE166">
        <f t="shared" si="79"/>
        <v>3</v>
      </c>
    </row>
    <row r="167" spans="1:31" ht="14.4" hidden="1" x14ac:dyDescent="0.3">
      <c r="A167" s="53">
        <v>1122</v>
      </c>
      <c r="B167" t="s">
        <v>452</v>
      </c>
      <c r="C167" t="s">
        <v>301</v>
      </c>
      <c r="E167" s="52">
        <v>44623</v>
      </c>
      <c r="G167" s="52">
        <v>44624</v>
      </c>
      <c r="H167" s="28">
        <f t="shared" si="82"/>
        <v>1</v>
      </c>
      <c r="I167" s="55">
        <f t="shared" si="80"/>
        <v>24</v>
      </c>
      <c r="J167">
        <v>210</v>
      </c>
      <c r="K167" s="34">
        <f t="shared" si="78"/>
        <v>1</v>
      </c>
      <c r="L167" s="54">
        <v>3.5</v>
      </c>
      <c r="M167" s="54">
        <v>22</v>
      </c>
      <c r="AA167" t="s">
        <v>107</v>
      </c>
      <c r="AC167" s="55" t="s">
        <v>913</v>
      </c>
      <c r="AD167" t="s">
        <v>923</v>
      </c>
      <c r="AE167">
        <f t="shared" si="79"/>
        <v>3</v>
      </c>
    </row>
    <row r="168" spans="1:31" ht="14.4" hidden="1" x14ac:dyDescent="0.3">
      <c r="A168" s="53">
        <v>1122</v>
      </c>
      <c r="B168" t="s">
        <v>463</v>
      </c>
      <c r="C168" t="s">
        <v>85</v>
      </c>
      <c r="E168" s="52">
        <v>44623</v>
      </c>
      <c r="G168" s="52">
        <v>44624</v>
      </c>
      <c r="H168" s="28">
        <f t="shared" si="82"/>
        <v>1</v>
      </c>
      <c r="I168" s="55">
        <f t="shared" si="80"/>
        <v>24</v>
      </c>
      <c r="J168">
        <v>210</v>
      </c>
      <c r="K168" s="34">
        <f t="shared" si="78"/>
        <v>1</v>
      </c>
      <c r="L168" s="54">
        <v>3.5</v>
      </c>
      <c r="M168" s="54">
        <v>22</v>
      </c>
      <c r="AA168" t="s">
        <v>107</v>
      </c>
      <c r="AC168" s="55" t="s">
        <v>85</v>
      </c>
      <c r="AD168" t="s">
        <v>923</v>
      </c>
      <c r="AE168">
        <f t="shared" si="79"/>
        <v>3</v>
      </c>
    </row>
    <row r="169" spans="1:31" ht="14.4" hidden="1" x14ac:dyDescent="0.3">
      <c r="A169" s="53">
        <v>1122</v>
      </c>
      <c r="B169" t="s">
        <v>464</v>
      </c>
      <c r="C169" t="s">
        <v>304</v>
      </c>
      <c r="D169" s="51">
        <v>0.75</v>
      </c>
      <c r="E169" s="52">
        <v>44623</v>
      </c>
      <c r="F169" s="51">
        <v>0.375</v>
      </c>
      <c r="G169" s="52">
        <v>44624</v>
      </c>
      <c r="H169" s="28">
        <f t="shared" si="82"/>
        <v>0.625</v>
      </c>
      <c r="I169" s="55">
        <f t="shared" si="80"/>
        <v>15</v>
      </c>
      <c r="J169">
        <v>210</v>
      </c>
      <c r="K169" s="34">
        <f t="shared" si="78"/>
        <v>0.625</v>
      </c>
      <c r="L169" s="54">
        <v>3.5</v>
      </c>
      <c r="M169" s="54">
        <v>22</v>
      </c>
      <c r="AA169" t="s">
        <v>107</v>
      </c>
      <c r="AC169" t="s">
        <v>304</v>
      </c>
      <c r="AD169" t="s">
        <v>923</v>
      </c>
      <c r="AE169">
        <f t="shared" si="79"/>
        <v>3</v>
      </c>
    </row>
    <row r="170" spans="1:31" ht="14.4" hidden="1" x14ac:dyDescent="0.3">
      <c r="A170" s="53">
        <v>1123</v>
      </c>
      <c r="B170" t="s">
        <v>453</v>
      </c>
      <c r="C170" t="s">
        <v>301</v>
      </c>
      <c r="D170" s="51">
        <v>0.33333333333333298</v>
      </c>
      <c r="E170" s="52">
        <v>44624</v>
      </c>
      <c r="G170" s="52">
        <v>44625</v>
      </c>
      <c r="H170" s="28">
        <f t="shared" si="82"/>
        <v>0.66666666666666696</v>
      </c>
      <c r="I170" s="55">
        <f t="shared" si="80"/>
        <v>16.000000000000007</v>
      </c>
      <c r="J170">
        <v>210</v>
      </c>
      <c r="K170" s="34">
        <f t="shared" si="78"/>
        <v>0.66666666666666696</v>
      </c>
      <c r="L170" s="54">
        <v>3.5</v>
      </c>
      <c r="M170" s="54">
        <v>22</v>
      </c>
      <c r="AA170" t="s">
        <v>107</v>
      </c>
      <c r="AC170" s="55" t="s">
        <v>301</v>
      </c>
      <c r="AD170" t="s">
        <v>923</v>
      </c>
      <c r="AE170">
        <f t="shared" si="79"/>
        <v>3</v>
      </c>
    </row>
    <row r="171" spans="1:31" ht="14.4" hidden="1" x14ac:dyDescent="0.3">
      <c r="A171" s="53">
        <v>1123</v>
      </c>
      <c r="B171" t="s">
        <v>465</v>
      </c>
      <c r="C171" t="s">
        <v>85</v>
      </c>
      <c r="D171" s="51">
        <v>0.33333333333333298</v>
      </c>
      <c r="E171" s="52">
        <v>44624</v>
      </c>
      <c r="G171" s="52">
        <v>44625</v>
      </c>
      <c r="H171" s="28">
        <f t="shared" si="82"/>
        <v>0.66666666666666696</v>
      </c>
      <c r="I171" s="55">
        <f t="shared" si="80"/>
        <v>16.000000000000007</v>
      </c>
      <c r="J171">
        <v>210</v>
      </c>
      <c r="K171" s="34">
        <f t="shared" si="78"/>
        <v>0.66666666666666696</v>
      </c>
      <c r="L171" s="54">
        <v>3.5</v>
      </c>
      <c r="M171" s="54">
        <v>22</v>
      </c>
      <c r="AA171" t="s">
        <v>107</v>
      </c>
      <c r="AC171" s="55" t="s">
        <v>85</v>
      </c>
      <c r="AD171" t="s">
        <v>923</v>
      </c>
      <c r="AE171">
        <f t="shared" si="79"/>
        <v>3</v>
      </c>
    </row>
    <row r="172" spans="1:31" ht="14.4" hidden="1" x14ac:dyDescent="0.3">
      <c r="A172" s="53">
        <v>1123</v>
      </c>
      <c r="B172" t="s">
        <v>466</v>
      </c>
      <c r="C172" t="s">
        <v>304</v>
      </c>
      <c r="D172" s="51">
        <v>0.70833333333333337</v>
      </c>
      <c r="E172" s="52">
        <v>44624</v>
      </c>
      <c r="F172" s="51">
        <v>0.35416666666666669</v>
      </c>
      <c r="G172" s="52">
        <v>44625</v>
      </c>
      <c r="H172" s="28">
        <f t="shared" si="82"/>
        <v>0.64583333333333326</v>
      </c>
      <c r="I172" s="55">
        <f t="shared" si="80"/>
        <v>15.499999999999998</v>
      </c>
      <c r="J172">
        <v>210</v>
      </c>
      <c r="K172" s="34">
        <f t="shared" si="78"/>
        <v>0.64583333333333326</v>
      </c>
      <c r="L172" s="54">
        <v>3.5</v>
      </c>
      <c r="M172" s="54">
        <v>22</v>
      </c>
      <c r="AA172" t="s">
        <v>107</v>
      </c>
      <c r="AC172" t="s">
        <v>304</v>
      </c>
      <c r="AD172" t="s">
        <v>923</v>
      </c>
      <c r="AE172">
        <f t="shared" si="79"/>
        <v>3</v>
      </c>
    </row>
    <row r="173" spans="1:31" ht="14.4" hidden="1" x14ac:dyDescent="0.3">
      <c r="A173" s="53">
        <v>1124</v>
      </c>
      <c r="B173" t="s">
        <v>454</v>
      </c>
      <c r="C173" t="s">
        <v>301</v>
      </c>
      <c r="E173" s="52">
        <v>44625</v>
      </c>
      <c r="G173" s="52">
        <v>44626</v>
      </c>
      <c r="H173" s="28">
        <f t="shared" si="82"/>
        <v>1</v>
      </c>
      <c r="I173" s="55">
        <f t="shared" si="80"/>
        <v>24</v>
      </c>
      <c r="J173">
        <v>210</v>
      </c>
      <c r="K173" s="34">
        <f t="shared" si="78"/>
        <v>1</v>
      </c>
      <c r="L173" s="54">
        <v>3.5</v>
      </c>
      <c r="M173" s="54">
        <v>22</v>
      </c>
      <c r="AA173" t="s">
        <v>107</v>
      </c>
      <c r="AC173" s="55" t="s">
        <v>913</v>
      </c>
      <c r="AD173" t="s">
        <v>923</v>
      </c>
      <c r="AE173">
        <f t="shared" si="79"/>
        <v>3</v>
      </c>
    </row>
    <row r="174" spans="1:31" ht="14.4" hidden="1" x14ac:dyDescent="0.3">
      <c r="A174" s="53">
        <v>1124</v>
      </c>
      <c r="B174" t="s">
        <v>467</v>
      </c>
      <c r="C174" t="s">
        <v>85</v>
      </c>
      <c r="E174" s="52">
        <v>44625</v>
      </c>
      <c r="G174" s="52">
        <v>44626</v>
      </c>
      <c r="H174" s="28">
        <f t="shared" si="82"/>
        <v>1</v>
      </c>
      <c r="I174" s="55">
        <f t="shared" si="80"/>
        <v>24</v>
      </c>
      <c r="J174">
        <v>210</v>
      </c>
      <c r="K174" s="34">
        <f t="shared" si="78"/>
        <v>1</v>
      </c>
      <c r="L174" s="54">
        <v>3.5</v>
      </c>
      <c r="M174" s="54">
        <v>22</v>
      </c>
      <c r="AA174" t="s">
        <v>107</v>
      </c>
      <c r="AC174" s="55" t="s">
        <v>85</v>
      </c>
      <c r="AD174" t="s">
        <v>923</v>
      </c>
      <c r="AE174">
        <f t="shared" si="79"/>
        <v>3</v>
      </c>
    </row>
    <row r="175" spans="1:31" ht="14.4" hidden="1" x14ac:dyDescent="0.3">
      <c r="A175" s="53">
        <v>1124</v>
      </c>
      <c r="B175" t="s">
        <v>470</v>
      </c>
      <c r="C175" t="s">
        <v>304</v>
      </c>
      <c r="D175" s="51">
        <v>0.66666666666666696</v>
      </c>
      <c r="E175" s="52">
        <v>44625</v>
      </c>
      <c r="F175" s="51">
        <v>0.33333333333333331</v>
      </c>
      <c r="G175" s="52">
        <v>44626</v>
      </c>
      <c r="H175" s="28">
        <f t="shared" si="82"/>
        <v>0.6666666666666663</v>
      </c>
      <c r="I175" s="55">
        <f t="shared" si="80"/>
        <v>15.999999999999991</v>
      </c>
      <c r="J175">
        <v>210</v>
      </c>
      <c r="K175" s="34">
        <f t="shared" si="78"/>
        <v>0.6666666666666663</v>
      </c>
      <c r="L175" s="54">
        <v>3.5</v>
      </c>
      <c r="M175" s="54">
        <v>22</v>
      </c>
      <c r="AA175" t="s">
        <v>107</v>
      </c>
      <c r="AC175" t="s">
        <v>304</v>
      </c>
      <c r="AD175" t="s">
        <v>923</v>
      </c>
      <c r="AE175">
        <f t="shared" si="79"/>
        <v>3</v>
      </c>
    </row>
    <row r="176" spans="1:31" ht="14.4" hidden="1" x14ac:dyDescent="0.3">
      <c r="A176" s="53">
        <v>1125</v>
      </c>
      <c r="B176" t="s">
        <v>455</v>
      </c>
      <c r="C176" t="s">
        <v>301</v>
      </c>
      <c r="D176" s="51">
        <v>0.33333333333333298</v>
      </c>
      <c r="E176" s="52">
        <v>44628</v>
      </c>
      <c r="F176" s="51">
        <v>0.29166666666666602</v>
      </c>
      <c r="G176" s="52">
        <v>44629</v>
      </c>
      <c r="H176" s="28">
        <f t="shared" si="82"/>
        <v>0.95833333333333304</v>
      </c>
      <c r="I176" s="55">
        <f t="shared" si="80"/>
        <v>22.999999999999993</v>
      </c>
      <c r="J176">
        <v>210</v>
      </c>
      <c r="K176" s="34">
        <f t="shared" si="78"/>
        <v>0.95833333333333304</v>
      </c>
      <c r="L176" s="54">
        <v>3.5</v>
      </c>
      <c r="M176" s="54">
        <v>22</v>
      </c>
      <c r="AA176" t="s">
        <v>107</v>
      </c>
      <c r="AC176" s="55" t="s">
        <v>301</v>
      </c>
      <c r="AD176" t="s">
        <v>923</v>
      </c>
      <c r="AE176">
        <f t="shared" si="79"/>
        <v>3</v>
      </c>
    </row>
    <row r="177" spans="1:31" ht="14.4" hidden="1" x14ac:dyDescent="0.3">
      <c r="A177" s="53">
        <v>1125</v>
      </c>
      <c r="B177" t="s">
        <v>468</v>
      </c>
      <c r="C177" t="s">
        <v>85</v>
      </c>
      <c r="D177" s="51">
        <v>0.33333333333333298</v>
      </c>
      <c r="E177" s="52">
        <v>44628</v>
      </c>
      <c r="F177" s="51">
        <v>0.29166666666666602</v>
      </c>
      <c r="G177" s="52">
        <v>44629</v>
      </c>
      <c r="H177" s="28">
        <f t="shared" si="82"/>
        <v>0.95833333333333304</v>
      </c>
      <c r="I177" s="55">
        <f t="shared" si="80"/>
        <v>22.999999999999993</v>
      </c>
      <c r="J177">
        <v>210</v>
      </c>
      <c r="K177" s="34">
        <f t="shared" si="78"/>
        <v>0.95833333333333304</v>
      </c>
      <c r="L177" s="54">
        <v>3.5</v>
      </c>
      <c r="M177" s="54">
        <v>22</v>
      </c>
      <c r="AA177" t="s">
        <v>107</v>
      </c>
      <c r="AC177" s="55" t="s">
        <v>85</v>
      </c>
      <c r="AD177" t="s">
        <v>923</v>
      </c>
      <c r="AE177">
        <f t="shared" si="79"/>
        <v>3</v>
      </c>
    </row>
    <row r="178" spans="1:31" ht="14.4" hidden="1" x14ac:dyDescent="0.3">
      <c r="A178" s="53">
        <v>1125</v>
      </c>
      <c r="B178" t="s">
        <v>471</v>
      </c>
      <c r="C178" t="s">
        <v>304</v>
      </c>
      <c r="D178" s="51">
        <v>0.70833333333333337</v>
      </c>
      <c r="E178" s="52">
        <v>44628</v>
      </c>
      <c r="F178" s="51">
        <v>0.33333333333333298</v>
      </c>
      <c r="G178" s="52">
        <v>44629</v>
      </c>
      <c r="H178" s="28">
        <f t="shared" si="82"/>
        <v>0.62499999999999956</v>
      </c>
      <c r="I178" s="55">
        <f t="shared" si="80"/>
        <v>14.999999999999989</v>
      </c>
      <c r="J178">
        <v>210</v>
      </c>
      <c r="K178" s="34">
        <f t="shared" si="78"/>
        <v>0.62499999999999956</v>
      </c>
      <c r="L178" s="54">
        <v>3.5</v>
      </c>
      <c r="M178" s="54">
        <v>22</v>
      </c>
      <c r="AA178" t="s">
        <v>107</v>
      </c>
      <c r="AC178" t="s">
        <v>304</v>
      </c>
      <c r="AD178" t="s">
        <v>923</v>
      </c>
      <c r="AE178">
        <f t="shared" si="79"/>
        <v>3</v>
      </c>
    </row>
    <row r="179" spans="1:31" ht="14.4" hidden="1" x14ac:dyDescent="0.3">
      <c r="A179" s="53">
        <v>1126</v>
      </c>
      <c r="B179" t="s">
        <v>456</v>
      </c>
      <c r="C179" t="s">
        <v>301</v>
      </c>
      <c r="D179" s="51">
        <v>0.41666666666666669</v>
      </c>
      <c r="E179" s="52">
        <v>44629</v>
      </c>
      <c r="F179" s="51">
        <v>0.375</v>
      </c>
      <c r="G179" s="52">
        <v>44630</v>
      </c>
      <c r="H179" s="28">
        <f t="shared" si="82"/>
        <v>0.95833333333333326</v>
      </c>
      <c r="I179" s="55">
        <f t="shared" si="80"/>
        <v>23</v>
      </c>
      <c r="J179">
        <v>210</v>
      </c>
      <c r="K179" s="34">
        <f t="shared" si="78"/>
        <v>0.95833333333333326</v>
      </c>
      <c r="L179" s="54">
        <v>3.5</v>
      </c>
      <c r="M179" s="54">
        <v>22</v>
      </c>
      <c r="AA179" t="s">
        <v>107</v>
      </c>
      <c r="AC179" s="55" t="s">
        <v>301</v>
      </c>
      <c r="AD179" t="s">
        <v>923</v>
      </c>
      <c r="AE179">
        <f t="shared" si="79"/>
        <v>3</v>
      </c>
    </row>
    <row r="180" spans="1:31" ht="14.4" hidden="1" x14ac:dyDescent="0.3">
      <c r="A180" s="53">
        <v>1126</v>
      </c>
      <c r="B180" t="s">
        <v>469</v>
      </c>
      <c r="C180" t="s">
        <v>85</v>
      </c>
      <c r="D180" s="51">
        <v>0.41666666666666669</v>
      </c>
      <c r="E180" s="52">
        <v>44629</v>
      </c>
      <c r="F180" s="51">
        <v>0.375</v>
      </c>
      <c r="G180" s="52">
        <v>44630</v>
      </c>
      <c r="H180" s="28">
        <f t="shared" si="82"/>
        <v>0.95833333333333326</v>
      </c>
      <c r="I180" s="55">
        <f t="shared" si="80"/>
        <v>23</v>
      </c>
      <c r="J180">
        <v>210</v>
      </c>
      <c r="K180" s="34">
        <f t="shared" si="78"/>
        <v>0.95833333333333326</v>
      </c>
      <c r="L180" s="54">
        <v>3.5</v>
      </c>
      <c r="M180" s="54">
        <v>22</v>
      </c>
      <c r="AA180" t="s">
        <v>107</v>
      </c>
      <c r="AC180" s="55" t="s">
        <v>85</v>
      </c>
      <c r="AD180" t="s">
        <v>923</v>
      </c>
      <c r="AE180">
        <f t="shared" si="79"/>
        <v>3</v>
      </c>
    </row>
    <row r="181" spans="1:31" ht="14.4" hidden="1" x14ac:dyDescent="0.3">
      <c r="A181" s="53">
        <v>1126</v>
      </c>
      <c r="B181" t="s">
        <v>472</v>
      </c>
      <c r="C181" t="s">
        <v>304</v>
      </c>
      <c r="D181" s="51">
        <v>0.6875</v>
      </c>
      <c r="E181" s="52">
        <v>44629</v>
      </c>
      <c r="G181" s="52">
        <v>44630</v>
      </c>
      <c r="H181" s="28">
        <f t="shared" si="82"/>
        <v>0.3125</v>
      </c>
      <c r="I181" s="55">
        <f t="shared" si="80"/>
        <v>7.5</v>
      </c>
      <c r="J181">
        <v>210</v>
      </c>
      <c r="K181" s="34">
        <f t="shared" si="78"/>
        <v>0.3125</v>
      </c>
      <c r="L181" s="54">
        <v>3.5</v>
      </c>
      <c r="M181" s="54">
        <v>22</v>
      </c>
      <c r="AA181" t="s">
        <v>107</v>
      </c>
      <c r="AC181" t="s">
        <v>304</v>
      </c>
      <c r="AD181" t="s">
        <v>923</v>
      </c>
      <c r="AE181">
        <f t="shared" si="79"/>
        <v>3</v>
      </c>
    </row>
    <row r="182" spans="1:31" ht="14.4" hidden="1" x14ac:dyDescent="0.3">
      <c r="A182" s="53">
        <v>1127</v>
      </c>
      <c r="B182" t="s">
        <v>473</v>
      </c>
      <c r="C182" t="s">
        <v>301</v>
      </c>
      <c r="D182" s="51">
        <v>0.375</v>
      </c>
      <c r="E182" s="52">
        <v>44630</v>
      </c>
      <c r="F182" s="51">
        <v>0.35416666666666669</v>
      </c>
      <c r="G182" s="52">
        <v>44631</v>
      </c>
      <c r="H182" s="28">
        <f t="shared" si="82"/>
        <v>0.97916666666666674</v>
      </c>
      <c r="I182" s="55">
        <f t="shared" si="80"/>
        <v>23.5</v>
      </c>
      <c r="J182">
        <v>210</v>
      </c>
      <c r="K182" s="34">
        <f t="shared" si="78"/>
        <v>0.97916666666666674</v>
      </c>
      <c r="L182" s="54">
        <v>3.5</v>
      </c>
      <c r="M182" s="54">
        <v>22</v>
      </c>
      <c r="AA182" t="s">
        <v>107</v>
      </c>
      <c r="AC182" s="55" t="s">
        <v>301</v>
      </c>
      <c r="AD182" t="s">
        <v>923</v>
      </c>
      <c r="AE182">
        <f t="shared" si="79"/>
        <v>3</v>
      </c>
    </row>
    <row r="183" spans="1:31" ht="14.4" hidden="1" x14ac:dyDescent="0.3">
      <c r="A183" s="53">
        <v>1127</v>
      </c>
      <c r="B183" t="s">
        <v>474</v>
      </c>
      <c r="C183" t="s">
        <v>85</v>
      </c>
      <c r="D183" s="51">
        <v>0.375</v>
      </c>
      <c r="E183" s="52">
        <v>44630</v>
      </c>
      <c r="F183" s="51">
        <v>0.35416666666666669</v>
      </c>
      <c r="G183" s="52">
        <v>44631</v>
      </c>
      <c r="H183" s="28">
        <f t="shared" si="82"/>
        <v>0.97916666666666674</v>
      </c>
      <c r="I183" s="55">
        <f t="shared" si="80"/>
        <v>23.5</v>
      </c>
      <c r="J183">
        <v>210</v>
      </c>
      <c r="K183" s="34">
        <f t="shared" si="78"/>
        <v>0.97916666666666674</v>
      </c>
      <c r="L183" s="54">
        <v>3.5</v>
      </c>
      <c r="M183" s="54">
        <v>22</v>
      </c>
      <c r="AA183" t="s">
        <v>107</v>
      </c>
      <c r="AC183" s="55" t="s">
        <v>85</v>
      </c>
      <c r="AD183" t="s">
        <v>923</v>
      </c>
      <c r="AE183">
        <f t="shared" si="79"/>
        <v>3</v>
      </c>
    </row>
    <row r="184" spans="1:31" ht="14.4" hidden="1" x14ac:dyDescent="0.3">
      <c r="A184" s="53">
        <v>1127</v>
      </c>
      <c r="B184" t="s">
        <v>475</v>
      </c>
      <c r="C184" t="s">
        <v>304</v>
      </c>
      <c r="D184" s="51">
        <v>0.72222222222222221</v>
      </c>
      <c r="E184" s="52">
        <v>44630</v>
      </c>
      <c r="F184" s="51">
        <v>0.35416666666666669</v>
      </c>
      <c r="G184" s="52">
        <v>44631</v>
      </c>
      <c r="H184" s="28">
        <f t="shared" si="82"/>
        <v>0.63194444444444442</v>
      </c>
      <c r="I184" s="55">
        <f t="shared" si="80"/>
        <v>15.166666666666666</v>
      </c>
      <c r="J184">
        <v>210</v>
      </c>
      <c r="K184" s="34">
        <f t="shared" si="78"/>
        <v>0.63194444444444442</v>
      </c>
      <c r="L184" s="54">
        <v>3.5</v>
      </c>
      <c r="M184" s="54">
        <v>22</v>
      </c>
      <c r="AA184" t="s">
        <v>107</v>
      </c>
      <c r="AC184" t="s">
        <v>304</v>
      </c>
      <c r="AD184" t="s">
        <v>923</v>
      </c>
      <c r="AE184">
        <f t="shared" si="79"/>
        <v>3</v>
      </c>
    </row>
    <row r="185" spans="1:31" ht="14.4" hidden="1" x14ac:dyDescent="0.3">
      <c r="A185" s="53">
        <v>1128</v>
      </c>
      <c r="B185" t="s">
        <v>476</v>
      </c>
      <c r="C185" t="s">
        <v>301</v>
      </c>
      <c r="D185" s="51">
        <v>0.375</v>
      </c>
      <c r="E185" s="52">
        <v>44631</v>
      </c>
      <c r="F185" s="51">
        <v>0.33333333333333331</v>
      </c>
      <c r="G185" s="52">
        <v>44632</v>
      </c>
      <c r="H185" s="28">
        <f t="shared" si="82"/>
        <v>0.95833333333333326</v>
      </c>
      <c r="I185" s="55">
        <f t="shared" si="80"/>
        <v>23</v>
      </c>
      <c r="J185">
        <v>210</v>
      </c>
      <c r="K185" s="34">
        <f t="shared" si="78"/>
        <v>0.95833333333333326</v>
      </c>
      <c r="L185" s="54">
        <v>3.5</v>
      </c>
      <c r="M185" s="54">
        <v>22</v>
      </c>
      <c r="AA185" t="s">
        <v>107</v>
      </c>
      <c r="AC185" s="55" t="s">
        <v>301</v>
      </c>
      <c r="AD185" t="s">
        <v>923</v>
      </c>
      <c r="AE185">
        <f t="shared" si="79"/>
        <v>3</v>
      </c>
    </row>
    <row r="186" spans="1:31" ht="14.4" hidden="1" x14ac:dyDescent="0.3">
      <c r="A186" s="53">
        <v>1128</v>
      </c>
      <c r="B186" t="s">
        <v>477</v>
      </c>
      <c r="C186" t="s">
        <v>85</v>
      </c>
      <c r="D186" s="51">
        <v>0.375</v>
      </c>
      <c r="E186" s="52">
        <v>44631</v>
      </c>
      <c r="F186" s="51">
        <v>0.33333333333333331</v>
      </c>
      <c r="G186" s="52">
        <v>44632</v>
      </c>
      <c r="H186" s="28">
        <f t="shared" si="82"/>
        <v>0.95833333333333326</v>
      </c>
      <c r="I186" s="55">
        <f t="shared" si="80"/>
        <v>23</v>
      </c>
      <c r="J186">
        <v>210</v>
      </c>
      <c r="K186" s="34">
        <f t="shared" si="78"/>
        <v>0.95833333333333326</v>
      </c>
      <c r="L186" s="54">
        <v>3.5</v>
      </c>
      <c r="M186" s="54">
        <v>22</v>
      </c>
      <c r="AA186" t="s">
        <v>107</v>
      </c>
      <c r="AC186" s="55" t="s">
        <v>85</v>
      </c>
      <c r="AD186" t="s">
        <v>923</v>
      </c>
      <c r="AE186">
        <f t="shared" si="79"/>
        <v>3</v>
      </c>
    </row>
    <row r="187" spans="1:31" ht="14.4" hidden="1" x14ac:dyDescent="0.3">
      <c r="A187" s="53">
        <v>1128</v>
      </c>
      <c r="B187" t="s">
        <v>478</v>
      </c>
      <c r="C187" t="s">
        <v>304</v>
      </c>
      <c r="D187" s="51">
        <v>0.66666666666666696</v>
      </c>
      <c r="E187" s="52">
        <v>44631</v>
      </c>
      <c r="F187" s="51">
        <v>0.375</v>
      </c>
      <c r="G187" s="52">
        <v>44632</v>
      </c>
      <c r="H187" s="28">
        <f t="shared" si="82"/>
        <v>0.70833333333333304</v>
      </c>
      <c r="I187" s="55">
        <f t="shared" si="80"/>
        <v>16.999999999999993</v>
      </c>
      <c r="J187">
        <v>210</v>
      </c>
      <c r="K187" s="34">
        <f t="shared" si="78"/>
        <v>0.70833333333333304</v>
      </c>
      <c r="L187" s="54">
        <v>3.5</v>
      </c>
      <c r="M187" s="54">
        <v>22</v>
      </c>
      <c r="AA187" t="s">
        <v>107</v>
      </c>
      <c r="AC187" t="s">
        <v>304</v>
      </c>
      <c r="AD187" t="s">
        <v>923</v>
      </c>
      <c r="AE187">
        <f t="shared" si="79"/>
        <v>3</v>
      </c>
    </row>
    <row r="188" spans="1:31" ht="14.4" hidden="1" x14ac:dyDescent="0.3">
      <c r="A188" s="53">
        <v>1129</v>
      </c>
      <c r="B188" t="s">
        <v>479</v>
      </c>
      <c r="C188" t="s">
        <v>301</v>
      </c>
      <c r="D188" s="51">
        <v>0.375</v>
      </c>
      <c r="E188" s="52">
        <v>44632</v>
      </c>
      <c r="G188" s="52">
        <v>44633</v>
      </c>
      <c r="H188" s="28">
        <f t="shared" si="82"/>
        <v>0.625</v>
      </c>
      <c r="I188" s="55">
        <f t="shared" si="80"/>
        <v>15</v>
      </c>
      <c r="J188">
        <v>210</v>
      </c>
      <c r="K188" s="34">
        <f t="shared" ref="K188:K251" si="83">H188</f>
        <v>0.625</v>
      </c>
      <c r="L188" s="54">
        <v>3.5</v>
      </c>
      <c r="M188" s="54">
        <v>22</v>
      </c>
      <c r="AA188" t="s">
        <v>107</v>
      </c>
      <c r="AC188" s="55" t="s">
        <v>301</v>
      </c>
      <c r="AD188" t="s">
        <v>923</v>
      </c>
      <c r="AE188">
        <f t="shared" si="79"/>
        <v>3</v>
      </c>
    </row>
    <row r="189" spans="1:31" ht="14.4" hidden="1" x14ac:dyDescent="0.3">
      <c r="A189" s="53">
        <v>1129</v>
      </c>
      <c r="B189" t="s">
        <v>480</v>
      </c>
      <c r="C189" t="s">
        <v>85</v>
      </c>
      <c r="D189" s="51">
        <v>0.375</v>
      </c>
      <c r="E189" s="52">
        <v>44632</v>
      </c>
      <c r="G189" s="52">
        <v>44633</v>
      </c>
      <c r="H189" s="28">
        <f t="shared" si="82"/>
        <v>0.625</v>
      </c>
      <c r="I189" s="55">
        <f t="shared" si="80"/>
        <v>15</v>
      </c>
      <c r="J189">
        <v>210</v>
      </c>
      <c r="K189" s="34">
        <f t="shared" si="83"/>
        <v>0.625</v>
      </c>
      <c r="L189" s="54">
        <v>3.5</v>
      </c>
      <c r="M189" s="54">
        <v>22</v>
      </c>
      <c r="AA189" t="s">
        <v>107</v>
      </c>
      <c r="AC189" s="55" t="s">
        <v>85</v>
      </c>
      <c r="AD189" t="s">
        <v>923</v>
      </c>
      <c r="AE189">
        <f t="shared" si="79"/>
        <v>3</v>
      </c>
    </row>
    <row r="190" spans="1:31" ht="14.4" hidden="1" x14ac:dyDescent="0.3">
      <c r="A190" s="53">
        <v>1129</v>
      </c>
      <c r="B190" t="s">
        <v>481</v>
      </c>
      <c r="C190" t="s">
        <v>304</v>
      </c>
      <c r="D190" s="51">
        <v>0.75</v>
      </c>
      <c r="E190" s="52">
        <v>44632</v>
      </c>
      <c r="F190" s="51">
        <v>0.375</v>
      </c>
      <c r="G190" s="52">
        <v>44633</v>
      </c>
      <c r="H190" s="28">
        <f t="shared" si="82"/>
        <v>0.625</v>
      </c>
      <c r="I190" s="55">
        <f t="shared" si="80"/>
        <v>15</v>
      </c>
      <c r="J190">
        <v>210</v>
      </c>
      <c r="K190" s="34">
        <f t="shared" si="83"/>
        <v>0.625</v>
      </c>
      <c r="L190" s="54">
        <v>3.5</v>
      </c>
      <c r="M190" s="54">
        <v>22</v>
      </c>
      <c r="AA190" t="s">
        <v>107</v>
      </c>
      <c r="AC190" t="s">
        <v>304</v>
      </c>
      <c r="AD190" t="s">
        <v>923</v>
      </c>
      <c r="AE190">
        <f t="shared" si="79"/>
        <v>3</v>
      </c>
    </row>
    <row r="191" spans="1:31" ht="14.4" hidden="1" x14ac:dyDescent="0.3">
      <c r="A191" s="53">
        <v>1130</v>
      </c>
      <c r="B191" t="s">
        <v>482</v>
      </c>
      <c r="C191" t="s">
        <v>301</v>
      </c>
      <c r="D191" s="51">
        <v>0.41666666666666669</v>
      </c>
      <c r="E191" s="52">
        <v>44633</v>
      </c>
      <c r="F191" s="51">
        <v>0.29166666666666602</v>
      </c>
      <c r="G191" s="52">
        <v>44634</v>
      </c>
      <c r="H191" s="28">
        <f t="shared" si="82"/>
        <v>0.87499999999999933</v>
      </c>
      <c r="I191" s="55">
        <f t="shared" si="80"/>
        <v>20.999999999999986</v>
      </c>
      <c r="J191">
        <v>210</v>
      </c>
      <c r="K191" s="34">
        <f t="shared" si="83"/>
        <v>0.87499999999999933</v>
      </c>
      <c r="L191" s="54">
        <v>3.5</v>
      </c>
      <c r="M191" s="54">
        <v>22</v>
      </c>
      <c r="AA191" t="s">
        <v>107</v>
      </c>
      <c r="AC191" s="55" t="s">
        <v>301</v>
      </c>
      <c r="AD191" t="s">
        <v>923</v>
      </c>
      <c r="AE191">
        <f t="shared" si="79"/>
        <v>3</v>
      </c>
    </row>
    <row r="192" spans="1:31" ht="14.4" hidden="1" x14ac:dyDescent="0.3">
      <c r="A192" s="53">
        <v>1130</v>
      </c>
      <c r="B192" t="s">
        <v>483</v>
      </c>
      <c r="C192" t="s">
        <v>85</v>
      </c>
      <c r="D192" s="51">
        <v>0.41666666666666669</v>
      </c>
      <c r="E192" s="52">
        <v>44633</v>
      </c>
      <c r="F192" s="51">
        <v>0.29166666666666602</v>
      </c>
      <c r="G192" s="52">
        <v>44634</v>
      </c>
      <c r="H192" s="28">
        <f t="shared" si="82"/>
        <v>0.87499999999999933</v>
      </c>
      <c r="I192" s="55">
        <f t="shared" si="80"/>
        <v>20.999999999999986</v>
      </c>
      <c r="J192">
        <v>210</v>
      </c>
      <c r="K192" s="34">
        <f t="shared" si="83"/>
        <v>0.87499999999999933</v>
      </c>
      <c r="L192" s="54">
        <v>3.5</v>
      </c>
      <c r="M192" s="54">
        <v>22</v>
      </c>
      <c r="AA192" t="s">
        <v>107</v>
      </c>
      <c r="AC192" s="55" t="s">
        <v>85</v>
      </c>
      <c r="AD192" t="s">
        <v>923</v>
      </c>
      <c r="AE192">
        <f t="shared" si="79"/>
        <v>3</v>
      </c>
    </row>
    <row r="193" spans="1:31" ht="14.4" hidden="1" x14ac:dyDescent="0.3">
      <c r="A193" s="53">
        <v>1130</v>
      </c>
      <c r="B193" t="s">
        <v>484</v>
      </c>
      <c r="C193" t="s">
        <v>304</v>
      </c>
      <c r="D193" s="51">
        <v>0.75</v>
      </c>
      <c r="E193" s="52">
        <v>44633</v>
      </c>
      <c r="F193" s="51">
        <v>0.3125</v>
      </c>
      <c r="G193" s="52">
        <v>44634</v>
      </c>
      <c r="H193" s="28">
        <f t="shared" si="82"/>
        <v>0.5625</v>
      </c>
      <c r="I193" s="55">
        <f t="shared" si="80"/>
        <v>13.5</v>
      </c>
      <c r="J193">
        <v>210</v>
      </c>
      <c r="K193" s="34">
        <f t="shared" si="83"/>
        <v>0.5625</v>
      </c>
      <c r="L193" s="54">
        <v>3.5</v>
      </c>
      <c r="M193" s="54">
        <v>22</v>
      </c>
      <c r="AA193" t="s">
        <v>107</v>
      </c>
      <c r="AC193" t="s">
        <v>304</v>
      </c>
      <c r="AD193" t="s">
        <v>923</v>
      </c>
      <c r="AE193">
        <f t="shared" si="79"/>
        <v>3</v>
      </c>
    </row>
    <row r="194" spans="1:31" ht="14.4" hidden="1" x14ac:dyDescent="0.3">
      <c r="A194" s="53">
        <v>1131</v>
      </c>
      <c r="B194" t="s">
        <v>485</v>
      </c>
      <c r="C194" t="s">
        <v>301</v>
      </c>
      <c r="D194" s="51">
        <v>0.33333333333333331</v>
      </c>
      <c r="E194" s="52">
        <v>44634</v>
      </c>
      <c r="F194" s="51">
        <v>0.33333333333333331</v>
      </c>
      <c r="G194" s="52">
        <v>44635</v>
      </c>
      <c r="H194" s="28">
        <f t="shared" si="82"/>
        <v>1</v>
      </c>
      <c r="I194" s="55">
        <f t="shared" si="80"/>
        <v>24</v>
      </c>
      <c r="J194">
        <v>210</v>
      </c>
      <c r="K194" s="34">
        <f t="shared" si="83"/>
        <v>1</v>
      </c>
      <c r="L194" s="54">
        <v>3.5</v>
      </c>
      <c r="M194" s="54">
        <v>22</v>
      </c>
      <c r="AA194" t="s">
        <v>107</v>
      </c>
      <c r="AC194" s="55" t="s">
        <v>301</v>
      </c>
      <c r="AD194" t="s">
        <v>923</v>
      </c>
      <c r="AE194">
        <f t="shared" si="79"/>
        <v>3</v>
      </c>
    </row>
    <row r="195" spans="1:31" ht="14.4" hidden="1" x14ac:dyDescent="0.3">
      <c r="A195" s="53">
        <v>1131</v>
      </c>
      <c r="B195" t="s">
        <v>486</v>
      </c>
      <c r="C195" t="s">
        <v>85</v>
      </c>
      <c r="D195" s="51">
        <v>0.33333333333333331</v>
      </c>
      <c r="E195" s="52">
        <v>44634</v>
      </c>
      <c r="F195" s="51">
        <v>0.33333333333333331</v>
      </c>
      <c r="G195" s="52">
        <v>44635</v>
      </c>
      <c r="H195" s="28">
        <f t="shared" si="82"/>
        <v>1</v>
      </c>
      <c r="I195" s="55">
        <f t="shared" si="80"/>
        <v>24</v>
      </c>
      <c r="J195">
        <v>210</v>
      </c>
      <c r="K195" s="34">
        <f t="shared" si="83"/>
        <v>1</v>
      </c>
      <c r="L195" s="54">
        <v>3.5</v>
      </c>
      <c r="M195" s="54">
        <v>22</v>
      </c>
      <c r="AA195" t="s">
        <v>107</v>
      </c>
      <c r="AC195" s="55" t="s">
        <v>85</v>
      </c>
      <c r="AD195" t="s">
        <v>923</v>
      </c>
      <c r="AE195">
        <f t="shared" si="79"/>
        <v>3</v>
      </c>
    </row>
    <row r="196" spans="1:31" ht="14.4" hidden="1" x14ac:dyDescent="0.3">
      <c r="A196" s="53">
        <v>1131</v>
      </c>
      <c r="B196" t="s">
        <v>487</v>
      </c>
      <c r="C196" t="s">
        <v>304</v>
      </c>
      <c r="D196" s="51">
        <v>0.77083333333333337</v>
      </c>
      <c r="E196" s="52">
        <v>44634</v>
      </c>
      <c r="F196" s="51">
        <v>0.33333333333333331</v>
      </c>
      <c r="G196" s="52">
        <v>44635</v>
      </c>
      <c r="H196" s="28">
        <f t="shared" si="82"/>
        <v>0.5625</v>
      </c>
      <c r="I196" s="55">
        <f t="shared" si="80"/>
        <v>13.5</v>
      </c>
      <c r="J196">
        <v>210</v>
      </c>
      <c r="K196" s="34">
        <f t="shared" si="83"/>
        <v>0.5625</v>
      </c>
      <c r="L196" s="54">
        <v>3.5</v>
      </c>
      <c r="M196" s="54">
        <v>22</v>
      </c>
      <c r="AA196" t="s">
        <v>107</v>
      </c>
      <c r="AC196" t="s">
        <v>304</v>
      </c>
      <c r="AD196" t="s">
        <v>923</v>
      </c>
      <c r="AE196">
        <f t="shared" si="79"/>
        <v>3</v>
      </c>
    </row>
    <row r="197" spans="1:31" ht="14.4" hidden="1" x14ac:dyDescent="0.3">
      <c r="A197" s="53">
        <v>1132</v>
      </c>
      <c r="B197" t="s">
        <v>488</v>
      </c>
      <c r="C197" t="s">
        <v>301</v>
      </c>
      <c r="D197" s="51">
        <v>0.375</v>
      </c>
      <c r="E197" s="52">
        <v>44635</v>
      </c>
      <c r="F197" s="51">
        <v>0.29166666666666602</v>
      </c>
      <c r="G197" s="52">
        <v>44636</v>
      </c>
      <c r="H197" s="28">
        <f t="shared" si="82"/>
        <v>0.91666666666666607</v>
      </c>
      <c r="I197" s="55">
        <f t="shared" si="80"/>
        <v>21.999999999999986</v>
      </c>
      <c r="J197">
        <v>210</v>
      </c>
      <c r="K197" s="34">
        <f t="shared" si="83"/>
        <v>0.91666666666666607</v>
      </c>
      <c r="L197" s="54">
        <v>3.5</v>
      </c>
      <c r="M197" s="54"/>
      <c r="AA197" t="s">
        <v>107</v>
      </c>
      <c r="AC197" s="55" t="s">
        <v>301</v>
      </c>
      <c r="AD197" t="s">
        <v>923</v>
      </c>
      <c r="AE197">
        <f t="shared" ref="AE197:AE260" si="84">MONTH(E197)</f>
        <v>3</v>
      </c>
    </row>
    <row r="198" spans="1:31" ht="14.4" hidden="1" x14ac:dyDescent="0.3">
      <c r="A198" s="53">
        <v>1132</v>
      </c>
      <c r="B198" t="s">
        <v>489</v>
      </c>
      <c r="C198" t="s">
        <v>85</v>
      </c>
      <c r="D198" s="51">
        <v>0.375</v>
      </c>
      <c r="E198" s="52">
        <v>44635</v>
      </c>
      <c r="F198" s="51">
        <v>0.29166666666666602</v>
      </c>
      <c r="G198" s="52">
        <v>44636</v>
      </c>
      <c r="H198" s="28">
        <f t="shared" si="82"/>
        <v>0.91666666666666607</v>
      </c>
      <c r="I198" s="55">
        <f t="shared" si="80"/>
        <v>21.999999999999986</v>
      </c>
      <c r="J198">
        <v>210</v>
      </c>
      <c r="K198" s="34">
        <f t="shared" si="83"/>
        <v>0.91666666666666607</v>
      </c>
      <c r="L198" s="54">
        <v>3.5</v>
      </c>
      <c r="M198" s="54"/>
      <c r="AA198" t="s">
        <v>107</v>
      </c>
      <c r="AC198" s="55" t="s">
        <v>85</v>
      </c>
      <c r="AD198" t="s">
        <v>923</v>
      </c>
      <c r="AE198">
        <f t="shared" si="84"/>
        <v>3</v>
      </c>
    </row>
    <row r="199" spans="1:31" ht="14.4" hidden="1" x14ac:dyDescent="0.3">
      <c r="A199" s="53">
        <v>1132</v>
      </c>
      <c r="B199" t="s">
        <v>490</v>
      </c>
      <c r="C199" t="s">
        <v>304</v>
      </c>
      <c r="E199" s="52"/>
      <c r="H199" s="28">
        <f t="shared" si="82"/>
        <v>0</v>
      </c>
      <c r="I199" s="55"/>
      <c r="J199">
        <v>210</v>
      </c>
      <c r="K199" s="34">
        <f t="shared" si="83"/>
        <v>0</v>
      </c>
      <c r="L199" s="54">
        <v>3.5</v>
      </c>
      <c r="M199" s="54"/>
      <c r="AA199" t="s">
        <v>107</v>
      </c>
      <c r="AC199" s="55" t="s">
        <v>914</v>
      </c>
      <c r="AE199">
        <f t="shared" si="84"/>
        <v>1</v>
      </c>
    </row>
    <row r="200" spans="1:31" ht="14.4" hidden="1" x14ac:dyDescent="0.3">
      <c r="A200" s="53">
        <v>1133</v>
      </c>
      <c r="B200" t="s">
        <v>491</v>
      </c>
      <c r="C200" t="s">
        <v>301</v>
      </c>
      <c r="D200" s="51">
        <v>0.66666666666666696</v>
      </c>
      <c r="E200" s="52">
        <v>44640</v>
      </c>
      <c r="F200" s="52"/>
      <c r="G200" s="52">
        <v>44641</v>
      </c>
      <c r="H200" s="28">
        <f t="shared" si="82"/>
        <v>0.33333333333333304</v>
      </c>
      <c r="I200" s="55">
        <f t="shared" si="80"/>
        <v>7.9999999999999929</v>
      </c>
      <c r="J200">
        <v>210</v>
      </c>
      <c r="K200" s="34">
        <f t="shared" si="83"/>
        <v>0.33333333333333304</v>
      </c>
      <c r="L200" s="54">
        <v>3.5</v>
      </c>
      <c r="M200" s="54">
        <v>22</v>
      </c>
      <c r="AA200" t="s">
        <v>107</v>
      </c>
      <c r="AC200" s="55" t="s">
        <v>912</v>
      </c>
      <c r="AD200" t="s">
        <v>923</v>
      </c>
      <c r="AE200">
        <f t="shared" si="84"/>
        <v>3</v>
      </c>
    </row>
    <row r="201" spans="1:31" ht="14.4" hidden="1" x14ac:dyDescent="0.3">
      <c r="A201" s="53">
        <v>1133</v>
      </c>
      <c r="B201" t="s">
        <v>492</v>
      </c>
      <c r="C201" t="s">
        <v>85</v>
      </c>
      <c r="D201" s="51">
        <v>0.66666666666666696</v>
      </c>
      <c r="E201" s="52">
        <v>44640</v>
      </c>
      <c r="G201" s="52">
        <v>44641</v>
      </c>
      <c r="H201" s="28">
        <f t="shared" si="82"/>
        <v>0.33333333333333304</v>
      </c>
      <c r="I201" s="55">
        <f t="shared" si="80"/>
        <v>7.9999999999999929</v>
      </c>
      <c r="J201">
        <v>210</v>
      </c>
      <c r="K201" s="34">
        <f t="shared" si="83"/>
        <v>0.33333333333333304</v>
      </c>
      <c r="L201" s="54">
        <v>3.5</v>
      </c>
      <c r="M201" s="54">
        <v>22</v>
      </c>
      <c r="AA201" t="s">
        <v>107</v>
      </c>
      <c r="AC201" s="55" t="s">
        <v>85</v>
      </c>
      <c r="AD201" t="s">
        <v>923</v>
      </c>
      <c r="AE201">
        <f t="shared" si="84"/>
        <v>3</v>
      </c>
    </row>
    <row r="202" spans="1:31" ht="14.4" hidden="1" x14ac:dyDescent="0.3">
      <c r="A202" s="53">
        <v>1133</v>
      </c>
      <c r="B202" t="s">
        <v>493</v>
      </c>
      <c r="C202" t="s">
        <v>304</v>
      </c>
      <c r="D202" s="51">
        <v>0.70833333333333337</v>
      </c>
      <c r="E202" s="52">
        <v>44640</v>
      </c>
      <c r="F202" s="51">
        <v>0.39583333333333331</v>
      </c>
      <c r="G202" s="52">
        <v>44641</v>
      </c>
      <c r="H202" s="28">
        <f t="shared" si="82"/>
        <v>0.6875</v>
      </c>
      <c r="I202" s="55">
        <f t="shared" si="80"/>
        <v>16.5</v>
      </c>
      <c r="J202">
        <v>210</v>
      </c>
      <c r="K202" s="34">
        <f t="shared" si="83"/>
        <v>0.6875</v>
      </c>
      <c r="L202" s="54">
        <v>3.5</v>
      </c>
      <c r="M202" s="54">
        <v>22</v>
      </c>
      <c r="AA202" t="s">
        <v>107</v>
      </c>
      <c r="AC202" t="s">
        <v>304</v>
      </c>
      <c r="AD202" t="s">
        <v>923</v>
      </c>
      <c r="AE202">
        <f t="shared" si="84"/>
        <v>3</v>
      </c>
    </row>
    <row r="203" spans="1:31" ht="14.4" hidden="1" x14ac:dyDescent="0.3">
      <c r="A203" s="53">
        <v>1134</v>
      </c>
      <c r="B203" t="s">
        <v>494</v>
      </c>
      <c r="C203" t="s">
        <v>301</v>
      </c>
      <c r="D203" s="51">
        <v>0.33333333333333331</v>
      </c>
      <c r="E203" s="52">
        <v>44641</v>
      </c>
      <c r="F203" s="51">
        <v>0.29166666666666602</v>
      </c>
      <c r="G203" s="52">
        <v>44642</v>
      </c>
      <c r="H203" s="28">
        <f t="shared" si="82"/>
        <v>0.9583333333333327</v>
      </c>
      <c r="I203" s="55">
        <f t="shared" si="80"/>
        <v>22.999999999999986</v>
      </c>
      <c r="J203">
        <v>210</v>
      </c>
      <c r="K203" s="34">
        <f t="shared" si="83"/>
        <v>0.9583333333333327</v>
      </c>
      <c r="L203" s="54">
        <v>3.5</v>
      </c>
      <c r="AA203" t="s">
        <v>107</v>
      </c>
      <c r="AC203" s="55" t="s">
        <v>301</v>
      </c>
      <c r="AD203" t="s">
        <v>923</v>
      </c>
      <c r="AE203">
        <f t="shared" si="84"/>
        <v>3</v>
      </c>
    </row>
    <row r="204" spans="1:31" ht="14.4" hidden="1" x14ac:dyDescent="0.3">
      <c r="A204" s="53">
        <v>1134</v>
      </c>
      <c r="B204" t="s">
        <v>495</v>
      </c>
      <c r="C204" t="s">
        <v>85</v>
      </c>
      <c r="D204" s="51">
        <v>0.33333333333333331</v>
      </c>
      <c r="E204" s="52">
        <v>44641</v>
      </c>
      <c r="F204" s="51">
        <v>0.29166666666666602</v>
      </c>
      <c r="G204" s="52">
        <v>44642</v>
      </c>
      <c r="H204" s="28">
        <f t="shared" si="82"/>
        <v>0.9583333333333327</v>
      </c>
      <c r="I204" s="55">
        <f t="shared" si="80"/>
        <v>22.999999999999986</v>
      </c>
      <c r="J204">
        <v>210</v>
      </c>
      <c r="K204" s="34">
        <f t="shared" si="83"/>
        <v>0.9583333333333327</v>
      </c>
      <c r="L204" s="54">
        <v>3.5</v>
      </c>
      <c r="AA204" t="s">
        <v>107</v>
      </c>
      <c r="AC204" s="55" t="s">
        <v>85</v>
      </c>
      <c r="AD204" t="s">
        <v>923</v>
      </c>
      <c r="AE204">
        <f t="shared" si="84"/>
        <v>3</v>
      </c>
    </row>
    <row r="205" spans="1:31" ht="14.4" hidden="1" x14ac:dyDescent="0.3">
      <c r="A205" s="53">
        <v>1134</v>
      </c>
      <c r="B205" t="s">
        <v>496</v>
      </c>
      <c r="C205" t="s">
        <v>304</v>
      </c>
      <c r="D205" s="51">
        <v>0.625</v>
      </c>
      <c r="E205" s="52">
        <v>44641</v>
      </c>
      <c r="F205" s="51">
        <v>0.375</v>
      </c>
      <c r="G205" s="52">
        <v>44642</v>
      </c>
      <c r="H205" s="28">
        <f t="shared" si="82"/>
        <v>0.75</v>
      </c>
      <c r="I205" s="55">
        <f t="shared" si="80"/>
        <v>18</v>
      </c>
      <c r="J205">
        <v>210</v>
      </c>
      <c r="K205" s="34">
        <f t="shared" si="83"/>
        <v>0.75</v>
      </c>
      <c r="L205" s="54">
        <v>3.5</v>
      </c>
      <c r="AA205" t="s">
        <v>107</v>
      </c>
      <c r="AC205" s="55" t="s">
        <v>85</v>
      </c>
      <c r="AD205" t="s">
        <v>923</v>
      </c>
      <c r="AE205">
        <f t="shared" si="84"/>
        <v>3</v>
      </c>
    </row>
    <row r="206" spans="1:31" ht="14.4" hidden="1" x14ac:dyDescent="0.3">
      <c r="A206" s="53">
        <v>1135</v>
      </c>
      <c r="B206" t="s">
        <v>497</v>
      </c>
      <c r="C206" t="s">
        <v>301</v>
      </c>
      <c r="D206" s="51"/>
      <c r="E206" s="52">
        <v>44642</v>
      </c>
      <c r="G206" s="52">
        <v>44643</v>
      </c>
      <c r="H206" s="28">
        <f t="shared" si="82"/>
        <v>1</v>
      </c>
      <c r="I206" s="55">
        <f t="shared" si="80"/>
        <v>24</v>
      </c>
      <c r="J206">
        <v>210</v>
      </c>
      <c r="K206" s="34">
        <f t="shared" si="83"/>
        <v>1</v>
      </c>
      <c r="L206" s="54">
        <v>3.5</v>
      </c>
      <c r="M206" s="54">
        <v>22</v>
      </c>
      <c r="AA206" t="s">
        <v>107</v>
      </c>
      <c r="AC206" s="55" t="s">
        <v>913</v>
      </c>
      <c r="AD206" t="s">
        <v>923</v>
      </c>
      <c r="AE206">
        <f t="shared" si="84"/>
        <v>3</v>
      </c>
    </row>
    <row r="207" spans="1:31" ht="14.4" hidden="1" x14ac:dyDescent="0.3">
      <c r="A207" s="53">
        <v>1135</v>
      </c>
      <c r="B207" t="s">
        <v>498</v>
      </c>
      <c r="C207" t="s">
        <v>85</v>
      </c>
      <c r="E207" s="52">
        <v>44642</v>
      </c>
      <c r="G207" s="52">
        <v>44643</v>
      </c>
      <c r="H207" s="28">
        <f t="shared" si="82"/>
        <v>1</v>
      </c>
      <c r="I207" s="55">
        <f t="shared" si="80"/>
        <v>24</v>
      </c>
      <c r="J207">
        <v>210</v>
      </c>
      <c r="K207" s="34">
        <f t="shared" si="83"/>
        <v>1</v>
      </c>
      <c r="L207" s="54">
        <v>3.5</v>
      </c>
      <c r="M207" s="54">
        <v>22</v>
      </c>
      <c r="AA207" t="s">
        <v>107</v>
      </c>
      <c r="AC207" s="55" t="s">
        <v>85</v>
      </c>
      <c r="AD207" t="s">
        <v>923</v>
      </c>
      <c r="AE207">
        <f t="shared" si="84"/>
        <v>3</v>
      </c>
    </row>
    <row r="208" spans="1:31" ht="14.4" hidden="1" x14ac:dyDescent="0.3">
      <c r="A208" s="53">
        <v>1135</v>
      </c>
      <c r="B208" t="s">
        <v>499</v>
      </c>
      <c r="C208" t="s">
        <v>304</v>
      </c>
      <c r="D208" s="51">
        <v>0.75</v>
      </c>
      <c r="E208" s="52">
        <v>44642</v>
      </c>
      <c r="F208" s="51">
        <v>0.375</v>
      </c>
      <c r="G208" s="52">
        <v>44643</v>
      </c>
      <c r="H208" s="28">
        <f t="shared" si="82"/>
        <v>0.625</v>
      </c>
      <c r="I208" s="55">
        <f t="shared" si="80"/>
        <v>15</v>
      </c>
      <c r="J208">
        <v>210</v>
      </c>
      <c r="K208" s="34">
        <f t="shared" si="83"/>
        <v>0.625</v>
      </c>
      <c r="L208" s="54">
        <v>3.5</v>
      </c>
      <c r="M208" s="54">
        <v>22</v>
      </c>
      <c r="AA208" t="s">
        <v>107</v>
      </c>
      <c r="AC208" t="s">
        <v>304</v>
      </c>
      <c r="AD208" t="s">
        <v>923</v>
      </c>
      <c r="AE208">
        <f t="shared" si="84"/>
        <v>3</v>
      </c>
    </row>
    <row r="209" spans="1:31" ht="14.4" hidden="1" x14ac:dyDescent="0.3">
      <c r="A209" s="53">
        <v>1136</v>
      </c>
      <c r="B209" t="s">
        <v>500</v>
      </c>
      <c r="C209" t="s">
        <v>301</v>
      </c>
      <c r="E209" s="52">
        <v>44650</v>
      </c>
      <c r="G209" s="52">
        <v>44651</v>
      </c>
      <c r="H209" s="28">
        <f t="shared" si="82"/>
        <v>1</v>
      </c>
      <c r="I209" s="55">
        <f t="shared" si="80"/>
        <v>24</v>
      </c>
      <c r="J209">
        <v>210</v>
      </c>
      <c r="K209" s="34">
        <f t="shared" si="83"/>
        <v>1</v>
      </c>
      <c r="L209" s="54">
        <v>3.5</v>
      </c>
      <c r="M209" s="54">
        <v>22</v>
      </c>
      <c r="AA209" t="s">
        <v>107</v>
      </c>
      <c r="AC209" s="55" t="s">
        <v>913</v>
      </c>
      <c r="AD209" t="s">
        <v>923</v>
      </c>
      <c r="AE209">
        <f t="shared" si="84"/>
        <v>3</v>
      </c>
    </row>
    <row r="210" spans="1:31" ht="14.4" hidden="1" x14ac:dyDescent="0.3">
      <c r="A210" s="53">
        <v>1136</v>
      </c>
      <c r="B210" t="s">
        <v>501</v>
      </c>
      <c r="C210" t="s">
        <v>85</v>
      </c>
      <c r="E210" s="52">
        <v>44650</v>
      </c>
      <c r="G210" s="52">
        <v>44651</v>
      </c>
      <c r="H210" s="28">
        <f t="shared" si="82"/>
        <v>1</v>
      </c>
      <c r="I210" s="55">
        <f t="shared" si="80"/>
        <v>24</v>
      </c>
      <c r="J210">
        <v>210</v>
      </c>
      <c r="K210" s="34">
        <f t="shared" si="83"/>
        <v>1</v>
      </c>
      <c r="L210" s="54">
        <v>3.5</v>
      </c>
      <c r="M210" s="54">
        <v>22</v>
      </c>
      <c r="AA210" t="s">
        <v>107</v>
      </c>
      <c r="AC210" s="55" t="s">
        <v>85</v>
      </c>
      <c r="AD210" t="s">
        <v>923</v>
      </c>
      <c r="AE210">
        <f t="shared" si="84"/>
        <v>3</v>
      </c>
    </row>
    <row r="211" spans="1:31" ht="14.4" hidden="1" x14ac:dyDescent="0.3">
      <c r="A211" s="53">
        <v>1136</v>
      </c>
      <c r="B211" t="s">
        <v>502</v>
      </c>
      <c r="C211" t="s">
        <v>304</v>
      </c>
      <c r="D211" s="51">
        <v>0.66666666666666696</v>
      </c>
      <c r="E211" s="52">
        <v>44650</v>
      </c>
      <c r="F211" s="51">
        <v>0.375</v>
      </c>
      <c r="G211" s="52">
        <v>44651</v>
      </c>
      <c r="H211" s="28">
        <f t="shared" si="82"/>
        <v>0.70833333333333304</v>
      </c>
      <c r="I211" s="55">
        <f t="shared" si="80"/>
        <v>16.999999999999993</v>
      </c>
      <c r="J211">
        <v>210</v>
      </c>
      <c r="K211" s="34">
        <f t="shared" si="83"/>
        <v>0.70833333333333304</v>
      </c>
      <c r="L211" s="54">
        <v>3.5</v>
      </c>
      <c r="M211" s="54">
        <v>22</v>
      </c>
      <c r="AA211" t="s">
        <v>107</v>
      </c>
      <c r="AC211" t="s">
        <v>304</v>
      </c>
      <c r="AD211" t="s">
        <v>923</v>
      </c>
      <c r="AE211">
        <f t="shared" si="84"/>
        <v>3</v>
      </c>
    </row>
    <row r="212" spans="1:31" ht="14.4" hidden="1" x14ac:dyDescent="0.3">
      <c r="A212" s="53">
        <v>1137</v>
      </c>
      <c r="B212" t="s">
        <v>503</v>
      </c>
      <c r="C212" t="s">
        <v>301</v>
      </c>
      <c r="E212" s="52">
        <v>44651</v>
      </c>
      <c r="G212" s="52">
        <v>44652</v>
      </c>
      <c r="H212" s="28">
        <f t="shared" si="82"/>
        <v>1</v>
      </c>
      <c r="I212" s="55">
        <f t="shared" ref="I212:I275" si="85">H212*24</f>
        <v>24</v>
      </c>
      <c r="J212">
        <v>210</v>
      </c>
      <c r="K212" s="34">
        <f t="shared" si="83"/>
        <v>1</v>
      </c>
      <c r="L212" s="54">
        <v>3.5</v>
      </c>
      <c r="M212" s="54">
        <v>22</v>
      </c>
      <c r="AA212" t="s">
        <v>107</v>
      </c>
      <c r="AC212" s="55" t="s">
        <v>913</v>
      </c>
      <c r="AD212" t="s">
        <v>923</v>
      </c>
      <c r="AE212">
        <f t="shared" si="84"/>
        <v>3</v>
      </c>
    </row>
    <row r="213" spans="1:31" ht="14.4" hidden="1" x14ac:dyDescent="0.3">
      <c r="A213" s="53">
        <v>1137</v>
      </c>
      <c r="B213" t="s">
        <v>504</v>
      </c>
      <c r="C213" t="s">
        <v>85</v>
      </c>
      <c r="E213" s="52">
        <v>44651</v>
      </c>
      <c r="G213" s="52">
        <v>44652</v>
      </c>
      <c r="H213" s="28">
        <f t="shared" si="82"/>
        <v>1</v>
      </c>
      <c r="I213" s="55">
        <f t="shared" si="85"/>
        <v>24</v>
      </c>
      <c r="J213">
        <v>210</v>
      </c>
      <c r="K213" s="34">
        <f t="shared" si="83"/>
        <v>1</v>
      </c>
      <c r="L213" s="54">
        <v>3.5</v>
      </c>
      <c r="M213" s="54">
        <v>22</v>
      </c>
      <c r="AA213" t="s">
        <v>107</v>
      </c>
      <c r="AC213" s="55" t="s">
        <v>85</v>
      </c>
      <c r="AD213" t="s">
        <v>923</v>
      </c>
      <c r="AE213">
        <f t="shared" si="84"/>
        <v>3</v>
      </c>
    </row>
    <row r="214" spans="1:31" ht="14.4" hidden="1" x14ac:dyDescent="0.3">
      <c r="A214" s="53">
        <v>1137</v>
      </c>
      <c r="B214" t="s">
        <v>505</v>
      </c>
      <c r="C214" t="s">
        <v>304</v>
      </c>
      <c r="D214" s="51">
        <v>0.72916666666666663</v>
      </c>
      <c r="E214" s="52">
        <v>44651</v>
      </c>
      <c r="F214" s="51">
        <v>0.29166666666666602</v>
      </c>
      <c r="G214" s="52">
        <v>44652</v>
      </c>
      <c r="H214" s="28">
        <f t="shared" si="82"/>
        <v>0.56249999999999933</v>
      </c>
      <c r="I214" s="55">
        <f t="shared" si="85"/>
        <v>13.499999999999984</v>
      </c>
      <c r="J214">
        <v>210</v>
      </c>
      <c r="K214" s="34">
        <f t="shared" si="83"/>
        <v>0.56249999999999933</v>
      </c>
      <c r="L214" s="54">
        <v>3.5</v>
      </c>
      <c r="M214" s="54">
        <v>22</v>
      </c>
      <c r="AA214" t="s">
        <v>107</v>
      </c>
      <c r="AC214" t="s">
        <v>304</v>
      </c>
      <c r="AD214" t="s">
        <v>923</v>
      </c>
      <c r="AE214">
        <f t="shared" si="84"/>
        <v>3</v>
      </c>
    </row>
    <row r="215" spans="1:31" ht="14.4" hidden="1" x14ac:dyDescent="0.3">
      <c r="A215" s="53">
        <v>1002</v>
      </c>
      <c r="B215" t="s">
        <v>518</v>
      </c>
      <c r="C215" t="s">
        <v>301</v>
      </c>
      <c r="D215" s="51">
        <v>0.6875</v>
      </c>
      <c r="E215" s="52">
        <v>44618</v>
      </c>
      <c r="F215" s="51">
        <v>0.29166666666666602</v>
      </c>
      <c r="G215" s="52">
        <v>44619</v>
      </c>
      <c r="H215" s="28">
        <f t="shared" si="82"/>
        <v>0.60416666666666607</v>
      </c>
      <c r="I215" s="55">
        <f t="shared" si="85"/>
        <v>14.499999999999986</v>
      </c>
      <c r="J215">
        <v>210</v>
      </c>
      <c r="K215" s="34">
        <f t="shared" si="83"/>
        <v>0.60416666666666607</v>
      </c>
      <c r="L215" s="54">
        <v>3.5</v>
      </c>
      <c r="M215" s="54">
        <v>23</v>
      </c>
      <c r="AA215" t="s">
        <v>107</v>
      </c>
      <c r="AC215" s="55" t="s">
        <v>912</v>
      </c>
      <c r="AD215" t="s">
        <v>923</v>
      </c>
      <c r="AE215">
        <f t="shared" si="84"/>
        <v>2</v>
      </c>
    </row>
    <row r="216" spans="1:31" ht="14.4" hidden="1" x14ac:dyDescent="0.3">
      <c r="A216" s="53">
        <v>1002</v>
      </c>
      <c r="B216" t="s">
        <v>538</v>
      </c>
      <c r="C216" t="s">
        <v>85</v>
      </c>
      <c r="D216" s="51">
        <v>0.6875</v>
      </c>
      <c r="E216" s="52">
        <v>44618</v>
      </c>
      <c r="F216" s="51">
        <v>0.29166666666666602</v>
      </c>
      <c r="G216" s="52">
        <v>44619</v>
      </c>
      <c r="H216" s="28">
        <f t="shared" si="82"/>
        <v>0.60416666666666607</v>
      </c>
      <c r="I216" s="55">
        <f t="shared" si="85"/>
        <v>14.499999999999986</v>
      </c>
      <c r="J216">
        <v>210</v>
      </c>
      <c r="K216" s="34">
        <f t="shared" si="83"/>
        <v>0.60416666666666607</v>
      </c>
      <c r="L216" s="54">
        <v>3.5</v>
      </c>
      <c r="M216" s="54">
        <v>23</v>
      </c>
      <c r="AA216" t="s">
        <v>106</v>
      </c>
      <c r="AC216" t="s">
        <v>304</v>
      </c>
      <c r="AD216" t="s">
        <v>923</v>
      </c>
      <c r="AE216">
        <f t="shared" si="84"/>
        <v>2</v>
      </c>
    </row>
    <row r="217" spans="1:31" ht="14.4" hidden="1" x14ac:dyDescent="0.3">
      <c r="A217" s="53">
        <v>1002</v>
      </c>
      <c r="B217" t="s">
        <v>539</v>
      </c>
      <c r="C217" t="s">
        <v>304</v>
      </c>
      <c r="D217" s="51">
        <v>0.6875</v>
      </c>
      <c r="E217" s="52">
        <v>44618</v>
      </c>
      <c r="F217" s="51">
        <v>0.3125</v>
      </c>
      <c r="G217" s="52">
        <v>44619</v>
      </c>
      <c r="H217" s="28">
        <f t="shared" si="82"/>
        <v>0.625</v>
      </c>
      <c r="I217" s="55">
        <f t="shared" si="85"/>
        <v>15</v>
      </c>
      <c r="J217">
        <v>210</v>
      </c>
      <c r="K217" s="34">
        <f t="shared" si="83"/>
        <v>0.625</v>
      </c>
      <c r="L217" s="54">
        <v>3.5</v>
      </c>
      <c r="M217" s="54">
        <v>23</v>
      </c>
      <c r="AA217" t="s">
        <v>107</v>
      </c>
      <c r="AC217" t="s">
        <v>304</v>
      </c>
      <c r="AD217" t="s">
        <v>923</v>
      </c>
      <c r="AE217">
        <f t="shared" si="84"/>
        <v>2</v>
      </c>
    </row>
    <row r="218" spans="1:31" ht="14.4" hidden="1" x14ac:dyDescent="0.3">
      <c r="A218" s="53">
        <v>1003</v>
      </c>
      <c r="B218" t="s">
        <v>519</v>
      </c>
      <c r="C218" t="s">
        <v>301</v>
      </c>
      <c r="D218" s="51">
        <v>0.66666666666666696</v>
      </c>
      <c r="E218" s="52">
        <v>44619</v>
      </c>
      <c r="F218" s="51">
        <v>0.27083333333333331</v>
      </c>
      <c r="G218" s="52">
        <v>44620</v>
      </c>
      <c r="H218" s="28">
        <f t="shared" si="82"/>
        <v>0.6041666666666663</v>
      </c>
      <c r="I218" s="55">
        <f t="shared" si="85"/>
        <v>14.499999999999991</v>
      </c>
      <c r="J218">
        <v>210</v>
      </c>
      <c r="K218" s="34">
        <f t="shared" si="83"/>
        <v>0.6041666666666663</v>
      </c>
      <c r="L218" s="54">
        <v>3</v>
      </c>
      <c r="M218" s="54">
        <v>23</v>
      </c>
      <c r="AA218" t="s">
        <v>106</v>
      </c>
      <c r="AC218" s="55" t="s">
        <v>912</v>
      </c>
      <c r="AD218" t="s">
        <v>923</v>
      </c>
      <c r="AE218">
        <f t="shared" si="84"/>
        <v>2</v>
      </c>
    </row>
    <row r="219" spans="1:31" ht="14.4" hidden="1" x14ac:dyDescent="0.3">
      <c r="A219" s="53">
        <v>1003</v>
      </c>
      <c r="B219" t="s">
        <v>540</v>
      </c>
      <c r="C219" t="s">
        <v>85</v>
      </c>
      <c r="D219" s="51">
        <v>0.66666666666666696</v>
      </c>
      <c r="E219" s="52">
        <v>44619</v>
      </c>
      <c r="F219" s="51">
        <v>0.27083333333333331</v>
      </c>
      <c r="G219" s="52">
        <v>44620</v>
      </c>
      <c r="H219" s="28">
        <f t="shared" si="82"/>
        <v>0.6041666666666663</v>
      </c>
      <c r="I219" s="55">
        <f t="shared" si="85"/>
        <v>14.499999999999991</v>
      </c>
      <c r="J219">
        <v>210</v>
      </c>
      <c r="K219" s="34">
        <f t="shared" si="83"/>
        <v>0.6041666666666663</v>
      </c>
      <c r="L219" s="54">
        <v>3</v>
      </c>
      <c r="M219" s="54">
        <v>23</v>
      </c>
      <c r="AA219" t="s">
        <v>106</v>
      </c>
      <c r="AC219" t="s">
        <v>304</v>
      </c>
      <c r="AD219" t="s">
        <v>923</v>
      </c>
      <c r="AE219">
        <f t="shared" si="84"/>
        <v>2</v>
      </c>
    </row>
    <row r="220" spans="1:31" ht="14.4" hidden="1" x14ac:dyDescent="0.3">
      <c r="A220" s="53">
        <v>1003</v>
      </c>
      <c r="B220" t="s">
        <v>541</v>
      </c>
      <c r="C220" t="s">
        <v>304</v>
      </c>
      <c r="D220" s="51">
        <v>0.6875</v>
      </c>
      <c r="E220" s="52">
        <v>44619</v>
      </c>
      <c r="F220" s="51">
        <v>0.3125</v>
      </c>
      <c r="G220" s="52">
        <v>44620</v>
      </c>
      <c r="H220" s="28">
        <f t="shared" si="82"/>
        <v>0.625</v>
      </c>
      <c r="I220" s="55">
        <f t="shared" si="85"/>
        <v>15</v>
      </c>
      <c r="J220">
        <v>210</v>
      </c>
      <c r="K220" s="34">
        <f t="shared" si="83"/>
        <v>0.625</v>
      </c>
      <c r="L220" s="54">
        <v>3</v>
      </c>
      <c r="M220" s="54">
        <v>23</v>
      </c>
      <c r="AA220" t="s">
        <v>106</v>
      </c>
      <c r="AC220" t="s">
        <v>304</v>
      </c>
      <c r="AD220" t="s">
        <v>923</v>
      </c>
      <c r="AE220">
        <f t="shared" si="84"/>
        <v>2</v>
      </c>
    </row>
    <row r="221" spans="1:31" ht="14.4" hidden="1" x14ac:dyDescent="0.3">
      <c r="A221" s="53">
        <v>1004</v>
      </c>
      <c r="B221" s="13" t="s">
        <v>520</v>
      </c>
      <c r="C221" t="s">
        <v>301</v>
      </c>
      <c r="D221" s="51">
        <v>0.66666666666666696</v>
      </c>
      <c r="E221" s="52">
        <v>44620</v>
      </c>
      <c r="F221" s="51">
        <v>0.3125</v>
      </c>
      <c r="G221" s="52">
        <v>44621</v>
      </c>
      <c r="H221" s="28">
        <f t="shared" ref="H221:H284" si="86">DATEDIF(E221,G221,"d")-(D221-F221)</f>
        <v>0.64583333333333304</v>
      </c>
      <c r="I221" s="55">
        <f t="shared" si="85"/>
        <v>15.499999999999993</v>
      </c>
      <c r="J221">
        <v>210</v>
      </c>
      <c r="K221" s="34">
        <f t="shared" si="83"/>
        <v>0.64583333333333304</v>
      </c>
      <c r="L221" s="54">
        <v>3.5</v>
      </c>
      <c r="M221" s="54">
        <v>23</v>
      </c>
      <c r="AA221" t="s">
        <v>107</v>
      </c>
      <c r="AC221" s="55" t="s">
        <v>912</v>
      </c>
      <c r="AD221" t="s">
        <v>923</v>
      </c>
      <c r="AE221">
        <f t="shared" si="84"/>
        <v>2</v>
      </c>
    </row>
    <row r="222" spans="1:31" ht="14.4" hidden="1" x14ac:dyDescent="0.3">
      <c r="A222" s="53">
        <v>1004</v>
      </c>
      <c r="B222" s="13" t="s">
        <v>542</v>
      </c>
      <c r="C222" t="s">
        <v>85</v>
      </c>
      <c r="D222" s="51">
        <v>0.66666666666666696</v>
      </c>
      <c r="E222" s="52">
        <v>44620</v>
      </c>
      <c r="F222" s="51">
        <v>0.3125</v>
      </c>
      <c r="G222" s="52">
        <v>44621</v>
      </c>
      <c r="H222" s="28">
        <f t="shared" si="86"/>
        <v>0.64583333333333304</v>
      </c>
      <c r="I222" s="55">
        <f t="shared" si="85"/>
        <v>15.499999999999993</v>
      </c>
      <c r="J222">
        <v>210</v>
      </c>
      <c r="K222" s="34">
        <f t="shared" si="83"/>
        <v>0.64583333333333304</v>
      </c>
      <c r="L222" s="54">
        <v>3.5</v>
      </c>
      <c r="M222" s="54">
        <v>23</v>
      </c>
      <c r="AA222" t="s">
        <v>107</v>
      </c>
      <c r="AC222" t="s">
        <v>304</v>
      </c>
      <c r="AD222" t="s">
        <v>923</v>
      </c>
      <c r="AE222">
        <f t="shared" si="84"/>
        <v>2</v>
      </c>
    </row>
    <row r="223" spans="1:31" ht="14.4" hidden="1" x14ac:dyDescent="0.3">
      <c r="A223" s="53">
        <v>1004</v>
      </c>
      <c r="B223" s="13" t="s">
        <v>543</v>
      </c>
      <c r="C223" t="s">
        <v>304</v>
      </c>
      <c r="D223" s="51">
        <v>0.67361111111111116</v>
      </c>
      <c r="E223" s="52">
        <v>44620</v>
      </c>
      <c r="F223" s="51">
        <v>0.33333333333333331</v>
      </c>
      <c r="G223" s="52">
        <v>44621</v>
      </c>
      <c r="H223" s="28">
        <f t="shared" si="86"/>
        <v>0.6597222222222221</v>
      </c>
      <c r="I223" s="55">
        <f t="shared" si="85"/>
        <v>15.83333333333333</v>
      </c>
      <c r="J223">
        <v>210</v>
      </c>
      <c r="K223" s="34">
        <f t="shared" si="83"/>
        <v>0.6597222222222221</v>
      </c>
      <c r="L223" s="54">
        <v>3.5</v>
      </c>
      <c r="M223" s="54">
        <v>23</v>
      </c>
      <c r="AA223" t="s">
        <v>107</v>
      </c>
      <c r="AC223" t="s">
        <v>304</v>
      </c>
      <c r="AD223" t="s">
        <v>923</v>
      </c>
      <c r="AE223">
        <f t="shared" si="84"/>
        <v>2</v>
      </c>
    </row>
    <row r="224" spans="1:31" ht="14.4" hidden="1" x14ac:dyDescent="0.3">
      <c r="A224" s="53">
        <v>1005</v>
      </c>
      <c r="B224" s="13" t="s">
        <v>521</v>
      </c>
      <c r="C224" t="s">
        <v>301</v>
      </c>
      <c r="D224" s="51">
        <v>0.67708333333333337</v>
      </c>
      <c r="E224" s="52">
        <v>44621</v>
      </c>
      <c r="F224" s="51">
        <v>0.3125</v>
      </c>
      <c r="G224" s="52">
        <v>44622</v>
      </c>
      <c r="H224" s="28">
        <f t="shared" si="86"/>
        <v>0.63541666666666663</v>
      </c>
      <c r="I224" s="55">
        <f t="shared" si="85"/>
        <v>15.25</v>
      </c>
      <c r="J224">
        <v>210</v>
      </c>
      <c r="K224" s="34">
        <f t="shared" si="83"/>
        <v>0.63541666666666663</v>
      </c>
      <c r="L224" s="54">
        <v>3.5</v>
      </c>
      <c r="M224" s="54">
        <v>23</v>
      </c>
      <c r="AA224" t="s">
        <v>107</v>
      </c>
      <c r="AC224" s="55" t="s">
        <v>912</v>
      </c>
      <c r="AD224" t="s">
        <v>923</v>
      </c>
      <c r="AE224">
        <f t="shared" si="84"/>
        <v>3</v>
      </c>
    </row>
    <row r="225" spans="1:31" ht="14.4" hidden="1" x14ac:dyDescent="0.3">
      <c r="A225" s="53">
        <v>1005</v>
      </c>
      <c r="B225" s="13" t="s">
        <v>544</v>
      </c>
      <c r="C225" t="s">
        <v>85</v>
      </c>
      <c r="D225" s="51">
        <v>0.67708333333333337</v>
      </c>
      <c r="E225" s="52">
        <v>44621</v>
      </c>
      <c r="F225" s="51">
        <v>0.3125</v>
      </c>
      <c r="G225" s="52">
        <v>44622</v>
      </c>
      <c r="H225" s="28">
        <f t="shared" si="86"/>
        <v>0.63541666666666663</v>
      </c>
      <c r="I225" s="55">
        <f t="shared" si="85"/>
        <v>15.25</v>
      </c>
      <c r="J225">
        <v>210</v>
      </c>
      <c r="K225" s="34">
        <f t="shared" si="83"/>
        <v>0.63541666666666663</v>
      </c>
      <c r="L225" s="54">
        <v>3.5</v>
      </c>
      <c r="M225" s="54">
        <v>23</v>
      </c>
      <c r="AA225" t="s">
        <v>107</v>
      </c>
      <c r="AC225" t="s">
        <v>304</v>
      </c>
      <c r="AD225" t="s">
        <v>923</v>
      </c>
      <c r="AE225">
        <f t="shared" si="84"/>
        <v>3</v>
      </c>
    </row>
    <row r="226" spans="1:31" ht="14.4" hidden="1" x14ac:dyDescent="0.3">
      <c r="A226" s="53">
        <v>1005</v>
      </c>
      <c r="B226" s="13" t="s">
        <v>545</v>
      </c>
      <c r="C226" t="s">
        <v>304</v>
      </c>
      <c r="D226" s="51">
        <v>0.68055555555555547</v>
      </c>
      <c r="E226" s="52">
        <v>44621</v>
      </c>
      <c r="F226" s="51">
        <v>0.3125</v>
      </c>
      <c r="G226" s="52">
        <v>44622</v>
      </c>
      <c r="H226" s="28">
        <f t="shared" si="86"/>
        <v>0.63194444444444453</v>
      </c>
      <c r="I226" s="55">
        <f t="shared" si="85"/>
        <v>15.166666666666668</v>
      </c>
      <c r="J226">
        <v>210</v>
      </c>
      <c r="K226" s="34">
        <f t="shared" si="83"/>
        <v>0.63194444444444453</v>
      </c>
      <c r="L226" s="54">
        <v>3.5</v>
      </c>
      <c r="M226" s="54">
        <v>23</v>
      </c>
      <c r="AA226" t="s">
        <v>106</v>
      </c>
      <c r="AC226" t="s">
        <v>304</v>
      </c>
      <c r="AD226" t="s">
        <v>923</v>
      </c>
      <c r="AE226">
        <f t="shared" si="84"/>
        <v>3</v>
      </c>
    </row>
    <row r="227" spans="1:31" ht="14.4" hidden="1" x14ac:dyDescent="0.3">
      <c r="A227" s="53">
        <v>1006</v>
      </c>
      <c r="B227" s="13" t="s">
        <v>522</v>
      </c>
      <c r="C227" t="s">
        <v>301</v>
      </c>
      <c r="D227" s="51">
        <v>0.70833333333333337</v>
      </c>
      <c r="E227" s="52">
        <v>44622</v>
      </c>
      <c r="F227" s="51">
        <v>0.33333333333333331</v>
      </c>
      <c r="G227" s="52">
        <v>44623</v>
      </c>
      <c r="H227" s="28">
        <f t="shared" si="86"/>
        <v>0.625</v>
      </c>
      <c r="I227" s="55">
        <f t="shared" si="85"/>
        <v>15</v>
      </c>
      <c r="J227">
        <v>210</v>
      </c>
      <c r="K227" s="34">
        <f t="shared" si="83"/>
        <v>0.625</v>
      </c>
      <c r="L227" s="54">
        <v>3</v>
      </c>
      <c r="M227" s="54">
        <v>23</v>
      </c>
      <c r="AA227" t="s">
        <v>107</v>
      </c>
      <c r="AC227" s="55" t="s">
        <v>912</v>
      </c>
      <c r="AD227" t="s">
        <v>923</v>
      </c>
      <c r="AE227">
        <f t="shared" si="84"/>
        <v>3</v>
      </c>
    </row>
    <row r="228" spans="1:31" ht="14.4" hidden="1" x14ac:dyDescent="0.3">
      <c r="A228" s="53">
        <v>1006</v>
      </c>
      <c r="B228" s="13" t="s">
        <v>546</v>
      </c>
      <c r="C228" t="s">
        <v>85</v>
      </c>
      <c r="D228" s="51">
        <v>0.70833333333333337</v>
      </c>
      <c r="E228" s="52">
        <v>44622</v>
      </c>
      <c r="F228" s="51">
        <v>0.33333333333333331</v>
      </c>
      <c r="G228" s="52">
        <v>44623</v>
      </c>
      <c r="H228" s="28">
        <f t="shared" si="86"/>
        <v>0.625</v>
      </c>
      <c r="I228" s="55">
        <f t="shared" si="85"/>
        <v>15</v>
      </c>
      <c r="J228">
        <v>210</v>
      </c>
      <c r="K228" s="34">
        <f t="shared" si="83"/>
        <v>0.625</v>
      </c>
      <c r="L228" s="54">
        <v>3</v>
      </c>
      <c r="M228" s="54">
        <v>23</v>
      </c>
      <c r="AA228" t="s">
        <v>107</v>
      </c>
      <c r="AC228" t="s">
        <v>304</v>
      </c>
      <c r="AD228" t="s">
        <v>923</v>
      </c>
      <c r="AE228">
        <f t="shared" si="84"/>
        <v>3</v>
      </c>
    </row>
    <row r="229" spans="1:31" ht="14.4" hidden="1" x14ac:dyDescent="0.3">
      <c r="A229" s="53">
        <v>1006</v>
      </c>
      <c r="B229" s="13" t="s">
        <v>547</v>
      </c>
      <c r="C229" t="s">
        <v>304</v>
      </c>
      <c r="D229" s="51">
        <v>0.70833333333333337</v>
      </c>
      <c r="E229" s="52">
        <v>44622</v>
      </c>
      <c r="F229" s="51">
        <v>0.33333333333333331</v>
      </c>
      <c r="G229" s="52">
        <v>44623</v>
      </c>
      <c r="H229" s="28">
        <f t="shared" si="86"/>
        <v>0.625</v>
      </c>
      <c r="I229" s="55">
        <f t="shared" si="85"/>
        <v>15</v>
      </c>
      <c r="J229">
        <v>210</v>
      </c>
      <c r="K229" s="34">
        <f t="shared" si="83"/>
        <v>0.625</v>
      </c>
      <c r="L229" s="54">
        <v>3</v>
      </c>
      <c r="M229" s="54">
        <v>23</v>
      </c>
      <c r="AA229" t="s">
        <v>107</v>
      </c>
      <c r="AC229" t="s">
        <v>304</v>
      </c>
      <c r="AD229" t="s">
        <v>923</v>
      </c>
      <c r="AE229">
        <f t="shared" si="84"/>
        <v>3</v>
      </c>
    </row>
    <row r="230" spans="1:31" ht="14.4" hidden="1" x14ac:dyDescent="0.3">
      <c r="A230" s="53">
        <v>1007</v>
      </c>
      <c r="B230" s="13" t="s">
        <v>523</v>
      </c>
      <c r="C230" t="s">
        <v>301</v>
      </c>
      <c r="D230" s="51">
        <v>0.72916666666666663</v>
      </c>
      <c r="E230" s="52">
        <v>44624</v>
      </c>
      <c r="F230" s="51">
        <v>0.27083333333333331</v>
      </c>
      <c r="G230" s="52">
        <v>44625</v>
      </c>
      <c r="H230" s="28">
        <f t="shared" si="86"/>
        <v>0.54166666666666674</v>
      </c>
      <c r="I230" s="55">
        <f t="shared" si="85"/>
        <v>13.000000000000002</v>
      </c>
      <c r="J230">
        <v>210</v>
      </c>
      <c r="K230" s="34">
        <f t="shared" si="83"/>
        <v>0.54166666666666674</v>
      </c>
      <c r="L230" s="54">
        <v>3.5</v>
      </c>
      <c r="M230" s="54">
        <v>23</v>
      </c>
      <c r="AA230" t="s">
        <v>107</v>
      </c>
      <c r="AC230" s="55" t="s">
        <v>912</v>
      </c>
      <c r="AD230" t="s">
        <v>923</v>
      </c>
      <c r="AE230">
        <f t="shared" si="84"/>
        <v>3</v>
      </c>
    </row>
    <row r="231" spans="1:31" ht="14.4" hidden="1" x14ac:dyDescent="0.3">
      <c r="A231" s="53">
        <v>1007</v>
      </c>
      <c r="B231" s="13" t="s">
        <v>548</v>
      </c>
      <c r="C231" t="s">
        <v>85</v>
      </c>
      <c r="D231" s="51">
        <v>0.72916666666666663</v>
      </c>
      <c r="E231" s="52">
        <v>44624</v>
      </c>
      <c r="F231" s="51">
        <v>0.27083333333333331</v>
      </c>
      <c r="G231" s="52">
        <v>44625</v>
      </c>
      <c r="H231" s="28">
        <f t="shared" si="86"/>
        <v>0.54166666666666674</v>
      </c>
      <c r="I231" s="55">
        <f t="shared" si="85"/>
        <v>13.000000000000002</v>
      </c>
      <c r="J231">
        <v>210</v>
      </c>
      <c r="K231" s="34">
        <f t="shared" si="83"/>
        <v>0.54166666666666674</v>
      </c>
      <c r="L231" s="54">
        <v>3.5</v>
      </c>
      <c r="M231" s="54">
        <v>23</v>
      </c>
      <c r="AA231" t="s">
        <v>107</v>
      </c>
      <c r="AC231" t="s">
        <v>304</v>
      </c>
      <c r="AD231" t="s">
        <v>923</v>
      </c>
      <c r="AE231">
        <f t="shared" si="84"/>
        <v>3</v>
      </c>
    </row>
    <row r="232" spans="1:31" ht="14.4" hidden="1" x14ac:dyDescent="0.3">
      <c r="A232" s="53">
        <v>1007</v>
      </c>
      <c r="B232" s="13" t="s">
        <v>549</v>
      </c>
      <c r="C232" t="s">
        <v>304</v>
      </c>
      <c r="D232" s="51">
        <v>0.72916666666666663</v>
      </c>
      <c r="E232" s="52">
        <v>44624</v>
      </c>
      <c r="F232" s="51">
        <v>0.27083333333333331</v>
      </c>
      <c r="G232" s="52">
        <v>44625</v>
      </c>
      <c r="H232" s="28">
        <f t="shared" si="86"/>
        <v>0.54166666666666674</v>
      </c>
      <c r="I232" s="55">
        <f t="shared" si="85"/>
        <v>13.000000000000002</v>
      </c>
      <c r="J232">
        <v>210</v>
      </c>
      <c r="K232" s="34">
        <f t="shared" si="83"/>
        <v>0.54166666666666674</v>
      </c>
      <c r="L232" s="54">
        <v>3.5</v>
      </c>
      <c r="M232" s="54">
        <v>23</v>
      </c>
      <c r="AA232" t="s">
        <v>107</v>
      </c>
      <c r="AC232" t="s">
        <v>304</v>
      </c>
      <c r="AD232" t="s">
        <v>923</v>
      </c>
      <c r="AE232">
        <f t="shared" si="84"/>
        <v>3</v>
      </c>
    </row>
    <row r="233" spans="1:31" ht="14.4" hidden="1" x14ac:dyDescent="0.3">
      <c r="A233" s="53">
        <v>1008</v>
      </c>
      <c r="B233" s="13" t="s">
        <v>524</v>
      </c>
      <c r="C233" t="s">
        <v>301</v>
      </c>
      <c r="D233" s="51">
        <v>0.71527777777777801</v>
      </c>
      <c r="E233" s="52">
        <v>44625</v>
      </c>
      <c r="F233" s="51">
        <v>0.27083333333333331</v>
      </c>
      <c r="G233" s="52">
        <v>44626</v>
      </c>
      <c r="H233" s="28">
        <f t="shared" si="86"/>
        <v>0.55555555555555536</v>
      </c>
      <c r="I233" s="55">
        <f t="shared" si="85"/>
        <v>13.333333333333329</v>
      </c>
      <c r="J233">
        <v>210</v>
      </c>
      <c r="K233" s="34">
        <f t="shared" si="83"/>
        <v>0.55555555555555536</v>
      </c>
      <c r="L233" s="54">
        <v>3</v>
      </c>
      <c r="M233" s="54">
        <v>23</v>
      </c>
      <c r="AA233" t="s">
        <v>107</v>
      </c>
      <c r="AC233" s="55" t="s">
        <v>912</v>
      </c>
      <c r="AD233" t="s">
        <v>923</v>
      </c>
      <c r="AE233">
        <f t="shared" si="84"/>
        <v>3</v>
      </c>
    </row>
    <row r="234" spans="1:31" ht="14.4" hidden="1" x14ac:dyDescent="0.3">
      <c r="A234" s="53">
        <v>1008</v>
      </c>
      <c r="B234" s="13" t="s">
        <v>550</v>
      </c>
      <c r="C234" t="s">
        <v>85</v>
      </c>
      <c r="D234" s="51">
        <v>0.71527777777777801</v>
      </c>
      <c r="E234" s="52">
        <v>44625</v>
      </c>
      <c r="F234" s="51">
        <v>0.27083333333333331</v>
      </c>
      <c r="G234" s="52">
        <v>44626</v>
      </c>
      <c r="H234" s="28">
        <f t="shared" si="86"/>
        <v>0.55555555555555536</v>
      </c>
      <c r="I234" s="55">
        <f t="shared" si="85"/>
        <v>13.333333333333329</v>
      </c>
      <c r="J234">
        <v>210</v>
      </c>
      <c r="K234" s="34">
        <f t="shared" si="83"/>
        <v>0.55555555555555536</v>
      </c>
      <c r="L234" s="54">
        <v>3</v>
      </c>
      <c r="M234" s="54">
        <v>23</v>
      </c>
      <c r="AA234" t="s">
        <v>107</v>
      </c>
      <c r="AC234" t="s">
        <v>304</v>
      </c>
      <c r="AD234" t="s">
        <v>923</v>
      </c>
      <c r="AE234">
        <f t="shared" si="84"/>
        <v>3</v>
      </c>
    </row>
    <row r="235" spans="1:31" ht="14.4" hidden="1" x14ac:dyDescent="0.3">
      <c r="A235" s="53">
        <v>1008</v>
      </c>
      <c r="B235" s="13" t="s">
        <v>551</v>
      </c>
      <c r="C235" t="s">
        <v>304</v>
      </c>
      <c r="D235" s="51">
        <v>0.70833333333333337</v>
      </c>
      <c r="E235" s="52">
        <v>44625</v>
      </c>
      <c r="F235" s="51">
        <v>0.27083333333333331</v>
      </c>
      <c r="G235" s="52">
        <v>44626</v>
      </c>
      <c r="H235" s="28">
        <f t="shared" si="86"/>
        <v>0.5625</v>
      </c>
      <c r="I235" s="55">
        <f t="shared" si="85"/>
        <v>13.5</v>
      </c>
      <c r="J235">
        <v>210</v>
      </c>
      <c r="K235" s="34">
        <f t="shared" si="83"/>
        <v>0.5625</v>
      </c>
      <c r="L235" s="54">
        <v>3</v>
      </c>
      <c r="M235" s="54">
        <v>23</v>
      </c>
      <c r="AA235" t="s">
        <v>107</v>
      </c>
      <c r="AC235" t="s">
        <v>304</v>
      </c>
      <c r="AD235" t="s">
        <v>923</v>
      </c>
      <c r="AE235">
        <f t="shared" si="84"/>
        <v>3</v>
      </c>
    </row>
    <row r="236" spans="1:31" ht="14.4" hidden="1" x14ac:dyDescent="0.3">
      <c r="A236" s="53">
        <v>1009</v>
      </c>
      <c r="B236" s="13" t="s">
        <v>525</v>
      </c>
      <c r="C236" t="s">
        <v>301</v>
      </c>
      <c r="D236" s="51">
        <v>0.66666666666666696</v>
      </c>
      <c r="E236" s="52">
        <v>44628</v>
      </c>
      <c r="F236" s="51">
        <v>0.27083333333333331</v>
      </c>
      <c r="G236" s="52">
        <v>44629</v>
      </c>
      <c r="H236" s="28">
        <f t="shared" si="86"/>
        <v>0.6041666666666663</v>
      </c>
      <c r="I236" s="55">
        <f t="shared" si="85"/>
        <v>14.499999999999991</v>
      </c>
      <c r="J236">
        <v>210</v>
      </c>
      <c r="K236" s="34">
        <f t="shared" si="83"/>
        <v>0.6041666666666663</v>
      </c>
      <c r="L236" s="54">
        <v>3</v>
      </c>
      <c r="M236" s="54">
        <v>23</v>
      </c>
      <c r="AA236" t="s">
        <v>107</v>
      </c>
      <c r="AC236" s="55" t="s">
        <v>912</v>
      </c>
      <c r="AD236" t="s">
        <v>923</v>
      </c>
      <c r="AE236">
        <f t="shared" si="84"/>
        <v>3</v>
      </c>
    </row>
    <row r="237" spans="1:31" ht="14.4" hidden="1" x14ac:dyDescent="0.3">
      <c r="A237" s="53">
        <v>1009</v>
      </c>
      <c r="B237" s="13" t="s">
        <v>552</v>
      </c>
      <c r="C237" t="s">
        <v>85</v>
      </c>
      <c r="D237" s="51">
        <v>0.66666666666666696</v>
      </c>
      <c r="E237" s="52">
        <v>44628</v>
      </c>
      <c r="F237" s="51">
        <v>0.27083333333333331</v>
      </c>
      <c r="G237" s="52">
        <v>44629</v>
      </c>
      <c r="H237" s="28">
        <f t="shared" si="86"/>
        <v>0.6041666666666663</v>
      </c>
      <c r="I237" s="55">
        <f t="shared" si="85"/>
        <v>14.499999999999991</v>
      </c>
      <c r="J237">
        <v>210</v>
      </c>
      <c r="K237" s="34">
        <f t="shared" si="83"/>
        <v>0.6041666666666663</v>
      </c>
      <c r="L237" s="54">
        <v>3</v>
      </c>
      <c r="M237" s="54">
        <v>23</v>
      </c>
      <c r="AA237" t="s">
        <v>107</v>
      </c>
      <c r="AC237" t="s">
        <v>304</v>
      </c>
      <c r="AD237" t="s">
        <v>923</v>
      </c>
      <c r="AE237">
        <f t="shared" si="84"/>
        <v>3</v>
      </c>
    </row>
    <row r="238" spans="1:31" ht="14.4" hidden="1" x14ac:dyDescent="0.3">
      <c r="A238" s="53">
        <v>1009</v>
      </c>
      <c r="B238" s="13" t="s">
        <v>553</v>
      </c>
      <c r="C238" t="s">
        <v>304</v>
      </c>
      <c r="D238" s="51">
        <v>0.67361111111111116</v>
      </c>
      <c r="E238" s="52">
        <v>44628</v>
      </c>
      <c r="F238" s="51">
        <v>0.27777777777777779</v>
      </c>
      <c r="G238" s="52">
        <v>44629</v>
      </c>
      <c r="H238" s="28">
        <f t="shared" si="86"/>
        <v>0.60416666666666663</v>
      </c>
      <c r="I238" s="55">
        <f t="shared" si="85"/>
        <v>14.5</v>
      </c>
      <c r="J238">
        <v>210</v>
      </c>
      <c r="K238" s="34">
        <f t="shared" si="83"/>
        <v>0.60416666666666663</v>
      </c>
      <c r="L238" s="54">
        <v>3</v>
      </c>
      <c r="M238" s="54">
        <v>23</v>
      </c>
      <c r="AA238" t="s">
        <v>107</v>
      </c>
      <c r="AC238" t="s">
        <v>304</v>
      </c>
      <c r="AD238" t="s">
        <v>923</v>
      </c>
      <c r="AE238">
        <f t="shared" si="84"/>
        <v>3</v>
      </c>
    </row>
    <row r="239" spans="1:31" ht="14.4" hidden="1" x14ac:dyDescent="0.3">
      <c r="A239" s="53">
        <v>1010</v>
      </c>
      <c r="B239" s="13" t="s">
        <v>526</v>
      </c>
      <c r="C239" t="s">
        <v>301</v>
      </c>
      <c r="D239" s="51">
        <v>0.67361111111111116</v>
      </c>
      <c r="E239" s="52">
        <v>44629</v>
      </c>
      <c r="F239" s="51">
        <v>0.27777777777777779</v>
      </c>
      <c r="G239" s="52">
        <v>44630</v>
      </c>
      <c r="H239" s="28">
        <f t="shared" si="86"/>
        <v>0.60416666666666663</v>
      </c>
      <c r="I239" s="55">
        <f t="shared" si="85"/>
        <v>14.5</v>
      </c>
      <c r="J239">
        <v>210</v>
      </c>
      <c r="K239" s="34">
        <f t="shared" si="83"/>
        <v>0.60416666666666663</v>
      </c>
      <c r="L239" s="54">
        <v>3</v>
      </c>
      <c r="M239" s="54">
        <v>23</v>
      </c>
      <c r="AA239" t="s">
        <v>107</v>
      </c>
      <c r="AC239" s="55" t="s">
        <v>912</v>
      </c>
      <c r="AD239" t="s">
        <v>923</v>
      </c>
      <c r="AE239">
        <f t="shared" si="84"/>
        <v>3</v>
      </c>
    </row>
    <row r="240" spans="1:31" ht="14.4" hidden="1" x14ac:dyDescent="0.3">
      <c r="A240" s="53">
        <v>1010</v>
      </c>
      <c r="B240" s="13" t="s">
        <v>554</v>
      </c>
      <c r="C240" t="s">
        <v>85</v>
      </c>
      <c r="D240" s="51">
        <v>0.67361111111111116</v>
      </c>
      <c r="E240" s="52">
        <v>44629</v>
      </c>
      <c r="F240" s="51">
        <v>0.27777777777777779</v>
      </c>
      <c r="G240" s="52">
        <v>44630</v>
      </c>
      <c r="H240" s="28">
        <f t="shared" si="86"/>
        <v>0.60416666666666663</v>
      </c>
      <c r="I240" s="55">
        <f t="shared" si="85"/>
        <v>14.5</v>
      </c>
      <c r="J240">
        <v>210</v>
      </c>
      <c r="K240" s="34">
        <f t="shared" si="83"/>
        <v>0.60416666666666663</v>
      </c>
      <c r="L240" s="54">
        <v>3</v>
      </c>
      <c r="M240" s="54">
        <v>23</v>
      </c>
      <c r="AA240" t="s">
        <v>107</v>
      </c>
      <c r="AC240" t="s">
        <v>304</v>
      </c>
      <c r="AD240" t="s">
        <v>923</v>
      </c>
      <c r="AE240">
        <f t="shared" si="84"/>
        <v>3</v>
      </c>
    </row>
    <row r="241" spans="1:31" ht="14.4" hidden="1" x14ac:dyDescent="0.3">
      <c r="A241" s="53">
        <v>1010</v>
      </c>
      <c r="B241" s="13" t="s">
        <v>555</v>
      </c>
      <c r="C241" t="s">
        <v>304</v>
      </c>
      <c r="D241" s="51">
        <v>0.68055555555555547</v>
      </c>
      <c r="E241" s="52">
        <v>44629</v>
      </c>
      <c r="F241" s="51">
        <v>0.27083333333333331</v>
      </c>
      <c r="G241" s="52">
        <v>44630</v>
      </c>
      <c r="H241" s="28">
        <f t="shared" si="86"/>
        <v>0.5902777777777779</v>
      </c>
      <c r="I241" s="55">
        <f t="shared" si="85"/>
        <v>14.16666666666667</v>
      </c>
      <c r="J241">
        <v>210</v>
      </c>
      <c r="K241" s="34">
        <f t="shared" si="83"/>
        <v>0.5902777777777779</v>
      </c>
      <c r="L241" s="54">
        <v>3</v>
      </c>
      <c r="M241" s="54">
        <v>23</v>
      </c>
      <c r="AA241" t="s">
        <v>107</v>
      </c>
      <c r="AC241" t="s">
        <v>304</v>
      </c>
      <c r="AD241" t="s">
        <v>923</v>
      </c>
      <c r="AE241">
        <f t="shared" si="84"/>
        <v>3</v>
      </c>
    </row>
    <row r="242" spans="1:31" ht="14.4" hidden="1" x14ac:dyDescent="0.3">
      <c r="A242" s="53">
        <v>1011</v>
      </c>
      <c r="B242" s="13" t="s">
        <v>527</v>
      </c>
      <c r="C242" t="s">
        <v>301</v>
      </c>
      <c r="D242" s="51">
        <v>0.72916666666666663</v>
      </c>
      <c r="E242" s="52">
        <v>44630</v>
      </c>
      <c r="F242" s="51">
        <v>0.32291666666666669</v>
      </c>
      <c r="G242" s="52">
        <v>44631</v>
      </c>
      <c r="H242" s="28">
        <f t="shared" si="86"/>
        <v>0.59375</v>
      </c>
      <c r="I242" s="55">
        <f t="shared" si="85"/>
        <v>14.25</v>
      </c>
      <c r="J242">
        <v>210</v>
      </c>
      <c r="K242" s="34">
        <f t="shared" si="83"/>
        <v>0.59375</v>
      </c>
      <c r="L242" s="54">
        <v>3</v>
      </c>
      <c r="M242" s="54">
        <v>23</v>
      </c>
      <c r="AA242" t="s">
        <v>107</v>
      </c>
      <c r="AC242" s="55" t="s">
        <v>912</v>
      </c>
      <c r="AD242" t="s">
        <v>923</v>
      </c>
      <c r="AE242">
        <f t="shared" si="84"/>
        <v>3</v>
      </c>
    </row>
    <row r="243" spans="1:31" ht="14.4" hidden="1" x14ac:dyDescent="0.3">
      <c r="A243" s="53">
        <v>1011</v>
      </c>
      <c r="B243" s="13" t="s">
        <v>556</v>
      </c>
      <c r="C243" t="s">
        <v>85</v>
      </c>
      <c r="D243" s="51">
        <v>0.72916666666666663</v>
      </c>
      <c r="E243" s="52">
        <v>44630</v>
      </c>
      <c r="F243" s="51">
        <v>0.32291666666666669</v>
      </c>
      <c r="G243" s="52">
        <v>44631</v>
      </c>
      <c r="H243" s="28">
        <f t="shared" si="86"/>
        <v>0.59375</v>
      </c>
      <c r="I243" s="55">
        <f t="shared" si="85"/>
        <v>14.25</v>
      </c>
      <c r="J243">
        <v>210</v>
      </c>
      <c r="K243" s="34">
        <f t="shared" si="83"/>
        <v>0.59375</v>
      </c>
      <c r="L243" s="54">
        <v>3</v>
      </c>
      <c r="M243" s="54">
        <v>23</v>
      </c>
      <c r="AA243" t="s">
        <v>107</v>
      </c>
      <c r="AC243" t="s">
        <v>304</v>
      </c>
      <c r="AD243" t="s">
        <v>923</v>
      </c>
      <c r="AE243">
        <f t="shared" si="84"/>
        <v>3</v>
      </c>
    </row>
    <row r="244" spans="1:31" ht="14.4" hidden="1" x14ac:dyDescent="0.3">
      <c r="A244" s="53">
        <v>1011</v>
      </c>
      <c r="B244" s="13" t="s">
        <v>557</v>
      </c>
      <c r="C244" t="s">
        <v>304</v>
      </c>
      <c r="D244" s="51">
        <v>0.73611111111111116</v>
      </c>
      <c r="E244" s="52">
        <v>44630</v>
      </c>
      <c r="F244" s="51">
        <v>0.33333333333333331</v>
      </c>
      <c r="G244" s="52">
        <v>44631</v>
      </c>
      <c r="H244" s="28">
        <f t="shared" si="86"/>
        <v>0.5972222222222221</v>
      </c>
      <c r="I244" s="55">
        <f t="shared" si="85"/>
        <v>14.33333333333333</v>
      </c>
      <c r="J244">
        <v>210</v>
      </c>
      <c r="K244" s="34">
        <f t="shared" si="83"/>
        <v>0.5972222222222221</v>
      </c>
      <c r="L244" s="54">
        <v>3</v>
      </c>
      <c r="M244" s="54">
        <v>23</v>
      </c>
      <c r="AA244" t="s">
        <v>107</v>
      </c>
      <c r="AC244" t="s">
        <v>304</v>
      </c>
      <c r="AD244" t="s">
        <v>923</v>
      </c>
      <c r="AE244">
        <f t="shared" si="84"/>
        <v>3</v>
      </c>
    </row>
    <row r="245" spans="1:31" ht="14.4" hidden="1" x14ac:dyDescent="0.3">
      <c r="A245" s="53">
        <v>1012</v>
      </c>
      <c r="B245" s="13" t="s">
        <v>528</v>
      </c>
      <c r="C245" t="s">
        <v>301</v>
      </c>
      <c r="D245" s="51">
        <v>0.70833333333333337</v>
      </c>
      <c r="E245" s="52">
        <v>44632</v>
      </c>
      <c r="F245" s="51">
        <v>0.27777777777777779</v>
      </c>
      <c r="G245" s="52">
        <v>44633</v>
      </c>
      <c r="H245" s="28">
        <f t="shared" si="86"/>
        <v>0.56944444444444442</v>
      </c>
      <c r="I245" s="55">
        <f t="shared" si="85"/>
        <v>13.666666666666666</v>
      </c>
      <c r="J245">
        <v>210</v>
      </c>
      <c r="K245" s="34">
        <f t="shared" si="83"/>
        <v>0.56944444444444442</v>
      </c>
      <c r="L245" s="54">
        <v>3</v>
      </c>
      <c r="M245" s="54">
        <v>23</v>
      </c>
      <c r="AA245" t="s">
        <v>107</v>
      </c>
      <c r="AC245" s="55" t="s">
        <v>912</v>
      </c>
      <c r="AD245" t="s">
        <v>923</v>
      </c>
      <c r="AE245">
        <f t="shared" si="84"/>
        <v>3</v>
      </c>
    </row>
    <row r="246" spans="1:31" ht="14.4" hidden="1" x14ac:dyDescent="0.3">
      <c r="A246" s="53">
        <v>1012</v>
      </c>
      <c r="B246" s="13" t="s">
        <v>558</v>
      </c>
      <c r="C246" t="s">
        <v>85</v>
      </c>
      <c r="D246" s="51">
        <v>0.70833333333333337</v>
      </c>
      <c r="E246" s="52">
        <v>44632</v>
      </c>
      <c r="F246" s="51">
        <v>0.27777777777777779</v>
      </c>
      <c r="G246" s="52">
        <v>44633</v>
      </c>
      <c r="H246" s="28">
        <f t="shared" si="86"/>
        <v>0.56944444444444442</v>
      </c>
      <c r="I246" s="55">
        <f t="shared" si="85"/>
        <v>13.666666666666666</v>
      </c>
      <c r="J246">
        <v>210</v>
      </c>
      <c r="K246" s="34">
        <f t="shared" si="83"/>
        <v>0.56944444444444442</v>
      </c>
      <c r="L246" s="54">
        <v>3</v>
      </c>
      <c r="M246" s="54">
        <v>23</v>
      </c>
      <c r="AA246" t="s">
        <v>107</v>
      </c>
      <c r="AC246" t="s">
        <v>304</v>
      </c>
      <c r="AD246" t="s">
        <v>923</v>
      </c>
      <c r="AE246">
        <f t="shared" si="84"/>
        <v>3</v>
      </c>
    </row>
    <row r="247" spans="1:31" ht="14.4" hidden="1" x14ac:dyDescent="0.3">
      <c r="A247" s="53">
        <v>1012</v>
      </c>
      <c r="B247" s="13" t="s">
        <v>559</v>
      </c>
      <c r="C247" t="s">
        <v>304</v>
      </c>
      <c r="D247" s="51">
        <v>0.70833333333333337</v>
      </c>
      <c r="E247" s="52">
        <v>44632</v>
      </c>
      <c r="F247" s="51">
        <v>0.27777777777777779</v>
      </c>
      <c r="G247" s="52">
        <v>44633</v>
      </c>
      <c r="H247" s="28">
        <f t="shared" si="86"/>
        <v>0.56944444444444442</v>
      </c>
      <c r="I247" s="55">
        <f t="shared" si="85"/>
        <v>13.666666666666666</v>
      </c>
      <c r="J247">
        <v>210</v>
      </c>
      <c r="K247" s="34">
        <f t="shared" si="83"/>
        <v>0.56944444444444442</v>
      </c>
      <c r="L247" s="54">
        <v>3</v>
      </c>
      <c r="M247" s="54">
        <v>23</v>
      </c>
      <c r="AA247" t="s">
        <v>107</v>
      </c>
      <c r="AC247" t="s">
        <v>304</v>
      </c>
      <c r="AD247" t="s">
        <v>923</v>
      </c>
      <c r="AE247">
        <f t="shared" si="84"/>
        <v>3</v>
      </c>
    </row>
    <row r="248" spans="1:31" ht="14.4" hidden="1" x14ac:dyDescent="0.3">
      <c r="A248" s="53">
        <v>1013</v>
      </c>
      <c r="B248" s="13" t="s">
        <v>529</v>
      </c>
      <c r="C248" t="s">
        <v>301</v>
      </c>
      <c r="D248" s="51">
        <v>0.6875</v>
      </c>
      <c r="E248" s="52">
        <v>44633</v>
      </c>
      <c r="F248" s="51">
        <v>0.29166666666666602</v>
      </c>
      <c r="G248" s="52">
        <v>44634</v>
      </c>
      <c r="H248" s="28">
        <f t="shared" si="86"/>
        <v>0.60416666666666607</v>
      </c>
      <c r="I248" s="55">
        <f t="shared" si="85"/>
        <v>14.499999999999986</v>
      </c>
      <c r="J248">
        <v>210</v>
      </c>
      <c r="K248" s="34">
        <f t="shared" si="83"/>
        <v>0.60416666666666607</v>
      </c>
      <c r="L248" s="54">
        <v>3</v>
      </c>
      <c r="M248" s="54">
        <v>23</v>
      </c>
      <c r="AA248" t="s">
        <v>107</v>
      </c>
      <c r="AC248" s="55" t="s">
        <v>912</v>
      </c>
      <c r="AD248" t="s">
        <v>923</v>
      </c>
      <c r="AE248">
        <f t="shared" si="84"/>
        <v>3</v>
      </c>
    </row>
    <row r="249" spans="1:31" ht="14.4" hidden="1" x14ac:dyDescent="0.3">
      <c r="A249" s="53">
        <v>1013</v>
      </c>
      <c r="B249" s="13" t="s">
        <v>560</v>
      </c>
      <c r="C249" t="s">
        <v>85</v>
      </c>
      <c r="D249" s="51">
        <v>0.6875</v>
      </c>
      <c r="E249" s="52">
        <v>44633</v>
      </c>
      <c r="F249" s="51">
        <v>0.29166666666666602</v>
      </c>
      <c r="G249" s="52">
        <v>44634</v>
      </c>
      <c r="H249" s="28">
        <f t="shared" si="86"/>
        <v>0.60416666666666607</v>
      </c>
      <c r="I249" s="55">
        <f t="shared" si="85"/>
        <v>14.499999999999986</v>
      </c>
      <c r="J249">
        <v>210</v>
      </c>
      <c r="K249" s="34">
        <f t="shared" si="83"/>
        <v>0.60416666666666607</v>
      </c>
      <c r="L249" s="54">
        <v>3</v>
      </c>
      <c r="M249" s="54">
        <v>23</v>
      </c>
      <c r="AA249" t="s">
        <v>107</v>
      </c>
      <c r="AC249" t="s">
        <v>304</v>
      </c>
      <c r="AD249" t="s">
        <v>923</v>
      </c>
      <c r="AE249">
        <f t="shared" si="84"/>
        <v>3</v>
      </c>
    </row>
    <row r="250" spans="1:31" ht="14.4" hidden="1" x14ac:dyDescent="0.3">
      <c r="A250" s="53">
        <v>1013</v>
      </c>
      <c r="B250" s="13" t="s">
        <v>561</v>
      </c>
      <c r="C250" t="s">
        <v>304</v>
      </c>
      <c r="D250" s="51">
        <v>0.6875</v>
      </c>
      <c r="E250" s="52">
        <v>44633</v>
      </c>
      <c r="F250" s="51">
        <v>0.29166666666666602</v>
      </c>
      <c r="G250" s="52">
        <v>44634</v>
      </c>
      <c r="H250" s="28">
        <f t="shared" si="86"/>
        <v>0.60416666666666607</v>
      </c>
      <c r="I250" s="55">
        <f t="shared" si="85"/>
        <v>14.499999999999986</v>
      </c>
      <c r="J250">
        <v>210</v>
      </c>
      <c r="K250" s="34">
        <f t="shared" si="83"/>
        <v>0.60416666666666607</v>
      </c>
      <c r="L250" s="54">
        <v>3</v>
      </c>
      <c r="M250" s="54">
        <v>23</v>
      </c>
      <c r="AA250" t="s">
        <v>107</v>
      </c>
      <c r="AC250" t="s">
        <v>304</v>
      </c>
      <c r="AD250" t="s">
        <v>923</v>
      </c>
      <c r="AE250">
        <f t="shared" si="84"/>
        <v>3</v>
      </c>
    </row>
    <row r="251" spans="1:31" ht="14.4" hidden="1" x14ac:dyDescent="0.3">
      <c r="A251" s="53">
        <v>1014</v>
      </c>
      <c r="B251" s="13" t="s">
        <v>530</v>
      </c>
      <c r="C251" t="s">
        <v>301</v>
      </c>
      <c r="D251" s="51">
        <v>0.71875</v>
      </c>
      <c r="E251" s="52">
        <v>44634</v>
      </c>
      <c r="F251" s="51">
        <v>0.27083333333333331</v>
      </c>
      <c r="G251" s="52">
        <v>44635</v>
      </c>
      <c r="H251" s="28">
        <f t="shared" si="86"/>
        <v>0.55208333333333326</v>
      </c>
      <c r="I251" s="55">
        <f t="shared" si="85"/>
        <v>13.249999999999998</v>
      </c>
      <c r="J251">
        <v>210</v>
      </c>
      <c r="K251" s="34">
        <f t="shared" si="83"/>
        <v>0.55208333333333326</v>
      </c>
      <c r="L251" s="54">
        <v>3</v>
      </c>
      <c r="M251" s="54">
        <v>23</v>
      </c>
      <c r="AA251" t="s">
        <v>107</v>
      </c>
      <c r="AC251" s="55" t="s">
        <v>912</v>
      </c>
      <c r="AD251" t="s">
        <v>923</v>
      </c>
      <c r="AE251">
        <f t="shared" si="84"/>
        <v>3</v>
      </c>
    </row>
    <row r="252" spans="1:31" ht="14.4" hidden="1" x14ac:dyDescent="0.3">
      <c r="A252" s="53">
        <v>1014</v>
      </c>
      <c r="B252" s="13" t="s">
        <v>562</v>
      </c>
      <c r="C252" t="s">
        <v>85</v>
      </c>
      <c r="D252" s="51">
        <v>0.71875</v>
      </c>
      <c r="E252" s="52">
        <v>44634</v>
      </c>
      <c r="F252" s="51">
        <v>0.27083333333333331</v>
      </c>
      <c r="G252" s="52">
        <v>44635</v>
      </c>
      <c r="H252" s="28">
        <f t="shared" si="86"/>
        <v>0.55208333333333326</v>
      </c>
      <c r="I252" s="55">
        <f t="shared" si="85"/>
        <v>13.249999999999998</v>
      </c>
      <c r="J252">
        <v>210</v>
      </c>
      <c r="K252" s="34">
        <f t="shared" ref="K252:K315" si="87">H252</f>
        <v>0.55208333333333326</v>
      </c>
      <c r="L252" s="54">
        <v>3</v>
      </c>
      <c r="M252" s="54">
        <v>23</v>
      </c>
      <c r="AA252" t="s">
        <v>107</v>
      </c>
      <c r="AC252" t="s">
        <v>304</v>
      </c>
      <c r="AD252" t="s">
        <v>923</v>
      </c>
      <c r="AE252">
        <f t="shared" si="84"/>
        <v>3</v>
      </c>
    </row>
    <row r="253" spans="1:31" ht="14.4" hidden="1" x14ac:dyDescent="0.3">
      <c r="A253" s="53">
        <v>1014</v>
      </c>
      <c r="B253" s="13" t="s">
        <v>563</v>
      </c>
      <c r="C253" t="s">
        <v>304</v>
      </c>
      <c r="D253" s="51">
        <v>0.72916666666666663</v>
      </c>
      <c r="E253" s="52">
        <v>44634</v>
      </c>
      <c r="F253" s="51">
        <v>0.27083333333333331</v>
      </c>
      <c r="G253" s="52">
        <v>44635</v>
      </c>
      <c r="H253" s="28">
        <f t="shared" si="86"/>
        <v>0.54166666666666674</v>
      </c>
      <c r="I253" s="55">
        <f t="shared" si="85"/>
        <v>13.000000000000002</v>
      </c>
      <c r="J253">
        <v>210</v>
      </c>
      <c r="K253" s="34">
        <f t="shared" si="87"/>
        <v>0.54166666666666674</v>
      </c>
      <c r="L253" s="54">
        <v>3</v>
      </c>
      <c r="M253" s="54">
        <v>23</v>
      </c>
      <c r="AA253" t="s">
        <v>107</v>
      </c>
      <c r="AC253" t="s">
        <v>304</v>
      </c>
      <c r="AD253" t="s">
        <v>923</v>
      </c>
      <c r="AE253">
        <f t="shared" si="84"/>
        <v>3</v>
      </c>
    </row>
    <row r="254" spans="1:31" ht="14.4" hidden="1" x14ac:dyDescent="0.3">
      <c r="A254" s="53">
        <v>1015</v>
      </c>
      <c r="B254" s="13" t="s">
        <v>531</v>
      </c>
      <c r="C254" t="s">
        <v>301</v>
      </c>
      <c r="D254" s="51">
        <v>0.67361111111111116</v>
      </c>
      <c r="E254" s="52">
        <v>44635</v>
      </c>
      <c r="F254" s="51">
        <v>0.29166666666666602</v>
      </c>
      <c r="G254" s="52">
        <v>44636</v>
      </c>
      <c r="H254" s="28">
        <f t="shared" si="86"/>
        <v>0.61805555555555491</v>
      </c>
      <c r="I254" s="55">
        <f t="shared" si="85"/>
        <v>14.833333333333318</v>
      </c>
      <c r="J254">
        <v>210</v>
      </c>
      <c r="K254" s="34">
        <f t="shared" si="87"/>
        <v>0.61805555555555491</v>
      </c>
      <c r="L254" s="54">
        <v>3</v>
      </c>
      <c r="M254" s="54">
        <v>23</v>
      </c>
      <c r="AA254" t="s">
        <v>107</v>
      </c>
      <c r="AC254" s="55" t="s">
        <v>912</v>
      </c>
      <c r="AD254" t="s">
        <v>923</v>
      </c>
      <c r="AE254">
        <f t="shared" si="84"/>
        <v>3</v>
      </c>
    </row>
    <row r="255" spans="1:31" ht="14.4" hidden="1" x14ac:dyDescent="0.3">
      <c r="A255" s="53">
        <v>1015</v>
      </c>
      <c r="B255" s="13" t="s">
        <v>564</v>
      </c>
      <c r="C255" t="s">
        <v>85</v>
      </c>
      <c r="D255" s="51">
        <v>0.67361111111111116</v>
      </c>
      <c r="E255" s="52">
        <v>44635</v>
      </c>
      <c r="F255" s="51">
        <v>0.29166666666666602</v>
      </c>
      <c r="G255" s="52">
        <v>44636</v>
      </c>
      <c r="H255" s="28">
        <f t="shared" si="86"/>
        <v>0.61805555555555491</v>
      </c>
      <c r="I255" s="55">
        <f t="shared" si="85"/>
        <v>14.833333333333318</v>
      </c>
      <c r="J255">
        <v>210</v>
      </c>
      <c r="K255" s="34">
        <f t="shared" si="87"/>
        <v>0.61805555555555491</v>
      </c>
      <c r="L255" s="54">
        <v>3</v>
      </c>
      <c r="M255" s="54">
        <v>23</v>
      </c>
      <c r="AA255" t="s">
        <v>107</v>
      </c>
      <c r="AC255" t="s">
        <v>304</v>
      </c>
      <c r="AD255" t="s">
        <v>923</v>
      </c>
      <c r="AE255">
        <f t="shared" si="84"/>
        <v>3</v>
      </c>
    </row>
    <row r="256" spans="1:31" ht="14.4" hidden="1" x14ac:dyDescent="0.3">
      <c r="A256" s="53">
        <v>1015</v>
      </c>
      <c r="B256" s="13" t="s">
        <v>565</v>
      </c>
      <c r="C256" t="s">
        <v>304</v>
      </c>
      <c r="D256" s="51">
        <v>0.66666666666666696</v>
      </c>
      <c r="E256" s="52">
        <v>44635</v>
      </c>
      <c r="F256" s="51">
        <v>0.30555555555555552</v>
      </c>
      <c r="G256" s="52">
        <v>44636</v>
      </c>
      <c r="H256" s="28">
        <f t="shared" si="86"/>
        <v>0.63888888888888862</v>
      </c>
      <c r="I256" s="55">
        <f t="shared" si="85"/>
        <v>15.333333333333327</v>
      </c>
      <c r="J256">
        <v>210</v>
      </c>
      <c r="K256" s="34">
        <f t="shared" si="87"/>
        <v>0.63888888888888862</v>
      </c>
      <c r="L256" s="54">
        <v>3</v>
      </c>
      <c r="M256" s="54">
        <v>23</v>
      </c>
      <c r="AA256" t="s">
        <v>107</v>
      </c>
      <c r="AC256" t="s">
        <v>304</v>
      </c>
      <c r="AD256" t="s">
        <v>923</v>
      </c>
      <c r="AE256">
        <f t="shared" si="84"/>
        <v>3</v>
      </c>
    </row>
    <row r="257" spans="1:31" ht="14.4" hidden="1" x14ac:dyDescent="0.3">
      <c r="A257" s="53">
        <v>1016</v>
      </c>
      <c r="B257" s="13" t="s">
        <v>532</v>
      </c>
      <c r="C257" t="s">
        <v>301</v>
      </c>
      <c r="D257" s="51">
        <v>0.70833333333333337</v>
      </c>
      <c r="E257" s="52">
        <v>44636</v>
      </c>
      <c r="F257" s="51">
        <v>0.30555555555555552</v>
      </c>
      <c r="G257" s="52">
        <v>44637</v>
      </c>
      <c r="H257" s="28">
        <f t="shared" si="86"/>
        <v>0.5972222222222221</v>
      </c>
      <c r="I257" s="55">
        <f t="shared" si="85"/>
        <v>14.33333333333333</v>
      </c>
      <c r="J257">
        <v>210</v>
      </c>
      <c r="K257" s="34">
        <f t="shared" si="87"/>
        <v>0.5972222222222221</v>
      </c>
      <c r="L257" s="54">
        <v>3</v>
      </c>
      <c r="M257" s="54">
        <v>23</v>
      </c>
      <c r="AA257" t="s">
        <v>107</v>
      </c>
      <c r="AC257" s="55" t="s">
        <v>912</v>
      </c>
      <c r="AD257" t="s">
        <v>923</v>
      </c>
      <c r="AE257">
        <f t="shared" si="84"/>
        <v>3</v>
      </c>
    </row>
    <row r="258" spans="1:31" ht="14.4" hidden="1" x14ac:dyDescent="0.3">
      <c r="A258" s="53">
        <v>1016</v>
      </c>
      <c r="B258" s="13" t="s">
        <v>566</v>
      </c>
      <c r="C258" t="s">
        <v>85</v>
      </c>
      <c r="D258" s="51">
        <v>0.70833333333333337</v>
      </c>
      <c r="E258" s="52">
        <v>44636</v>
      </c>
      <c r="F258" s="51">
        <v>0.30555555555555552</v>
      </c>
      <c r="G258" s="52">
        <v>44637</v>
      </c>
      <c r="H258" s="28">
        <f t="shared" si="86"/>
        <v>0.5972222222222221</v>
      </c>
      <c r="I258" s="55">
        <f t="shared" si="85"/>
        <v>14.33333333333333</v>
      </c>
      <c r="J258">
        <v>210</v>
      </c>
      <c r="K258" s="34">
        <f t="shared" si="87"/>
        <v>0.5972222222222221</v>
      </c>
      <c r="L258" s="54">
        <v>3</v>
      </c>
      <c r="M258" s="54">
        <v>23</v>
      </c>
      <c r="AA258" t="s">
        <v>107</v>
      </c>
      <c r="AC258" t="s">
        <v>304</v>
      </c>
      <c r="AD258" t="s">
        <v>923</v>
      </c>
      <c r="AE258">
        <f t="shared" si="84"/>
        <v>3</v>
      </c>
    </row>
    <row r="259" spans="1:31" ht="14.4" hidden="1" x14ac:dyDescent="0.3">
      <c r="A259" s="53">
        <v>1016</v>
      </c>
      <c r="B259" s="13" t="s">
        <v>567</v>
      </c>
      <c r="C259" t="s">
        <v>304</v>
      </c>
      <c r="D259" s="51">
        <v>0.71875</v>
      </c>
      <c r="E259" s="52">
        <v>44636</v>
      </c>
      <c r="F259" s="51">
        <v>0.27083333333333331</v>
      </c>
      <c r="G259" s="52">
        <v>44637</v>
      </c>
      <c r="H259" s="28">
        <f t="shared" si="86"/>
        <v>0.55208333333333326</v>
      </c>
      <c r="I259" s="55">
        <f t="shared" si="85"/>
        <v>13.249999999999998</v>
      </c>
      <c r="J259">
        <v>210</v>
      </c>
      <c r="K259" s="34">
        <f t="shared" si="87"/>
        <v>0.55208333333333326</v>
      </c>
      <c r="L259" s="54">
        <v>3</v>
      </c>
      <c r="M259" s="54">
        <v>23</v>
      </c>
      <c r="AA259" t="s">
        <v>107</v>
      </c>
      <c r="AC259" t="s">
        <v>304</v>
      </c>
      <c r="AD259" t="s">
        <v>923</v>
      </c>
      <c r="AE259">
        <f t="shared" si="84"/>
        <v>3</v>
      </c>
    </row>
    <row r="260" spans="1:31" ht="14.4" hidden="1" x14ac:dyDescent="0.3">
      <c r="A260" s="53">
        <v>1017</v>
      </c>
      <c r="B260" s="13" t="s">
        <v>533</v>
      </c>
      <c r="C260" t="s">
        <v>301</v>
      </c>
      <c r="D260" s="51">
        <v>0.6875</v>
      </c>
      <c r="E260" s="52">
        <v>44639</v>
      </c>
      <c r="F260" s="51">
        <v>0.27083333333333331</v>
      </c>
      <c r="G260" s="52">
        <v>44640</v>
      </c>
      <c r="H260" s="28">
        <f t="shared" si="86"/>
        <v>0.58333333333333326</v>
      </c>
      <c r="I260" s="55">
        <f t="shared" si="85"/>
        <v>13.999999999999998</v>
      </c>
      <c r="J260">
        <v>210</v>
      </c>
      <c r="K260" s="34">
        <f t="shared" si="87"/>
        <v>0.58333333333333326</v>
      </c>
      <c r="L260" s="54">
        <v>3</v>
      </c>
      <c r="M260" s="54">
        <v>23</v>
      </c>
      <c r="AA260" t="s">
        <v>107</v>
      </c>
      <c r="AC260" s="55" t="s">
        <v>912</v>
      </c>
      <c r="AD260" t="s">
        <v>923</v>
      </c>
      <c r="AE260">
        <f t="shared" si="84"/>
        <v>3</v>
      </c>
    </row>
    <row r="261" spans="1:31" ht="14.4" hidden="1" x14ac:dyDescent="0.3">
      <c r="A261" s="53">
        <v>1017</v>
      </c>
      <c r="B261" s="13" t="s">
        <v>568</v>
      </c>
      <c r="C261" t="s">
        <v>85</v>
      </c>
      <c r="D261" s="51">
        <v>0.6875</v>
      </c>
      <c r="E261" s="52">
        <v>44639</v>
      </c>
      <c r="F261" s="51">
        <v>0.27083333333333331</v>
      </c>
      <c r="G261" s="52">
        <v>44640</v>
      </c>
      <c r="H261" s="28">
        <f t="shared" si="86"/>
        <v>0.58333333333333326</v>
      </c>
      <c r="I261" s="55">
        <f t="shared" si="85"/>
        <v>13.999999999999998</v>
      </c>
      <c r="J261">
        <v>210</v>
      </c>
      <c r="K261" s="34">
        <f t="shared" si="87"/>
        <v>0.58333333333333326</v>
      </c>
      <c r="L261" s="54">
        <v>3</v>
      </c>
      <c r="M261" s="54">
        <v>23</v>
      </c>
      <c r="AA261" t="s">
        <v>107</v>
      </c>
      <c r="AC261" t="s">
        <v>304</v>
      </c>
      <c r="AD261" t="s">
        <v>923</v>
      </c>
      <c r="AE261">
        <f t="shared" ref="AE261:AE324" si="88">MONTH(E261)</f>
        <v>3</v>
      </c>
    </row>
    <row r="262" spans="1:31" ht="14.4" hidden="1" x14ac:dyDescent="0.3">
      <c r="A262" s="53">
        <v>1017</v>
      </c>
      <c r="B262" s="13" t="s">
        <v>569</v>
      </c>
      <c r="C262" t="s">
        <v>304</v>
      </c>
      <c r="D262" s="51">
        <v>0.6875</v>
      </c>
      <c r="E262" s="52">
        <v>44639</v>
      </c>
      <c r="F262" s="51">
        <v>0.27083333333333331</v>
      </c>
      <c r="G262" s="52">
        <v>44640</v>
      </c>
      <c r="H262" s="28">
        <f t="shared" si="86"/>
        <v>0.58333333333333326</v>
      </c>
      <c r="I262" s="55">
        <f t="shared" si="85"/>
        <v>13.999999999999998</v>
      </c>
      <c r="J262">
        <v>210</v>
      </c>
      <c r="K262" s="34">
        <f t="shared" si="87"/>
        <v>0.58333333333333326</v>
      </c>
      <c r="L262" s="54">
        <v>3</v>
      </c>
      <c r="M262" s="54">
        <v>23</v>
      </c>
      <c r="AA262" t="s">
        <v>107</v>
      </c>
      <c r="AC262" t="s">
        <v>304</v>
      </c>
      <c r="AD262" t="s">
        <v>923</v>
      </c>
      <c r="AE262">
        <f t="shared" si="88"/>
        <v>3</v>
      </c>
    </row>
    <row r="263" spans="1:31" ht="14.4" hidden="1" x14ac:dyDescent="0.3">
      <c r="A263" s="53">
        <v>1018</v>
      </c>
      <c r="B263" s="13" t="s">
        <v>534</v>
      </c>
      <c r="C263" t="s">
        <v>301</v>
      </c>
      <c r="D263" s="51">
        <v>0.72916666666666663</v>
      </c>
      <c r="E263" s="52">
        <v>44640</v>
      </c>
      <c r="F263" s="51">
        <v>0.27083333333333331</v>
      </c>
      <c r="G263" s="52">
        <v>44641</v>
      </c>
      <c r="H263" s="28">
        <f t="shared" si="86"/>
        <v>0.54166666666666674</v>
      </c>
      <c r="I263" s="55">
        <f t="shared" si="85"/>
        <v>13.000000000000002</v>
      </c>
      <c r="J263">
        <v>210</v>
      </c>
      <c r="K263" s="34">
        <f t="shared" si="87"/>
        <v>0.54166666666666674</v>
      </c>
      <c r="L263" s="54">
        <v>3</v>
      </c>
      <c r="M263" s="54">
        <v>23</v>
      </c>
      <c r="AA263" t="s">
        <v>107</v>
      </c>
      <c r="AC263" s="55" t="s">
        <v>912</v>
      </c>
      <c r="AD263" t="s">
        <v>923</v>
      </c>
      <c r="AE263">
        <f t="shared" si="88"/>
        <v>3</v>
      </c>
    </row>
    <row r="264" spans="1:31" ht="14.4" hidden="1" x14ac:dyDescent="0.3">
      <c r="A264" s="53">
        <v>1018</v>
      </c>
      <c r="B264" s="13" t="s">
        <v>570</v>
      </c>
      <c r="C264" t="s">
        <v>85</v>
      </c>
      <c r="D264" s="51">
        <v>0.72916666666666663</v>
      </c>
      <c r="E264" s="52">
        <v>44640</v>
      </c>
      <c r="F264" s="51">
        <v>0.27083333333333331</v>
      </c>
      <c r="G264" s="52">
        <v>44641</v>
      </c>
      <c r="H264" s="28">
        <f t="shared" si="86"/>
        <v>0.54166666666666674</v>
      </c>
      <c r="I264" s="55">
        <f t="shared" si="85"/>
        <v>13.000000000000002</v>
      </c>
      <c r="J264">
        <v>210</v>
      </c>
      <c r="K264" s="34">
        <f t="shared" si="87"/>
        <v>0.54166666666666674</v>
      </c>
      <c r="L264" s="54">
        <v>3</v>
      </c>
      <c r="M264" s="54">
        <v>23</v>
      </c>
      <c r="AA264" t="s">
        <v>107</v>
      </c>
      <c r="AC264" t="s">
        <v>304</v>
      </c>
      <c r="AD264" t="s">
        <v>923</v>
      </c>
      <c r="AE264">
        <f t="shared" si="88"/>
        <v>3</v>
      </c>
    </row>
    <row r="265" spans="1:31" ht="14.4" hidden="1" x14ac:dyDescent="0.3">
      <c r="A265" s="53">
        <v>1018</v>
      </c>
      <c r="B265" s="13" t="s">
        <v>571</v>
      </c>
      <c r="C265" t="s">
        <v>304</v>
      </c>
      <c r="D265" s="51">
        <v>0.73958333333333337</v>
      </c>
      <c r="E265" s="52">
        <v>44640</v>
      </c>
      <c r="F265" s="51">
        <v>0.27083333333333331</v>
      </c>
      <c r="G265" s="52">
        <v>44641</v>
      </c>
      <c r="H265" s="28">
        <f t="shared" si="86"/>
        <v>0.53125</v>
      </c>
      <c r="I265" s="55">
        <f t="shared" si="85"/>
        <v>12.75</v>
      </c>
      <c r="J265">
        <v>210</v>
      </c>
      <c r="K265" s="34">
        <f t="shared" si="87"/>
        <v>0.53125</v>
      </c>
      <c r="L265" s="54">
        <v>3</v>
      </c>
      <c r="M265" s="54">
        <v>23</v>
      </c>
      <c r="AA265" t="s">
        <v>106</v>
      </c>
      <c r="AC265" t="s">
        <v>304</v>
      </c>
      <c r="AD265" t="s">
        <v>923</v>
      </c>
      <c r="AE265">
        <f t="shared" si="88"/>
        <v>3</v>
      </c>
    </row>
    <row r="266" spans="1:31" ht="14.4" hidden="1" x14ac:dyDescent="0.3">
      <c r="A266" s="53">
        <v>1019</v>
      </c>
      <c r="B266" s="13" t="s">
        <v>535</v>
      </c>
      <c r="C266" t="s">
        <v>301</v>
      </c>
      <c r="D266" s="51">
        <v>0.70833333333333337</v>
      </c>
      <c r="E266" s="52">
        <v>44641</v>
      </c>
      <c r="F266" s="51">
        <v>0.29166666666666602</v>
      </c>
      <c r="G266" s="52">
        <v>44642</v>
      </c>
      <c r="H266" s="28">
        <f t="shared" si="86"/>
        <v>0.58333333333333259</v>
      </c>
      <c r="I266" s="55">
        <f t="shared" si="85"/>
        <v>13.999999999999982</v>
      </c>
      <c r="J266">
        <v>210</v>
      </c>
      <c r="K266" s="34">
        <f t="shared" si="87"/>
        <v>0.58333333333333259</v>
      </c>
      <c r="L266" s="54">
        <v>2</v>
      </c>
      <c r="M266" s="54">
        <v>23</v>
      </c>
      <c r="AA266" t="s">
        <v>107</v>
      </c>
      <c r="AC266" s="55" t="s">
        <v>912</v>
      </c>
      <c r="AD266" t="s">
        <v>923</v>
      </c>
      <c r="AE266">
        <f t="shared" si="88"/>
        <v>3</v>
      </c>
    </row>
    <row r="267" spans="1:31" ht="14.4" hidden="1" x14ac:dyDescent="0.3">
      <c r="A267" s="53">
        <v>1019</v>
      </c>
      <c r="B267" s="13" t="s">
        <v>572</v>
      </c>
      <c r="C267" t="s">
        <v>85</v>
      </c>
      <c r="D267" s="51">
        <v>0.70833333333333337</v>
      </c>
      <c r="E267" s="52">
        <v>44641</v>
      </c>
      <c r="F267" s="51">
        <v>0.29166666666666602</v>
      </c>
      <c r="G267" s="52">
        <v>44642</v>
      </c>
      <c r="H267" s="28">
        <f t="shared" si="86"/>
        <v>0.58333333333333259</v>
      </c>
      <c r="I267" s="55">
        <f t="shared" si="85"/>
        <v>13.999999999999982</v>
      </c>
      <c r="J267">
        <v>210</v>
      </c>
      <c r="K267" s="34">
        <f t="shared" si="87"/>
        <v>0.58333333333333259</v>
      </c>
      <c r="L267" s="54">
        <v>2</v>
      </c>
      <c r="M267" s="54">
        <v>23</v>
      </c>
      <c r="AA267" t="s">
        <v>107</v>
      </c>
      <c r="AC267" t="s">
        <v>304</v>
      </c>
      <c r="AD267" t="s">
        <v>923</v>
      </c>
      <c r="AE267">
        <f t="shared" si="88"/>
        <v>3</v>
      </c>
    </row>
    <row r="268" spans="1:31" ht="14.4" hidden="1" x14ac:dyDescent="0.3">
      <c r="A268" s="53">
        <v>1019</v>
      </c>
      <c r="B268" s="13" t="s">
        <v>573</v>
      </c>
      <c r="C268" t="s">
        <v>304</v>
      </c>
      <c r="D268" s="51">
        <v>0.71527777777777801</v>
      </c>
      <c r="E268" s="52">
        <v>44641</v>
      </c>
      <c r="F268" s="51">
        <v>0.29166666666666602</v>
      </c>
      <c r="G268" s="52">
        <v>44642</v>
      </c>
      <c r="H268" s="28">
        <f t="shared" si="86"/>
        <v>0.57638888888888795</v>
      </c>
      <c r="I268" s="55">
        <f t="shared" si="85"/>
        <v>13.833333333333311</v>
      </c>
      <c r="J268">
        <v>210</v>
      </c>
      <c r="K268" s="34">
        <f t="shared" si="87"/>
        <v>0.57638888888888795</v>
      </c>
      <c r="L268" s="54">
        <v>2</v>
      </c>
      <c r="M268" s="54">
        <v>23</v>
      </c>
      <c r="AA268" t="s">
        <v>107</v>
      </c>
      <c r="AC268" t="s">
        <v>304</v>
      </c>
      <c r="AD268" t="s">
        <v>923</v>
      </c>
      <c r="AE268">
        <f t="shared" si="88"/>
        <v>3</v>
      </c>
    </row>
    <row r="269" spans="1:31" ht="14.4" hidden="1" x14ac:dyDescent="0.3">
      <c r="A269" s="53">
        <v>1020</v>
      </c>
      <c r="B269" s="13" t="s">
        <v>536</v>
      </c>
      <c r="C269" t="s">
        <v>301</v>
      </c>
      <c r="D269" s="51">
        <v>0.70833333333333337</v>
      </c>
      <c r="E269" s="52">
        <v>44642</v>
      </c>
      <c r="F269" s="51">
        <v>0.3125</v>
      </c>
      <c r="G269" s="52">
        <v>44643</v>
      </c>
      <c r="H269" s="28">
        <f t="shared" si="86"/>
        <v>0.60416666666666663</v>
      </c>
      <c r="I269" s="55">
        <f t="shared" si="85"/>
        <v>14.5</v>
      </c>
      <c r="J269">
        <v>210</v>
      </c>
      <c r="K269" s="34">
        <f t="shared" si="87"/>
        <v>0.60416666666666663</v>
      </c>
      <c r="L269" s="54">
        <v>3</v>
      </c>
      <c r="M269" s="54">
        <v>23</v>
      </c>
      <c r="AA269" t="s">
        <v>107</v>
      </c>
      <c r="AC269" s="55" t="s">
        <v>912</v>
      </c>
      <c r="AD269" t="s">
        <v>923</v>
      </c>
      <c r="AE269">
        <f t="shared" si="88"/>
        <v>3</v>
      </c>
    </row>
    <row r="270" spans="1:31" ht="14.4" hidden="1" x14ac:dyDescent="0.3">
      <c r="A270" s="53">
        <v>1020</v>
      </c>
      <c r="B270" s="13" t="s">
        <v>574</v>
      </c>
      <c r="C270" t="s">
        <v>85</v>
      </c>
      <c r="D270" s="51">
        <v>0.70833333333333337</v>
      </c>
      <c r="E270" s="52">
        <v>44642</v>
      </c>
      <c r="F270" s="51">
        <v>0.3125</v>
      </c>
      <c r="G270" s="52">
        <v>44643</v>
      </c>
      <c r="H270" s="28">
        <f t="shared" si="86"/>
        <v>0.60416666666666663</v>
      </c>
      <c r="I270" s="55">
        <f t="shared" si="85"/>
        <v>14.5</v>
      </c>
      <c r="J270">
        <v>210</v>
      </c>
      <c r="K270" s="34">
        <f t="shared" si="87"/>
        <v>0.60416666666666663</v>
      </c>
      <c r="L270" s="54">
        <v>3</v>
      </c>
      <c r="M270" s="54">
        <v>23</v>
      </c>
      <c r="AA270" t="s">
        <v>107</v>
      </c>
      <c r="AC270" t="s">
        <v>304</v>
      </c>
      <c r="AD270" t="s">
        <v>923</v>
      </c>
      <c r="AE270">
        <f t="shared" si="88"/>
        <v>3</v>
      </c>
    </row>
    <row r="271" spans="1:31" ht="14.4" hidden="1" x14ac:dyDescent="0.3">
      <c r="A271" s="53">
        <v>1020</v>
      </c>
      <c r="B271" s="13" t="s">
        <v>575</v>
      </c>
      <c r="C271" t="s">
        <v>304</v>
      </c>
      <c r="D271" s="51">
        <v>0.70833333333333337</v>
      </c>
      <c r="E271" s="52">
        <v>44642</v>
      </c>
      <c r="F271" s="51">
        <v>0.3125</v>
      </c>
      <c r="G271" s="52">
        <v>44643</v>
      </c>
      <c r="H271" s="28">
        <f t="shared" si="86"/>
        <v>0.60416666666666663</v>
      </c>
      <c r="I271" s="55">
        <f t="shared" si="85"/>
        <v>14.5</v>
      </c>
      <c r="J271">
        <v>210</v>
      </c>
      <c r="K271" s="34">
        <f t="shared" si="87"/>
        <v>0.60416666666666663</v>
      </c>
      <c r="L271" s="54">
        <v>3</v>
      </c>
      <c r="M271" s="54">
        <v>23</v>
      </c>
      <c r="AA271" t="s">
        <v>107</v>
      </c>
      <c r="AC271" t="s">
        <v>304</v>
      </c>
      <c r="AD271" t="s">
        <v>923</v>
      </c>
      <c r="AE271">
        <f t="shared" si="88"/>
        <v>3</v>
      </c>
    </row>
    <row r="272" spans="1:31" ht="14.4" hidden="1" x14ac:dyDescent="0.3">
      <c r="A272" s="53">
        <v>1021</v>
      </c>
      <c r="B272" s="13" t="s">
        <v>537</v>
      </c>
      <c r="C272" t="s">
        <v>301</v>
      </c>
      <c r="D272" s="51">
        <v>0.72916666666666663</v>
      </c>
      <c r="E272" s="52">
        <v>44650</v>
      </c>
      <c r="F272" s="51">
        <v>0.249999999999999</v>
      </c>
      <c r="G272" s="52">
        <v>44651</v>
      </c>
      <c r="H272" s="28">
        <f t="shared" si="86"/>
        <v>0.52083333333333237</v>
      </c>
      <c r="I272" s="55">
        <f t="shared" si="85"/>
        <v>12.499999999999977</v>
      </c>
      <c r="J272">
        <v>210</v>
      </c>
      <c r="K272" s="34">
        <f>H272</f>
        <v>0.52083333333333237</v>
      </c>
      <c r="L272" s="54">
        <v>3</v>
      </c>
      <c r="M272" s="54">
        <v>23</v>
      </c>
      <c r="AA272" t="s">
        <v>107</v>
      </c>
      <c r="AB272" s="55">
        <f>H272</f>
        <v>0.52083333333333237</v>
      </c>
      <c r="AC272" s="55" t="s">
        <v>912</v>
      </c>
      <c r="AD272" t="s">
        <v>923</v>
      </c>
      <c r="AE272">
        <f t="shared" si="88"/>
        <v>3</v>
      </c>
    </row>
    <row r="273" spans="1:31" ht="14.4" hidden="1" x14ac:dyDescent="0.3">
      <c r="A273" s="53">
        <v>1021</v>
      </c>
      <c r="B273" s="13" t="s">
        <v>576</v>
      </c>
      <c r="C273" t="s">
        <v>85</v>
      </c>
      <c r="D273" s="51">
        <v>0.72916666666666663</v>
      </c>
      <c r="E273" s="52">
        <v>44650</v>
      </c>
      <c r="F273" s="51">
        <v>0.249999999999999</v>
      </c>
      <c r="G273" s="52">
        <v>44651</v>
      </c>
      <c r="H273" s="28">
        <f t="shared" si="86"/>
        <v>0.52083333333333237</v>
      </c>
      <c r="I273" s="55">
        <f t="shared" si="85"/>
        <v>12.499999999999977</v>
      </c>
      <c r="J273">
        <v>210</v>
      </c>
      <c r="K273" s="34">
        <f t="shared" si="87"/>
        <v>0.52083333333333237</v>
      </c>
      <c r="L273" s="54">
        <v>3</v>
      </c>
      <c r="M273" s="54">
        <v>23</v>
      </c>
      <c r="AA273" t="s">
        <v>106</v>
      </c>
      <c r="AC273" t="s">
        <v>304</v>
      </c>
      <c r="AD273" t="s">
        <v>923</v>
      </c>
      <c r="AE273">
        <f t="shared" si="88"/>
        <v>3</v>
      </c>
    </row>
    <row r="274" spans="1:31" ht="14.4" hidden="1" x14ac:dyDescent="0.3">
      <c r="A274" s="53">
        <v>1021</v>
      </c>
      <c r="B274" s="13" t="s">
        <v>577</v>
      </c>
      <c r="C274" t="s">
        <v>304</v>
      </c>
      <c r="D274" s="51">
        <v>0.70833333333333337</v>
      </c>
      <c r="E274" s="52">
        <v>44650</v>
      </c>
      <c r="F274" s="51">
        <v>0.249999999999999</v>
      </c>
      <c r="G274" s="52">
        <v>44651</v>
      </c>
      <c r="H274" s="28">
        <f t="shared" si="86"/>
        <v>0.54166666666666563</v>
      </c>
      <c r="I274" s="55">
        <f t="shared" si="85"/>
        <v>12.999999999999975</v>
      </c>
      <c r="J274">
        <v>210</v>
      </c>
      <c r="K274" s="34">
        <f t="shared" si="87"/>
        <v>0.54166666666666563</v>
      </c>
      <c r="L274" s="54">
        <v>3</v>
      </c>
      <c r="M274" s="54">
        <v>23</v>
      </c>
      <c r="AA274" t="s">
        <v>107</v>
      </c>
      <c r="AC274" t="s">
        <v>304</v>
      </c>
      <c r="AD274" t="s">
        <v>923</v>
      </c>
      <c r="AE274">
        <f t="shared" si="88"/>
        <v>3</v>
      </c>
    </row>
    <row r="275" spans="1:31" ht="14.4" hidden="1" x14ac:dyDescent="0.3">
      <c r="A275" s="53">
        <v>1200</v>
      </c>
      <c r="B275" s="57" t="s">
        <v>578</v>
      </c>
      <c r="C275" t="s">
        <v>301</v>
      </c>
      <c r="D275" s="51">
        <v>0.33333333333333331</v>
      </c>
      <c r="E275" s="52">
        <v>44619</v>
      </c>
      <c r="F275" s="51">
        <v>0.33333333333333331</v>
      </c>
      <c r="G275" s="52">
        <v>44620</v>
      </c>
      <c r="H275" s="28">
        <f t="shared" si="86"/>
        <v>1</v>
      </c>
      <c r="I275" s="55">
        <f t="shared" si="85"/>
        <v>24</v>
      </c>
      <c r="J275">
        <v>210</v>
      </c>
      <c r="K275" s="34">
        <f t="shared" si="87"/>
        <v>1</v>
      </c>
      <c r="L275" s="54">
        <v>6</v>
      </c>
      <c r="M275">
        <v>21</v>
      </c>
      <c r="AA275" t="s">
        <v>107</v>
      </c>
      <c r="AC275" s="55" t="s">
        <v>301</v>
      </c>
      <c r="AD275" t="s">
        <v>923</v>
      </c>
      <c r="AE275">
        <f t="shared" si="88"/>
        <v>2</v>
      </c>
    </row>
    <row r="276" spans="1:31" ht="14.4" hidden="1" x14ac:dyDescent="0.3">
      <c r="A276" s="53">
        <v>1200</v>
      </c>
      <c r="B276" s="57" t="s">
        <v>579</v>
      </c>
      <c r="C276" t="s">
        <v>85</v>
      </c>
      <c r="D276" s="51">
        <v>0.33333333333333331</v>
      </c>
      <c r="E276" s="52">
        <v>44619</v>
      </c>
      <c r="F276" s="51">
        <v>0.33333333333333331</v>
      </c>
      <c r="G276" s="52">
        <v>44620</v>
      </c>
      <c r="H276" s="28">
        <f t="shared" si="86"/>
        <v>1</v>
      </c>
      <c r="I276" s="55">
        <f t="shared" ref="I276:I339" si="89">H276*24</f>
        <v>24</v>
      </c>
      <c r="J276">
        <v>210</v>
      </c>
      <c r="K276" s="34">
        <f t="shared" si="87"/>
        <v>1</v>
      </c>
      <c r="L276" s="54">
        <v>6</v>
      </c>
      <c r="M276">
        <v>21</v>
      </c>
      <c r="AA276" t="s">
        <v>107</v>
      </c>
      <c r="AC276" s="55" t="s">
        <v>85</v>
      </c>
      <c r="AD276" t="s">
        <v>923</v>
      </c>
      <c r="AE276">
        <f t="shared" si="88"/>
        <v>2</v>
      </c>
    </row>
    <row r="277" spans="1:31" ht="14.4" hidden="1" x14ac:dyDescent="0.3">
      <c r="A277" s="53">
        <v>1200</v>
      </c>
      <c r="B277" s="57" t="s">
        <v>580</v>
      </c>
      <c r="C277" t="s">
        <v>304</v>
      </c>
      <c r="D277" s="51">
        <v>0.75</v>
      </c>
      <c r="E277" s="52">
        <v>44619</v>
      </c>
      <c r="F277" s="51">
        <v>0.33333333333333331</v>
      </c>
      <c r="G277" s="52">
        <v>44620</v>
      </c>
      <c r="H277" s="28">
        <f t="shared" si="86"/>
        <v>0.58333333333333326</v>
      </c>
      <c r="I277" s="55">
        <f t="shared" si="89"/>
        <v>13.999999999999998</v>
      </c>
      <c r="J277">
        <v>210</v>
      </c>
      <c r="K277" s="34">
        <f t="shared" si="87"/>
        <v>0.58333333333333326</v>
      </c>
      <c r="L277" s="54">
        <v>6</v>
      </c>
      <c r="M277">
        <v>21</v>
      </c>
      <c r="AA277" t="s">
        <v>107</v>
      </c>
      <c r="AC277" t="s">
        <v>304</v>
      </c>
      <c r="AD277" t="s">
        <v>923</v>
      </c>
      <c r="AE277">
        <f t="shared" si="88"/>
        <v>2</v>
      </c>
    </row>
    <row r="278" spans="1:31" ht="14.4" hidden="1" x14ac:dyDescent="0.3">
      <c r="A278" s="53">
        <v>1201</v>
      </c>
      <c r="B278" s="57" t="s">
        <v>581</v>
      </c>
      <c r="C278" t="s">
        <v>301</v>
      </c>
      <c r="D278" s="51">
        <v>0.33333333333333331</v>
      </c>
      <c r="E278" s="52">
        <v>44620</v>
      </c>
      <c r="F278" s="51">
        <v>0.33333333333333331</v>
      </c>
      <c r="G278" s="52">
        <v>44621</v>
      </c>
      <c r="H278" s="28">
        <f t="shared" si="86"/>
        <v>1</v>
      </c>
      <c r="I278" s="55">
        <f t="shared" si="89"/>
        <v>24</v>
      </c>
      <c r="J278">
        <v>210</v>
      </c>
      <c r="K278" s="34">
        <f t="shared" si="87"/>
        <v>1</v>
      </c>
      <c r="L278" s="54">
        <v>6</v>
      </c>
      <c r="M278">
        <v>21</v>
      </c>
      <c r="AA278" t="s">
        <v>107</v>
      </c>
      <c r="AC278" s="55" t="s">
        <v>301</v>
      </c>
      <c r="AD278" t="s">
        <v>923</v>
      </c>
      <c r="AE278">
        <f t="shared" si="88"/>
        <v>2</v>
      </c>
    </row>
    <row r="279" spans="1:31" ht="14.4" hidden="1" x14ac:dyDescent="0.3">
      <c r="A279" s="53">
        <v>1201</v>
      </c>
      <c r="B279" s="57" t="s">
        <v>582</v>
      </c>
      <c r="C279" t="s">
        <v>85</v>
      </c>
      <c r="D279" s="51">
        <v>0.33333333333333331</v>
      </c>
      <c r="E279" s="52">
        <v>44620</v>
      </c>
      <c r="F279" s="51">
        <v>0.33333333333333331</v>
      </c>
      <c r="G279" s="52">
        <v>44621</v>
      </c>
      <c r="H279" s="28">
        <f t="shared" si="86"/>
        <v>1</v>
      </c>
      <c r="I279" s="55">
        <f t="shared" si="89"/>
        <v>24</v>
      </c>
      <c r="J279">
        <v>210</v>
      </c>
      <c r="K279" s="34">
        <f t="shared" si="87"/>
        <v>1</v>
      </c>
      <c r="L279" s="54">
        <v>6</v>
      </c>
      <c r="M279">
        <v>21</v>
      </c>
      <c r="AA279" t="s">
        <v>107</v>
      </c>
      <c r="AC279" s="55" t="s">
        <v>85</v>
      </c>
      <c r="AD279" t="s">
        <v>923</v>
      </c>
      <c r="AE279">
        <f t="shared" si="88"/>
        <v>2</v>
      </c>
    </row>
    <row r="280" spans="1:31" ht="14.4" hidden="1" x14ac:dyDescent="0.3">
      <c r="A280" s="53">
        <v>1201</v>
      </c>
      <c r="B280" s="57" t="s">
        <v>583</v>
      </c>
      <c r="C280" t="s">
        <v>304</v>
      </c>
      <c r="D280" s="51">
        <v>0.75</v>
      </c>
      <c r="E280" s="52">
        <v>44620</v>
      </c>
      <c r="F280" s="51">
        <v>0.375</v>
      </c>
      <c r="G280" s="52">
        <v>44621</v>
      </c>
      <c r="H280" s="28">
        <f>DATEDIF(E280,G280,"d")-(D280-F280)</f>
        <v>0.625</v>
      </c>
      <c r="I280" s="55">
        <f t="shared" si="89"/>
        <v>15</v>
      </c>
      <c r="J280">
        <v>210</v>
      </c>
      <c r="K280" s="34">
        <f t="shared" si="87"/>
        <v>0.625</v>
      </c>
      <c r="L280" s="54">
        <v>6</v>
      </c>
      <c r="M280">
        <v>21</v>
      </c>
      <c r="AA280" t="s">
        <v>107</v>
      </c>
      <c r="AC280" t="s">
        <v>304</v>
      </c>
      <c r="AD280" t="s">
        <v>923</v>
      </c>
      <c r="AE280">
        <f t="shared" si="88"/>
        <v>2</v>
      </c>
    </row>
    <row r="281" spans="1:31" ht="14.4" hidden="1" x14ac:dyDescent="0.3">
      <c r="A281" s="53">
        <v>1202</v>
      </c>
      <c r="B281" s="57" t="s">
        <v>584</v>
      </c>
      <c r="C281" t="s">
        <v>301</v>
      </c>
      <c r="D281" s="51">
        <v>0.33333333333333331</v>
      </c>
      <c r="E281" s="52">
        <v>44621</v>
      </c>
      <c r="F281" s="51">
        <v>0.33333333333333331</v>
      </c>
      <c r="G281" s="52">
        <v>44622</v>
      </c>
      <c r="H281" s="28">
        <f>DATEDIF(E281,G281,"d")-(D281-F281)</f>
        <v>1</v>
      </c>
      <c r="I281" s="55">
        <f t="shared" si="89"/>
        <v>24</v>
      </c>
      <c r="J281">
        <v>210</v>
      </c>
      <c r="K281" s="34">
        <f t="shared" si="87"/>
        <v>1</v>
      </c>
      <c r="L281" s="54">
        <v>6</v>
      </c>
      <c r="M281">
        <v>21</v>
      </c>
      <c r="AA281" t="s">
        <v>107</v>
      </c>
      <c r="AC281" s="55" t="s">
        <v>301</v>
      </c>
      <c r="AD281" t="s">
        <v>923</v>
      </c>
      <c r="AE281">
        <f t="shared" si="88"/>
        <v>3</v>
      </c>
    </row>
    <row r="282" spans="1:31" ht="14.4" hidden="1" x14ac:dyDescent="0.3">
      <c r="A282" s="53">
        <v>1202</v>
      </c>
      <c r="B282" s="57" t="s">
        <v>585</v>
      </c>
      <c r="C282" t="s">
        <v>85</v>
      </c>
      <c r="D282" s="51">
        <v>0.33333333333333331</v>
      </c>
      <c r="E282" s="52">
        <v>44621</v>
      </c>
      <c r="F282" s="51">
        <v>0.33333333333333331</v>
      </c>
      <c r="G282" s="52">
        <v>44622</v>
      </c>
      <c r="H282" s="28">
        <f t="shared" si="86"/>
        <v>1</v>
      </c>
      <c r="I282" s="55">
        <f t="shared" si="89"/>
        <v>24</v>
      </c>
      <c r="J282">
        <v>210</v>
      </c>
      <c r="K282" s="34">
        <f t="shared" si="87"/>
        <v>1</v>
      </c>
      <c r="L282" s="54">
        <v>6</v>
      </c>
      <c r="M282">
        <v>21</v>
      </c>
      <c r="AA282" t="s">
        <v>107</v>
      </c>
      <c r="AC282" s="55" t="s">
        <v>85</v>
      </c>
      <c r="AD282" t="s">
        <v>923</v>
      </c>
      <c r="AE282">
        <f t="shared" si="88"/>
        <v>3</v>
      </c>
    </row>
    <row r="283" spans="1:31" ht="14.4" hidden="1" x14ac:dyDescent="0.3">
      <c r="A283" s="53">
        <v>1202</v>
      </c>
      <c r="B283" s="57" t="s">
        <v>586</v>
      </c>
      <c r="C283" t="s">
        <v>304</v>
      </c>
      <c r="D283" s="51">
        <v>0.75</v>
      </c>
      <c r="E283" s="52">
        <v>44621</v>
      </c>
      <c r="F283" s="51">
        <v>0.29166666666666602</v>
      </c>
      <c r="G283" s="52">
        <v>44622</v>
      </c>
      <c r="H283" s="28">
        <f t="shared" si="86"/>
        <v>0.54166666666666607</v>
      </c>
      <c r="I283" s="55">
        <f t="shared" si="89"/>
        <v>12.999999999999986</v>
      </c>
      <c r="J283">
        <v>210</v>
      </c>
      <c r="K283" s="34">
        <f t="shared" si="87"/>
        <v>0.54166666666666607</v>
      </c>
      <c r="L283" s="54">
        <v>6</v>
      </c>
      <c r="M283">
        <v>21</v>
      </c>
      <c r="AA283" t="s">
        <v>107</v>
      </c>
      <c r="AC283" t="s">
        <v>304</v>
      </c>
      <c r="AD283" t="s">
        <v>923</v>
      </c>
      <c r="AE283">
        <f t="shared" si="88"/>
        <v>3</v>
      </c>
    </row>
    <row r="284" spans="1:31" ht="14.4" hidden="1" x14ac:dyDescent="0.3">
      <c r="A284" s="53">
        <v>1203</v>
      </c>
      <c r="B284" s="57" t="s">
        <v>587</v>
      </c>
      <c r="C284" t="s">
        <v>301</v>
      </c>
      <c r="D284" s="51">
        <v>0.29166666666666602</v>
      </c>
      <c r="E284" s="52">
        <v>44622</v>
      </c>
      <c r="F284" s="51">
        <v>0.249999999999999</v>
      </c>
      <c r="G284" s="52">
        <v>44623</v>
      </c>
      <c r="H284" s="28">
        <f t="shared" si="86"/>
        <v>0.95833333333333304</v>
      </c>
      <c r="I284" s="55">
        <f t="shared" si="89"/>
        <v>22.999999999999993</v>
      </c>
      <c r="J284">
        <v>210</v>
      </c>
      <c r="K284" s="34">
        <f t="shared" si="87"/>
        <v>0.95833333333333304</v>
      </c>
      <c r="L284" s="54">
        <v>6</v>
      </c>
      <c r="M284">
        <v>21</v>
      </c>
      <c r="AA284" t="s">
        <v>107</v>
      </c>
      <c r="AC284" s="55" t="s">
        <v>301</v>
      </c>
      <c r="AD284" t="s">
        <v>923</v>
      </c>
      <c r="AE284">
        <f t="shared" si="88"/>
        <v>3</v>
      </c>
    </row>
    <row r="285" spans="1:31" ht="14.4" hidden="1" x14ac:dyDescent="0.3">
      <c r="A285" s="53">
        <v>1203</v>
      </c>
      <c r="B285" s="57" t="s">
        <v>588</v>
      </c>
      <c r="C285" t="s">
        <v>85</v>
      </c>
      <c r="D285" s="51">
        <v>0.29166666666666602</v>
      </c>
      <c r="E285" s="52">
        <v>44622</v>
      </c>
      <c r="F285" s="51">
        <v>0.249999999999999</v>
      </c>
      <c r="G285" s="52">
        <v>44623</v>
      </c>
      <c r="H285" s="28">
        <f t="shared" ref="H285:H348" si="90">DATEDIF(E285,G285,"d")-(D285-F285)</f>
        <v>0.95833333333333304</v>
      </c>
      <c r="I285" s="55">
        <f t="shared" si="89"/>
        <v>22.999999999999993</v>
      </c>
      <c r="J285">
        <v>210</v>
      </c>
      <c r="K285" s="34">
        <f t="shared" si="87"/>
        <v>0.95833333333333304</v>
      </c>
      <c r="L285" s="54">
        <v>6</v>
      </c>
      <c r="M285">
        <v>21</v>
      </c>
      <c r="AA285" t="s">
        <v>107</v>
      </c>
      <c r="AC285" s="55" t="s">
        <v>85</v>
      </c>
      <c r="AD285" t="s">
        <v>923</v>
      </c>
      <c r="AE285">
        <f t="shared" si="88"/>
        <v>3</v>
      </c>
    </row>
    <row r="286" spans="1:31" ht="14.4" hidden="1" x14ac:dyDescent="0.3">
      <c r="A286" s="53">
        <v>1203</v>
      </c>
      <c r="B286" s="57" t="s">
        <v>589</v>
      </c>
      <c r="C286" t="s">
        <v>304</v>
      </c>
      <c r="D286" s="51">
        <v>0.75</v>
      </c>
      <c r="E286" s="52">
        <v>44622</v>
      </c>
      <c r="F286" s="51">
        <v>0.249999999999999</v>
      </c>
      <c r="G286" s="52">
        <v>44623</v>
      </c>
      <c r="H286" s="28">
        <f t="shared" si="90"/>
        <v>0.499999999999999</v>
      </c>
      <c r="I286" s="55">
        <f t="shared" si="89"/>
        <v>11.999999999999975</v>
      </c>
      <c r="J286">
        <v>210</v>
      </c>
      <c r="K286" s="34">
        <f t="shared" si="87"/>
        <v>0.499999999999999</v>
      </c>
      <c r="L286" s="54">
        <v>6</v>
      </c>
      <c r="M286">
        <v>21</v>
      </c>
      <c r="AA286" t="s">
        <v>107</v>
      </c>
      <c r="AC286" t="s">
        <v>304</v>
      </c>
      <c r="AD286" t="s">
        <v>923</v>
      </c>
      <c r="AE286">
        <f t="shared" si="88"/>
        <v>3</v>
      </c>
    </row>
    <row r="287" spans="1:31" ht="14.4" hidden="1" x14ac:dyDescent="0.3">
      <c r="A287" s="53">
        <v>1204</v>
      </c>
      <c r="B287" s="57" t="s">
        <v>590</v>
      </c>
      <c r="C287" t="s">
        <v>301</v>
      </c>
      <c r="D287" s="51">
        <v>0.29166666666666602</v>
      </c>
      <c r="E287" s="52">
        <v>44623</v>
      </c>
      <c r="F287" s="51">
        <v>0.27083333333333331</v>
      </c>
      <c r="G287" s="52">
        <v>44624</v>
      </c>
      <c r="H287" s="28">
        <f t="shared" si="90"/>
        <v>0.9791666666666673</v>
      </c>
      <c r="I287" s="55">
        <f t="shared" si="89"/>
        <v>23.500000000000014</v>
      </c>
      <c r="J287">
        <v>210</v>
      </c>
      <c r="K287" s="34">
        <f t="shared" si="87"/>
        <v>0.9791666666666673</v>
      </c>
      <c r="L287" s="54">
        <v>6</v>
      </c>
      <c r="M287">
        <v>21</v>
      </c>
      <c r="AA287" t="s">
        <v>107</v>
      </c>
      <c r="AC287" s="55" t="s">
        <v>301</v>
      </c>
      <c r="AD287" t="s">
        <v>923</v>
      </c>
      <c r="AE287">
        <f t="shared" si="88"/>
        <v>3</v>
      </c>
    </row>
    <row r="288" spans="1:31" ht="14.4" hidden="1" x14ac:dyDescent="0.3">
      <c r="A288" s="53">
        <v>1204</v>
      </c>
      <c r="B288" s="57" t="s">
        <v>591</v>
      </c>
      <c r="C288" t="s">
        <v>85</v>
      </c>
      <c r="D288" s="51">
        <v>0.29166666666666602</v>
      </c>
      <c r="E288" s="52">
        <v>44623</v>
      </c>
      <c r="F288" s="51">
        <v>0.27083333333333331</v>
      </c>
      <c r="G288" s="52">
        <v>44624</v>
      </c>
      <c r="H288" s="28">
        <f t="shared" si="90"/>
        <v>0.9791666666666673</v>
      </c>
      <c r="I288" s="55">
        <f t="shared" si="89"/>
        <v>23.500000000000014</v>
      </c>
      <c r="J288">
        <v>210</v>
      </c>
      <c r="K288" s="34">
        <f t="shared" si="87"/>
        <v>0.9791666666666673</v>
      </c>
      <c r="L288" s="54">
        <v>6</v>
      </c>
      <c r="M288">
        <v>21</v>
      </c>
      <c r="AA288" t="s">
        <v>107</v>
      </c>
      <c r="AC288" s="55" t="s">
        <v>85</v>
      </c>
      <c r="AD288" t="s">
        <v>923</v>
      </c>
      <c r="AE288">
        <f t="shared" si="88"/>
        <v>3</v>
      </c>
    </row>
    <row r="289" spans="1:31" ht="14.4" hidden="1" x14ac:dyDescent="0.3">
      <c r="A289" s="53">
        <v>1204</v>
      </c>
      <c r="B289" s="57" t="s">
        <v>592</v>
      </c>
      <c r="C289" t="s">
        <v>304</v>
      </c>
      <c r="D289" s="51">
        <v>0.75</v>
      </c>
      <c r="E289" s="52">
        <v>44623</v>
      </c>
      <c r="F289" s="51">
        <v>0.27083333333333331</v>
      </c>
      <c r="G289" s="52">
        <v>44624</v>
      </c>
      <c r="H289" s="28">
        <f t="shared" si="90"/>
        <v>0.52083333333333326</v>
      </c>
      <c r="I289" s="55">
        <f t="shared" si="89"/>
        <v>12.499999999999998</v>
      </c>
      <c r="J289">
        <v>210</v>
      </c>
      <c r="K289" s="34">
        <f t="shared" si="87"/>
        <v>0.52083333333333326</v>
      </c>
      <c r="L289" s="54">
        <v>6</v>
      </c>
      <c r="M289">
        <v>21</v>
      </c>
      <c r="AA289" t="s">
        <v>107</v>
      </c>
      <c r="AC289" t="s">
        <v>304</v>
      </c>
      <c r="AD289" t="s">
        <v>923</v>
      </c>
      <c r="AE289">
        <f t="shared" si="88"/>
        <v>3</v>
      </c>
    </row>
    <row r="290" spans="1:31" ht="14.4" hidden="1" x14ac:dyDescent="0.3">
      <c r="A290" s="53">
        <v>1205</v>
      </c>
      <c r="B290" s="57" t="s">
        <v>593</v>
      </c>
      <c r="C290" t="s">
        <v>301</v>
      </c>
      <c r="D290" s="51">
        <v>0.33333333333333331</v>
      </c>
      <c r="E290" s="52">
        <v>44624</v>
      </c>
      <c r="F290" s="51">
        <v>0.27083333333333331</v>
      </c>
      <c r="G290" s="52">
        <v>44625</v>
      </c>
      <c r="H290" s="28">
        <f t="shared" si="90"/>
        <v>0.9375</v>
      </c>
      <c r="I290" s="55">
        <f t="shared" si="89"/>
        <v>22.5</v>
      </c>
      <c r="J290">
        <v>210</v>
      </c>
      <c r="K290" s="34">
        <f t="shared" si="87"/>
        <v>0.9375</v>
      </c>
      <c r="L290" s="54">
        <v>6</v>
      </c>
      <c r="M290">
        <v>21</v>
      </c>
      <c r="AA290" t="s">
        <v>107</v>
      </c>
      <c r="AC290" s="55" t="s">
        <v>301</v>
      </c>
      <c r="AD290" t="s">
        <v>923</v>
      </c>
      <c r="AE290">
        <f t="shared" si="88"/>
        <v>3</v>
      </c>
    </row>
    <row r="291" spans="1:31" ht="14.4" hidden="1" x14ac:dyDescent="0.3">
      <c r="A291" s="53">
        <v>1205</v>
      </c>
      <c r="B291" s="57" t="s">
        <v>594</v>
      </c>
      <c r="C291" t="s">
        <v>85</v>
      </c>
      <c r="D291" s="51">
        <v>0.33333333333333331</v>
      </c>
      <c r="E291" s="52">
        <v>44624</v>
      </c>
      <c r="F291" s="51">
        <v>0.27083333333333331</v>
      </c>
      <c r="G291" s="52">
        <v>44625</v>
      </c>
      <c r="H291" s="28">
        <f t="shared" si="90"/>
        <v>0.9375</v>
      </c>
      <c r="I291" s="55">
        <f t="shared" si="89"/>
        <v>22.5</v>
      </c>
      <c r="J291">
        <v>210</v>
      </c>
      <c r="K291" s="34">
        <f t="shared" si="87"/>
        <v>0.9375</v>
      </c>
      <c r="L291" s="54">
        <v>6</v>
      </c>
      <c r="M291">
        <v>21</v>
      </c>
      <c r="AA291" t="s">
        <v>107</v>
      </c>
      <c r="AC291" s="55" t="s">
        <v>85</v>
      </c>
      <c r="AD291" t="s">
        <v>923</v>
      </c>
      <c r="AE291">
        <f t="shared" si="88"/>
        <v>3</v>
      </c>
    </row>
    <row r="292" spans="1:31" ht="14.4" hidden="1" x14ac:dyDescent="0.3">
      <c r="A292" s="53">
        <v>1205</v>
      </c>
      <c r="B292" s="57" t="s">
        <v>595</v>
      </c>
      <c r="C292" t="s">
        <v>304</v>
      </c>
      <c r="D292" s="51">
        <v>0.75</v>
      </c>
      <c r="E292" s="52">
        <v>44624</v>
      </c>
      <c r="F292" s="51">
        <v>0.27083333333333331</v>
      </c>
      <c r="G292" s="52">
        <v>44625</v>
      </c>
      <c r="H292" s="28">
        <f t="shared" si="90"/>
        <v>0.52083333333333326</v>
      </c>
      <c r="I292" s="55">
        <f t="shared" si="89"/>
        <v>12.499999999999998</v>
      </c>
      <c r="J292">
        <v>210</v>
      </c>
      <c r="K292" s="34">
        <f t="shared" si="87"/>
        <v>0.52083333333333326</v>
      </c>
      <c r="L292" s="54">
        <v>6</v>
      </c>
      <c r="M292">
        <v>21</v>
      </c>
      <c r="AA292" t="s">
        <v>107</v>
      </c>
      <c r="AC292" t="s">
        <v>304</v>
      </c>
      <c r="AD292" t="s">
        <v>923</v>
      </c>
      <c r="AE292">
        <f t="shared" si="88"/>
        <v>3</v>
      </c>
    </row>
    <row r="293" spans="1:31" ht="14.4" hidden="1" x14ac:dyDescent="0.3">
      <c r="A293" s="53">
        <v>1206</v>
      </c>
      <c r="B293" s="57" t="s">
        <v>596</v>
      </c>
      <c r="C293" t="s">
        <v>301</v>
      </c>
      <c r="D293" s="51">
        <v>0.29166666666666602</v>
      </c>
      <c r="E293" s="52">
        <v>44625</v>
      </c>
      <c r="F293" s="51">
        <v>0.27083333333333331</v>
      </c>
      <c r="G293" s="52">
        <v>44626</v>
      </c>
      <c r="H293" s="28">
        <f t="shared" si="90"/>
        <v>0.9791666666666673</v>
      </c>
      <c r="I293" s="55">
        <f t="shared" si="89"/>
        <v>23.500000000000014</v>
      </c>
      <c r="J293">
        <v>210</v>
      </c>
      <c r="K293" s="34">
        <f t="shared" si="87"/>
        <v>0.9791666666666673</v>
      </c>
      <c r="L293" s="54">
        <v>6</v>
      </c>
      <c r="M293">
        <v>21</v>
      </c>
      <c r="AA293" t="s">
        <v>107</v>
      </c>
      <c r="AC293" s="55" t="s">
        <v>301</v>
      </c>
      <c r="AD293" t="s">
        <v>923</v>
      </c>
      <c r="AE293">
        <f t="shared" si="88"/>
        <v>3</v>
      </c>
    </row>
    <row r="294" spans="1:31" ht="14.4" hidden="1" x14ac:dyDescent="0.3">
      <c r="A294" s="53">
        <v>1206</v>
      </c>
      <c r="B294" s="57" t="s">
        <v>597</v>
      </c>
      <c r="C294" t="s">
        <v>85</v>
      </c>
      <c r="D294" s="51">
        <v>0.29166666666666602</v>
      </c>
      <c r="E294" s="52">
        <v>44625</v>
      </c>
      <c r="F294" s="51">
        <v>0.27083333333333331</v>
      </c>
      <c r="G294" s="52">
        <v>44626</v>
      </c>
      <c r="H294" s="28">
        <f t="shared" si="90"/>
        <v>0.9791666666666673</v>
      </c>
      <c r="I294" s="55">
        <f t="shared" si="89"/>
        <v>23.500000000000014</v>
      </c>
      <c r="J294">
        <v>210</v>
      </c>
      <c r="K294" s="34">
        <f t="shared" si="87"/>
        <v>0.9791666666666673</v>
      </c>
      <c r="L294" s="54">
        <v>6</v>
      </c>
      <c r="M294">
        <v>21</v>
      </c>
      <c r="AA294" t="s">
        <v>107</v>
      </c>
      <c r="AC294" s="55" t="s">
        <v>85</v>
      </c>
      <c r="AD294" t="s">
        <v>923</v>
      </c>
      <c r="AE294">
        <f t="shared" si="88"/>
        <v>3</v>
      </c>
    </row>
    <row r="295" spans="1:31" ht="14.4" hidden="1" x14ac:dyDescent="0.3">
      <c r="A295" s="53">
        <v>1206</v>
      </c>
      <c r="B295" s="57" t="s">
        <v>598</v>
      </c>
      <c r="C295" t="s">
        <v>304</v>
      </c>
      <c r="D295" s="51">
        <v>0.75</v>
      </c>
      <c r="E295" s="52">
        <v>44625</v>
      </c>
      <c r="F295" s="51">
        <v>0.27083333333333331</v>
      </c>
      <c r="G295" s="52">
        <v>44626</v>
      </c>
      <c r="H295" s="28">
        <f t="shared" si="90"/>
        <v>0.52083333333333326</v>
      </c>
      <c r="I295" s="55">
        <f t="shared" si="89"/>
        <v>12.499999999999998</v>
      </c>
      <c r="J295">
        <v>210</v>
      </c>
      <c r="K295" s="34">
        <f t="shared" si="87"/>
        <v>0.52083333333333326</v>
      </c>
      <c r="L295" s="54">
        <v>6</v>
      </c>
      <c r="M295">
        <v>21</v>
      </c>
      <c r="AA295" t="s">
        <v>107</v>
      </c>
      <c r="AC295" t="s">
        <v>304</v>
      </c>
      <c r="AD295" t="s">
        <v>923</v>
      </c>
      <c r="AE295">
        <f t="shared" si="88"/>
        <v>3</v>
      </c>
    </row>
    <row r="296" spans="1:31" ht="14.4" hidden="1" x14ac:dyDescent="0.3">
      <c r="A296" s="53">
        <v>1207</v>
      </c>
      <c r="B296" s="57" t="s">
        <v>599</v>
      </c>
      <c r="C296" t="s">
        <v>301</v>
      </c>
      <c r="D296" s="51">
        <v>0.33333333333333331</v>
      </c>
      <c r="E296" s="52">
        <v>44628</v>
      </c>
      <c r="F296" s="51">
        <v>0.249999999999999</v>
      </c>
      <c r="G296" s="52">
        <v>44629</v>
      </c>
      <c r="H296" s="28">
        <f t="shared" si="90"/>
        <v>0.91666666666666563</v>
      </c>
      <c r="I296" s="55">
        <f t="shared" si="89"/>
        <v>21.999999999999975</v>
      </c>
      <c r="J296">
        <v>210</v>
      </c>
      <c r="K296" s="34">
        <f t="shared" si="87"/>
        <v>0.91666666666666563</v>
      </c>
      <c r="L296" s="54">
        <v>6</v>
      </c>
      <c r="M296">
        <v>21</v>
      </c>
      <c r="AA296" t="s">
        <v>107</v>
      </c>
      <c r="AC296" s="55" t="s">
        <v>301</v>
      </c>
      <c r="AD296" t="s">
        <v>923</v>
      </c>
      <c r="AE296">
        <f t="shared" si="88"/>
        <v>3</v>
      </c>
    </row>
    <row r="297" spans="1:31" ht="14.4" hidden="1" x14ac:dyDescent="0.3">
      <c r="A297" s="53">
        <v>1207</v>
      </c>
      <c r="B297" s="57" t="s">
        <v>600</v>
      </c>
      <c r="C297" t="s">
        <v>85</v>
      </c>
      <c r="D297" s="51">
        <v>0.33333333333333331</v>
      </c>
      <c r="E297" s="52">
        <v>44628</v>
      </c>
      <c r="F297" s="51">
        <v>0.249999999999999</v>
      </c>
      <c r="G297" s="52">
        <v>44629</v>
      </c>
      <c r="H297" s="28">
        <f t="shared" si="90"/>
        <v>0.91666666666666563</v>
      </c>
      <c r="I297" s="55">
        <f t="shared" si="89"/>
        <v>21.999999999999975</v>
      </c>
      <c r="J297">
        <v>210</v>
      </c>
      <c r="K297" s="34">
        <f t="shared" si="87"/>
        <v>0.91666666666666563</v>
      </c>
      <c r="L297" s="54">
        <v>6</v>
      </c>
      <c r="M297">
        <v>21</v>
      </c>
      <c r="AA297" t="s">
        <v>107</v>
      </c>
      <c r="AC297" s="55" t="s">
        <v>85</v>
      </c>
      <c r="AD297" t="s">
        <v>923</v>
      </c>
      <c r="AE297">
        <f t="shared" si="88"/>
        <v>3</v>
      </c>
    </row>
    <row r="298" spans="1:31" ht="14.4" hidden="1" x14ac:dyDescent="0.3">
      <c r="A298" s="53">
        <v>1207</v>
      </c>
      <c r="B298" s="57" t="s">
        <v>601</v>
      </c>
      <c r="C298" t="s">
        <v>304</v>
      </c>
      <c r="D298" s="51">
        <v>0.77083333333333337</v>
      </c>
      <c r="E298" s="52">
        <v>44628</v>
      </c>
      <c r="F298" s="51">
        <v>0.249999999999999</v>
      </c>
      <c r="G298" s="52">
        <v>44629</v>
      </c>
      <c r="H298" s="28">
        <f t="shared" si="90"/>
        <v>0.47916666666666563</v>
      </c>
      <c r="I298" s="55">
        <f t="shared" si="89"/>
        <v>11.499999999999975</v>
      </c>
      <c r="J298">
        <v>210</v>
      </c>
      <c r="K298" s="34">
        <f t="shared" si="87"/>
        <v>0.47916666666666563</v>
      </c>
      <c r="L298" s="54">
        <v>6</v>
      </c>
      <c r="M298">
        <v>21</v>
      </c>
      <c r="AA298" t="s">
        <v>107</v>
      </c>
      <c r="AC298" t="s">
        <v>304</v>
      </c>
      <c r="AD298" t="s">
        <v>923</v>
      </c>
      <c r="AE298">
        <f t="shared" si="88"/>
        <v>3</v>
      </c>
    </row>
    <row r="299" spans="1:31" ht="14.4" hidden="1" x14ac:dyDescent="0.3">
      <c r="A299" s="53">
        <v>1208</v>
      </c>
      <c r="B299" s="57" t="s">
        <v>602</v>
      </c>
      <c r="C299" t="s">
        <v>301</v>
      </c>
      <c r="D299" s="51">
        <v>0.33333333333333331</v>
      </c>
      <c r="E299" s="52">
        <v>44629</v>
      </c>
      <c r="F299" s="51">
        <v>0.249999999999999</v>
      </c>
      <c r="G299" s="52">
        <v>44630</v>
      </c>
      <c r="H299" s="28">
        <f t="shared" si="90"/>
        <v>0.91666666666666563</v>
      </c>
      <c r="I299" s="55">
        <f t="shared" si="89"/>
        <v>21.999999999999975</v>
      </c>
      <c r="J299">
        <v>210</v>
      </c>
      <c r="K299" s="34">
        <f t="shared" si="87"/>
        <v>0.91666666666666563</v>
      </c>
      <c r="L299" s="54">
        <v>6</v>
      </c>
      <c r="M299">
        <v>21</v>
      </c>
      <c r="AA299" t="s">
        <v>107</v>
      </c>
      <c r="AC299" s="55" t="s">
        <v>301</v>
      </c>
      <c r="AD299" t="s">
        <v>923</v>
      </c>
      <c r="AE299">
        <f t="shared" si="88"/>
        <v>3</v>
      </c>
    </row>
    <row r="300" spans="1:31" ht="14.4" hidden="1" x14ac:dyDescent="0.3">
      <c r="A300" s="53">
        <v>1208</v>
      </c>
      <c r="B300" s="57" t="s">
        <v>603</v>
      </c>
      <c r="C300" t="s">
        <v>85</v>
      </c>
      <c r="D300" s="51">
        <v>0.33333333333333331</v>
      </c>
      <c r="E300" s="52">
        <v>44629</v>
      </c>
      <c r="F300" s="51">
        <v>0.249999999999999</v>
      </c>
      <c r="G300" s="52">
        <v>44630</v>
      </c>
      <c r="H300" s="28">
        <f t="shared" si="90"/>
        <v>0.91666666666666563</v>
      </c>
      <c r="I300" s="55">
        <f t="shared" si="89"/>
        <v>21.999999999999975</v>
      </c>
      <c r="J300">
        <v>210</v>
      </c>
      <c r="K300" s="34">
        <f t="shared" si="87"/>
        <v>0.91666666666666563</v>
      </c>
      <c r="L300" s="54">
        <v>6</v>
      </c>
      <c r="M300">
        <v>21</v>
      </c>
      <c r="AA300" t="s">
        <v>107</v>
      </c>
      <c r="AC300" s="55" t="s">
        <v>85</v>
      </c>
      <c r="AD300" t="s">
        <v>923</v>
      </c>
      <c r="AE300">
        <f t="shared" si="88"/>
        <v>3</v>
      </c>
    </row>
    <row r="301" spans="1:31" ht="14.4" hidden="1" x14ac:dyDescent="0.3">
      <c r="A301" s="53">
        <v>1208</v>
      </c>
      <c r="B301" s="57" t="s">
        <v>604</v>
      </c>
      <c r="C301" t="s">
        <v>304</v>
      </c>
      <c r="D301" s="51">
        <v>0.79166666666666696</v>
      </c>
      <c r="E301" s="52">
        <v>44629</v>
      </c>
      <c r="F301" s="51">
        <v>0.249999999999999</v>
      </c>
      <c r="G301" s="52">
        <v>44630</v>
      </c>
      <c r="H301" s="28">
        <f t="shared" si="90"/>
        <v>0.45833333333333204</v>
      </c>
      <c r="I301" s="55">
        <f t="shared" si="89"/>
        <v>10.999999999999968</v>
      </c>
      <c r="J301">
        <v>210</v>
      </c>
      <c r="K301" s="34">
        <f t="shared" si="87"/>
        <v>0.45833333333333204</v>
      </c>
      <c r="L301" s="54">
        <v>6</v>
      </c>
      <c r="M301">
        <v>21</v>
      </c>
      <c r="AA301" t="s">
        <v>107</v>
      </c>
      <c r="AC301" t="s">
        <v>304</v>
      </c>
      <c r="AD301" t="s">
        <v>923</v>
      </c>
      <c r="AE301">
        <f t="shared" si="88"/>
        <v>3</v>
      </c>
    </row>
    <row r="302" spans="1:31" ht="14.4" hidden="1" x14ac:dyDescent="0.3">
      <c r="A302" s="53">
        <v>1209</v>
      </c>
      <c r="B302" s="57" t="s">
        <v>605</v>
      </c>
      <c r="C302" t="s">
        <v>301</v>
      </c>
      <c r="D302" s="51">
        <v>0.33333333333333331</v>
      </c>
      <c r="E302" s="52">
        <v>44630</v>
      </c>
      <c r="F302" s="51">
        <v>0.249999999999999</v>
      </c>
      <c r="G302" s="52">
        <v>44631</v>
      </c>
      <c r="H302" s="28">
        <f t="shared" si="90"/>
        <v>0.91666666666666563</v>
      </c>
      <c r="I302" s="55">
        <f t="shared" si="89"/>
        <v>21.999999999999975</v>
      </c>
      <c r="J302">
        <v>210</v>
      </c>
      <c r="K302" s="34">
        <f t="shared" si="87"/>
        <v>0.91666666666666563</v>
      </c>
      <c r="L302" s="54">
        <v>6</v>
      </c>
      <c r="M302">
        <v>21</v>
      </c>
      <c r="AA302" t="s">
        <v>107</v>
      </c>
      <c r="AC302" s="55" t="s">
        <v>301</v>
      </c>
      <c r="AD302" t="s">
        <v>923</v>
      </c>
      <c r="AE302">
        <f t="shared" si="88"/>
        <v>3</v>
      </c>
    </row>
    <row r="303" spans="1:31" ht="14.4" hidden="1" x14ac:dyDescent="0.3">
      <c r="A303" s="53">
        <v>1209</v>
      </c>
      <c r="B303" s="57" t="s">
        <v>606</v>
      </c>
      <c r="C303" t="s">
        <v>85</v>
      </c>
      <c r="D303" s="51">
        <v>0.33333333333333331</v>
      </c>
      <c r="E303" s="52">
        <v>44630</v>
      </c>
      <c r="F303" s="51">
        <v>0.249999999999999</v>
      </c>
      <c r="G303" s="52">
        <v>44631</v>
      </c>
      <c r="H303" s="28">
        <f t="shared" si="90"/>
        <v>0.91666666666666563</v>
      </c>
      <c r="I303" s="55">
        <f t="shared" si="89"/>
        <v>21.999999999999975</v>
      </c>
      <c r="J303">
        <v>210</v>
      </c>
      <c r="K303" s="34">
        <f t="shared" si="87"/>
        <v>0.91666666666666563</v>
      </c>
      <c r="L303" s="54">
        <v>6</v>
      </c>
      <c r="M303">
        <v>21</v>
      </c>
      <c r="AA303" t="s">
        <v>107</v>
      </c>
      <c r="AC303" s="55" t="s">
        <v>85</v>
      </c>
      <c r="AD303" t="s">
        <v>923</v>
      </c>
      <c r="AE303">
        <f t="shared" si="88"/>
        <v>3</v>
      </c>
    </row>
    <row r="304" spans="1:31" ht="14.4" hidden="1" x14ac:dyDescent="0.3">
      <c r="A304" s="53">
        <v>1209</v>
      </c>
      <c r="B304" s="57" t="s">
        <v>607</v>
      </c>
      <c r="C304" t="s">
        <v>304</v>
      </c>
      <c r="D304" s="51">
        <v>0.75</v>
      </c>
      <c r="E304" s="52">
        <v>44630</v>
      </c>
      <c r="F304" s="51">
        <v>0.249999999999999</v>
      </c>
      <c r="G304" s="52">
        <v>44631</v>
      </c>
      <c r="H304" s="28">
        <f t="shared" si="90"/>
        <v>0.499999999999999</v>
      </c>
      <c r="I304" s="55">
        <f t="shared" si="89"/>
        <v>11.999999999999975</v>
      </c>
      <c r="J304">
        <v>210</v>
      </c>
      <c r="K304" s="34">
        <f t="shared" si="87"/>
        <v>0.499999999999999</v>
      </c>
      <c r="L304" s="54">
        <v>6</v>
      </c>
      <c r="M304">
        <v>21</v>
      </c>
      <c r="AA304" t="s">
        <v>107</v>
      </c>
      <c r="AC304" t="s">
        <v>304</v>
      </c>
      <c r="AD304" t="s">
        <v>923</v>
      </c>
      <c r="AE304">
        <f t="shared" si="88"/>
        <v>3</v>
      </c>
    </row>
    <row r="305" spans="1:31" ht="14.4" hidden="1" x14ac:dyDescent="0.3">
      <c r="A305" s="53">
        <v>1210</v>
      </c>
      <c r="B305" s="57" t="s">
        <v>608</v>
      </c>
      <c r="C305" t="s">
        <v>301</v>
      </c>
      <c r="D305" s="51">
        <v>0.249999999999999</v>
      </c>
      <c r="E305" s="52">
        <v>44631</v>
      </c>
      <c r="F305" s="51">
        <v>0.249999999999999</v>
      </c>
      <c r="G305" s="52">
        <v>44632</v>
      </c>
      <c r="H305" s="28">
        <f t="shared" si="90"/>
        <v>1</v>
      </c>
      <c r="I305" s="55">
        <f t="shared" si="89"/>
        <v>24</v>
      </c>
      <c r="J305">
        <v>210</v>
      </c>
      <c r="K305" s="34">
        <f t="shared" si="87"/>
        <v>1</v>
      </c>
      <c r="L305" s="54">
        <v>6</v>
      </c>
      <c r="M305">
        <v>21</v>
      </c>
      <c r="AA305" t="s">
        <v>107</v>
      </c>
      <c r="AC305" s="55" t="s">
        <v>301</v>
      </c>
      <c r="AD305" t="s">
        <v>923</v>
      </c>
      <c r="AE305">
        <f t="shared" si="88"/>
        <v>3</v>
      </c>
    </row>
    <row r="306" spans="1:31" ht="14.4" hidden="1" x14ac:dyDescent="0.3">
      <c r="A306" s="53">
        <v>1210</v>
      </c>
      <c r="B306" s="57" t="s">
        <v>609</v>
      </c>
      <c r="C306" t="s">
        <v>85</v>
      </c>
      <c r="D306" s="51">
        <v>0.249999999999999</v>
      </c>
      <c r="E306" s="52">
        <v>44631</v>
      </c>
      <c r="F306" s="51">
        <v>0.249999999999999</v>
      </c>
      <c r="G306" s="52">
        <v>44632</v>
      </c>
      <c r="H306" s="28">
        <f t="shared" si="90"/>
        <v>1</v>
      </c>
      <c r="I306" s="55">
        <f t="shared" si="89"/>
        <v>24</v>
      </c>
      <c r="J306">
        <v>210</v>
      </c>
      <c r="K306" s="34">
        <f t="shared" si="87"/>
        <v>1</v>
      </c>
      <c r="L306" s="54">
        <v>6</v>
      </c>
      <c r="M306">
        <v>21</v>
      </c>
      <c r="AA306" t="s">
        <v>106</v>
      </c>
      <c r="AC306" s="55" t="s">
        <v>85</v>
      </c>
      <c r="AD306" t="s">
        <v>923</v>
      </c>
      <c r="AE306">
        <f t="shared" si="88"/>
        <v>3</v>
      </c>
    </row>
    <row r="307" spans="1:31" ht="14.4" hidden="1" x14ac:dyDescent="0.3">
      <c r="A307" s="53">
        <v>1210</v>
      </c>
      <c r="B307" s="57" t="s">
        <v>610</v>
      </c>
      <c r="C307" t="s">
        <v>304</v>
      </c>
      <c r="D307" s="51">
        <v>0.75</v>
      </c>
      <c r="E307" s="52">
        <v>44631</v>
      </c>
      <c r="F307" s="51">
        <v>0.249999999999999</v>
      </c>
      <c r="G307" s="52">
        <v>44632</v>
      </c>
      <c r="H307" s="28">
        <f t="shared" si="90"/>
        <v>0.499999999999999</v>
      </c>
      <c r="I307" s="55">
        <f t="shared" si="89"/>
        <v>11.999999999999975</v>
      </c>
      <c r="J307">
        <v>210</v>
      </c>
      <c r="K307" s="34">
        <f t="shared" si="87"/>
        <v>0.499999999999999</v>
      </c>
      <c r="L307" s="54">
        <v>6</v>
      </c>
      <c r="M307">
        <v>21</v>
      </c>
      <c r="AA307" t="s">
        <v>107</v>
      </c>
      <c r="AC307" t="s">
        <v>304</v>
      </c>
      <c r="AD307" t="s">
        <v>923</v>
      </c>
      <c r="AE307">
        <f t="shared" si="88"/>
        <v>3</v>
      </c>
    </row>
    <row r="308" spans="1:31" ht="14.4" hidden="1" x14ac:dyDescent="0.3">
      <c r="A308" s="53">
        <v>1211</v>
      </c>
      <c r="B308" s="57" t="s">
        <v>611</v>
      </c>
      <c r="C308" t="s">
        <v>301</v>
      </c>
      <c r="D308" s="51">
        <v>0.29166666666666602</v>
      </c>
      <c r="E308" s="52">
        <v>44632</v>
      </c>
      <c r="F308" s="51">
        <v>0.249999999999999</v>
      </c>
      <c r="G308" s="52">
        <v>44633</v>
      </c>
      <c r="H308" s="28">
        <f t="shared" si="90"/>
        <v>0.95833333333333304</v>
      </c>
      <c r="I308" s="55">
        <f t="shared" si="89"/>
        <v>22.999999999999993</v>
      </c>
      <c r="J308">
        <v>210</v>
      </c>
      <c r="K308" s="34">
        <f t="shared" si="87"/>
        <v>0.95833333333333304</v>
      </c>
      <c r="L308" s="54">
        <v>6</v>
      </c>
      <c r="M308">
        <v>21</v>
      </c>
      <c r="AA308" t="s">
        <v>107</v>
      </c>
      <c r="AC308" s="55" t="s">
        <v>301</v>
      </c>
      <c r="AD308" t="s">
        <v>923</v>
      </c>
      <c r="AE308">
        <f t="shared" si="88"/>
        <v>3</v>
      </c>
    </row>
    <row r="309" spans="1:31" ht="14.4" hidden="1" x14ac:dyDescent="0.3">
      <c r="A309" s="53">
        <v>1211</v>
      </c>
      <c r="B309" s="57" t="s">
        <v>612</v>
      </c>
      <c r="C309" t="s">
        <v>85</v>
      </c>
      <c r="D309" s="51">
        <v>0.29166666666666602</v>
      </c>
      <c r="E309" s="52">
        <v>44632</v>
      </c>
      <c r="F309" s="51">
        <v>0.249999999999999</v>
      </c>
      <c r="G309" s="52">
        <v>44633</v>
      </c>
      <c r="H309" s="28">
        <f t="shared" si="90"/>
        <v>0.95833333333333304</v>
      </c>
      <c r="I309" s="55">
        <f t="shared" si="89"/>
        <v>22.999999999999993</v>
      </c>
      <c r="J309">
        <v>210</v>
      </c>
      <c r="K309" s="34">
        <f t="shared" si="87"/>
        <v>0.95833333333333304</v>
      </c>
      <c r="L309" s="54">
        <v>6</v>
      </c>
      <c r="M309">
        <v>21</v>
      </c>
      <c r="AA309" t="s">
        <v>106</v>
      </c>
      <c r="AC309" s="55" t="s">
        <v>85</v>
      </c>
      <c r="AD309" t="s">
        <v>923</v>
      </c>
      <c r="AE309">
        <f t="shared" si="88"/>
        <v>3</v>
      </c>
    </row>
    <row r="310" spans="1:31" ht="14.4" hidden="1" x14ac:dyDescent="0.3">
      <c r="A310" s="53">
        <v>1211</v>
      </c>
      <c r="B310" s="57" t="s">
        <v>613</v>
      </c>
      <c r="C310" t="s">
        <v>304</v>
      </c>
      <c r="D310" s="51">
        <v>0.75</v>
      </c>
      <c r="E310" s="52">
        <v>44632</v>
      </c>
      <c r="F310" s="51">
        <v>0.249999999999999</v>
      </c>
      <c r="G310" s="52">
        <v>44633</v>
      </c>
      <c r="H310" s="28">
        <f t="shared" si="90"/>
        <v>0.499999999999999</v>
      </c>
      <c r="I310" s="55">
        <f t="shared" si="89"/>
        <v>11.999999999999975</v>
      </c>
      <c r="J310">
        <v>210</v>
      </c>
      <c r="K310" s="34">
        <f t="shared" si="87"/>
        <v>0.499999999999999</v>
      </c>
      <c r="L310" s="54">
        <v>6</v>
      </c>
      <c r="M310">
        <v>21</v>
      </c>
      <c r="AA310" t="s">
        <v>107</v>
      </c>
      <c r="AC310" t="s">
        <v>304</v>
      </c>
      <c r="AD310" t="s">
        <v>923</v>
      </c>
      <c r="AE310">
        <f t="shared" si="88"/>
        <v>3</v>
      </c>
    </row>
    <row r="311" spans="1:31" ht="14.4" hidden="1" x14ac:dyDescent="0.3">
      <c r="A311" s="53">
        <v>1212</v>
      </c>
      <c r="B311" s="57" t="s">
        <v>614</v>
      </c>
      <c r="C311" t="s">
        <v>301</v>
      </c>
      <c r="D311" s="51">
        <v>0.249999999999999</v>
      </c>
      <c r="E311" s="52">
        <v>44633</v>
      </c>
      <c r="F311" s="51">
        <v>0.29166666666666602</v>
      </c>
      <c r="G311" s="52">
        <v>44634</v>
      </c>
      <c r="H311" s="28">
        <f t="shared" si="90"/>
        <v>1.041666666666667</v>
      </c>
      <c r="I311" s="55">
        <f t="shared" si="89"/>
        <v>25.000000000000007</v>
      </c>
      <c r="J311">
        <v>210</v>
      </c>
      <c r="K311" s="34">
        <f t="shared" si="87"/>
        <v>1.041666666666667</v>
      </c>
      <c r="L311" s="54">
        <v>6</v>
      </c>
      <c r="M311">
        <v>21</v>
      </c>
      <c r="AA311" t="s">
        <v>107</v>
      </c>
      <c r="AC311" s="55" t="s">
        <v>301</v>
      </c>
      <c r="AD311" t="s">
        <v>923</v>
      </c>
      <c r="AE311">
        <f t="shared" si="88"/>
        <v>3</v>
      </c>
    </row>
    <row r="312" spans="1:31" ht="14.4" hidden="1" x14ac:dyDescent="0.3">
      <c r="A312" s="53">
        <v>1212</v>
      </c>
      <c r="B312" s="57" t="s">
        <v>615</v>
      </c>
      <c r="C312" t="s">
        <v>85</v>
      </c>
      <c r="D312" s="51">
        <v>0.249999999999999</v>
      </c>
      <c r="E312" s="52">
        <v>44633</v>
      </c>
      <c r="F312" s="51">
        <v>0.29166666666666602</v>
      </c>
      <c r="G312" s="52">
        <v>44634</v>
      </c>
      <c r="H312" s="28">
        <f t="shared" si="90"/>
        <v>1.041666666666667</v>
      </c>
      <c r="I312" s="55">
        <f t="shared" si="89"/>
        <v>25.000000000000007</v>
      </c>
      <c r="J312">
        <v>210</v>
      </c>
      <c r="K312" s="34">
        <f t="shared" si="87"/>
        <v>1.041666666666667</v>
      </c>
      <c r="L312" s="54">
        <v>6</v>
      </c>
      <c r="M312">
        <v>21</v>
      </c>
      <c r="AA312" t="s">
        <v>107</v>
      </c>
      <c r="AC312" s="55" t="s">
        <v>85</v>
      </c>
      <c r="AD312" t="s">
        <v>923</v>
      </c>
      <c r="AE312">
        <f t="shared" si="88"/>
        <v>3</v>
      </c>
    </row>
    <row r="313" spans="1:31" ht="14.4" hidden="1" x14ac:dyDescent="0.3">
      <c r="A313" s="53">
        <v>1212</v>
      </c>
      <c r="B313" s="57" t="s">
        <v>616</v>
      </c>
      <c r="C313" t="s">
        <v>304</v>
      </c>
      <c r="D313" s="51">
        <v>0.79166666666666696</v>
      </c>
      <c r="E313" s="52">
        <v>44633</v>
      </c>
      <c r="F313" s="51">
        <v>0.29166666666666602</v>
      </c>
      <c r="G313" s="52">
        <v>44634</v>
      </c>
      <c r="H313" s="28">
        <f t="shared" si="90"/>
        <v>0.49999999999999911</v>
      </c>
      <c r="I313" s="55">
        <f t="shared" si="89"/>
        <v>11.999999999999979</v>
      </c>
      <c r="J313">
        <v>210</v>
      </c>
      <c r="K313" s="34">
        <f t="shared" si="87"/>
        <v>0.49999999999999911</v>
      </c>
      <c r="L313" s="54">
        <v>6</v>
      </c>
      <c r="M313">
        <v>21</v>
      </c>
      <c r="AA313" t="s">
        <v>107</v>
      </c>
      <c r="AC313" t="s">
        <v>304</v>
      </c>
      <c r="AD313" t="s">
        <v>923</v>
      </c>
      <c r="AE313">
        <f t="shared" si="88"/>
        <v>3</v>
      </c>
    </row>
    <row r="314" spans="1:31" ht="14.4" hidden="1" x14ac:dyDescent="0.3">
      <c r="A314" s="53">
        <v>1213</v>
      </c>
      <c r="B314" s="57" t="s">
        <v>617</v>
      </c>
      <c r="C314" t="s">
        <v>301</v>
      </c>
      <c r="D314" s="51">
        <v>0.29166666666666602</v>
      </c>
      <c r="E314" s="52">
        <v>44634</v>
      </c>
      <c r="F314" s="51">
        <v>0.249999999999999</v>
      </c>
      <c r="G314" s="52">
        <v>44635</v>
      </c>
      <c r="H314" s="28">
        <f t="shared" si="90"/>
        <v>0.95833333333333304</v>
      </c>
      <c r="I314" s="55">
        <f t="shared" si="89"/>
        <v>22.999999999999993</v>
      </c>
      <c r="J314">
        <v>210</v>
      </c>
      <c r="K314" s="34">
        <f t="shared" si="87"/>
        <v>0.95833333333333304</v>
      </c>
      <c r="L314" s="54">
        <v>6</v>
      </c>
      <c r="M314">
        <v>21</v>
      </c>
      <c r="AA314" t="s">
        <v>107</v>
      </c>
      <c r="AC314" s="55" t="s">
        <v>301</v>
      </c>
      <c r="AD314" t="s">
        <v>923</v>
      </c>
      <c r="AE314">
        <f t="shared" si="88"/>
        <v>3</v>
      </c>
    </row>
    <row r="315" spans="1:31" ht="14.4" hidden="1" x14ac:dyDescent="0.3">
      <c r="A315" s="53">
        <v>1213</v>
      </c>
      <c r="B315" s="57" t="s">
        <v>618</v>
      </c>
      <c r="C315" t="s">
        <v>85</v>
      </c>
      <c r="D315" s="51">
        <v>0.29166666666666602</v>
      </c>
      <c r="E315" s="52">
        <v>44634</v>
      </c>
      <c r="F315" s="51">
        <v>0.249999999999999</v>
      </c>
      <c r="G315" s="52">
        <v>44635</v>
      </c>
      <c r="H315" s="28">
        <f t="shared" si="90"/>
        <v>0.95833333333333304</v>
      </c>
      <c r="I315" s="55">
        <f t="shared" si="89"/>
        <v>22.999999999999993</v>
      </c>
      <c r="J315">
        <v>210</v>
      </c>
      <c r="K315" s="34">
        <f t="shared" si="87"/>
        <v>0.95833333333333304</v>
      </c>
      <c r="L315" s="54">
        <v>6</v>
      </c>
      <c r="M315">
        <v>21</v>
      </c>
      <c r="AA315" t="s">
        <v>106</v>
      </c>
      <c r="AC315" s="55" t="s">
        <v>85</v>
      </c>
      <c r="AD315" t="s">
        <v>923</v>
      </c>
      <c r="AE315">
        <f t="shared" si="88"/>
        <v>3</v>
      </c>
    </row>
    <row r="316" spans="1:31" ht="14.4" hidden="1" x14ac:dyDescent="0.3">
      <c r="A316" s="53">
        <v>1213</v>
      </c>
      <c r="B316" s="57" t="s">
        <v>619</v>
      </c>
      <c r="C316" t="s">
        <v>304</v>
      </c>
      <c r="D316" s="51">
        <v>0.79166666666666696</v>
      </c>
      <c r="E316" s="52">
        <v>44634</v>
      </c>
      <c r="F316" s="51">
        <v>0.249999999999999</v>
      </c>
      <c r="G316" s="52">
        <v>44635</v>
      </c>
      <c r="H316" s="28">
        <f t="shared" si="90"/>
        <v>0.45833333333333204</v>
      </c>
      <c r="I316" s="55">
        <f t="shared" si="89"/>
        <v>10.999999999999968</v>
      </c>
      <c r="J316">
        <v>210</v>
      </c>
      <c r="K316" s="34">
        <f t="shared" ref="K316:K379" si="91">H316</f>
        <v>0.45833333333333204</v>
      </c>
      <c r="L316" s="54">
        <v>6</v>
      </c>
      <c r="M316">
        <v>21</v>
      </c>
      <c r="AA316" t="s">
        <v>107</v>
      </c>
      <c r="AC316" t="s">
        <v>304</v>
      </c>
      <c r="AD316" t="s">
        <v>923</v>
      </c>
      <c r="AE316">
        <f t="shared" si="88"/>
        <v>3</v>
      </c>
    </row>
    <row r="317" spans="1:31" ht="14.4" hidden="1" x14ac:dyDescent="0.3">
      <c r="A317" s="53">
        <v>1214</v>
      </c>
      <c r="B317" s="57" t="s">
        <v>620</v>
      </c>
      <c r="C317" t="s">
        <v>301</v>
      </c>
      <c r="D317" s="51">
        <v>0.29166666666666602</v>
      </c>
      <c r="E317" s="52">
        <v>44635</v>
      </c>
      <c r="F317" s="51">
        <v>0.249999999999999</v>
      </c>
      <c r="G317" s="52">
        <v>44636</v>
      </c>
      <c r="H317" s="28">
        <f t="shared" si="90"/>
        <v>0.95833333333333304</v>
      </c>
      <c r="I317" s="55">
        <f t="shared" si="89"/>
        <v>22.999999999999993</v>
      </c>
      <c r="J317">
        <v>210</v>
      </c>
      <c r="K317" s="34">
        <f t="shared" si="91"/>
        <v>0.95833333333333304</v>
      </c>
      <c r="L317" s="54">
        <v>6</v>
      </c>
      <c r="M317">
        <v>21</v>
      </c>
      <c r="AA317" t="s">
        <v>107</v>
      </c>
      <c r="AC317" s="55" t="s">
        <v>301</v>
      </c>
      <c r="AD317" t="s">
        <v>923</v>
      </c>
      <c r="AE317">
        <f t="shared" si="88"/>
        <v>3</v>
      </c>
    </row>
    <row r="318" spans="1:31" ht="14.4" hidden="1" x14ac:dyDescent="0.3">
      <c r="A318" s="53">
        <v>1214</v>
      </c>
      <c r="B318" s="57" t="s">
        <v>621</v>
      </c>
      <c r="C318" t="s">
        <v>85</v>
      </c>
      <c r="D318" s="51">
        <v>0.29166666666666602</v>
      </c>
      <c r="E318" s="52">
        <v>44635</v>
      </c>
      <c r="F318" s="51">
        <v>0.249999999999999</v>
      </c>
      <c r="G318" s="52">
        <v>44636</v>
      </c>
      <c r="H318" s="28">
        <f t="shared" si="90"/>
        <v>0.95833333333333304</v>
      </c>
      <c r="I318" s="55">
        <f t="shared" si="89"/>
        <v>22.999999999999993</v>
      </c>
      <c r="J318">
        <v>210</v>
      </c>
      <c r="K318" s="34">
        <f t="shared" si="91"/>
        <v>0.95833333333333304</v>
      </c>
      <c r="L318" s="54">
        <v>6</v>
      </c>
      <c r="M318">
        <v>21</v>
      </c>
      <c r="AA318" t="s">
        <v>107</v>
      </c>
      <c r="AC318" s="55" t="s">
        <v>85</v>
      </c>
      <c r="AD318" t="s">
        <v>923</v>
      </c>
      <c r="AE318">
        <f t="shared" si="88"/>
        <v>3</v>
      </c>
    </row>
    <row r="319" spans="1:31" ht="14.4" hidden="1" x14ac:dyDescent="0.3">
      <c r="A319" s="53">
        <v>1214</v>
      </c>
      <c r="B319" s="57" t="s">
        <v>622</v>
      </c>
      <c r="C319" t="s">
        <v>304</v>
      </c>
      <c r="E319" s="52"/>
      <c r="F319" s="51"/>
      <c r="G319" s="52"/>
      <c r="H319" s="28">
        <f t="shared" si="90"/>
        <v>0</v>
      </c>
      <c r="I319" s="55">
        <f t="shared" si="89"/>
        <v>0</v>
      </c>
      <c r="J319">
        <v>210</v>
      </c>
      <c r="K319" s="34">
        <f t="shared" si="91"/>
        <v>0</v>
      </c>
      <c r="L319" s="54">
        <v>6</v>
      </c>
      <c r="M319">
        <v>21</v>
      </c>
      <c r="AA319" t="s">
        <v>107</v>
      </c>
      <c r="AC319" s="55" t="s">
        <v>914</v>
      </c>
      <c r="AE319">
        <f t="shared" si="88"/>
        <v>1</v>
      </c>
    </row>
    <row r="320" spans="1:31" ht="14.4" hidden="1" x14ac:dyDescent="0.3">
      <c r="A320" s="53">
        <v>1215</v>
      </c>
      <c r="B320" s="57" t="s">
        <v>623</v>
      </c>
      <c r="C320" t="s">
        <v>301</v>
      </c>
      <c r="D320" s="51">
        <v>0.33333333333333331</v>
      </c>
      <c r="E320" s="52">
        <v>44640</v>
      </c>
      <c r="F320" s="51">
        <v>0.249999999999999</v>
      </c>
      <c r="G320" s="52">
        <v>44641</v>
      </c>
      <c r="H320" s="28">
        <f t="shared" si="90"/>
        <v>0.91666666666666563</v>
      </c>
      <c r="I320" s="55">
        <f t="shared" si="89"/>
        <v>21.999999999999975</v>
      </c>
      <c r="J320">
        <v>210</v>
      </c>
      <c r="K320" s="34">
        <f t="shared" si="91"/>
        <v>0.91666666666666563</v>
      </c>
      <c r="L320" s="54">
        <v>6</v>
      </c>
      <c r="M320">
        <v>21</v>
      </c>
      <c r="AA320" t="s">
        <v>107</v>
      </c>
      <c r="AC320" s="55" t="s">
        <v>301</v>
      </c>
      <c r="AD320" t="s">
        <v>923</v>
      </c>
      <c r="AE320">
        <f t="shared" si="88"/>
        <v>3</v>
      </c>
    </row>
    <row r="321" spans="1:31" ht="14.4" hidden="1" x14ac:dyDescent="0.3">
      <c r="A321" s="53">
        <v>1215</v>
      </c>
      <c r="B321" s="57" t="s">
        <v>624</v>
      </c>
      <c r="C321" t="s">
        <v>85</v>
      </c>
      <c r="D321" s="51">
        <v>0.33333333333333331</v>
      </c>
      <c r="E321" s="52">
        <v>44640</v>
      </c>
      <c r="F321" s="51">
        <v>0.249999999999999</v>
      </c>
      <c r="G321" s="52">
        <v>44641</v>
      </c>
      <c r="H321" s="28">
        <f t="shared" si="90"/>
        <v>0.91666666666666563</v>
      </c>
      <c r="I321" s="55">
        <f t="shared" si="89"/>
        <v>21.999999999999975</v>
      </c>
      <c r="J321">
        <v>210</v>
      </c>
      <c r="K321" s="34">
        <f t="shared" si="91"/>
        <v>0.91666666666666563</v>
      </c>
      <c r="L321" s="54">
        <v>6</v>
      </c>
      <c r="M321">
        <v>21</v>
      </c>
      <c r="AA321" t="s">
        <v>107</v>
      </c>
      <c r="AC321" s="55" t="s">
        <v>85</v>
      </c>
      <c r="AD321" t="s">
        <v>923</v>
      </c>
      <c r="AE321">
        <f t="shared" si="88"/>
        <v>3</v>
      </c>
    </row>
    <row r="322" spans="1:31" ht="14.4" hidden="1" x14ac:dyDescent="0.3">
      <c r="A322" s="53">
        <v>1215</v>
      </c>
      <c r="B322" s="57" t="s">
        <v>625</v>
      </c>
      <c r="C322" t="s">
        <v>304</v>
      </c>
      <c r="D322" s="51">
        <v>0.79166666666666696</v>
      </c>
      <c r="E322" s="52">
        <v>44640</v>
      </c>
      <c r="F322" s="51">
        <v>0.249999999999999</v>
      </c>
      <c r="G322" s="52">
        <v>44641</v>
      </c>
      <c r="H322" s="28">
        <f t="shared" si="90"/>
        <v>0.45833333333333204</v>
      </c>
      <c r="I322" s="55">
        <f t="shared" si="89"/>
        <v>10.999999999999968</v>
      </c>
      <c r="J322">
        <v>210</v>
      </c>
      <c r="K322" s="34">
        <f t="shared" si="91"/>
        <v>0.45833333333333204</v>
      </c>
      <c r="L322" s="54">
        <v>6</v>
      </c>
      <c r="M322">
        <v>21</v>
      </c>
      <c r="AA322" t="s">
        <v>107</v>
      </c>
      <c r="AC322" t="s">
        <v>304</v>
      </c>
      <c r="AD322" t="s">
        <v>923</v>
      </c>
      <c r="AE322">
        <f t="shared" si="88"/>
        <v>3</v>
      </c>
    </row>
    <row r="323" spans="1:31" ht="14.4" hidden="1" x14ac:dyDescent="0.3">
      <c r="A323" s="53">
        <v>1216</v>
      </c>
      <c r="B323" s="57" t="s">
        <v>626</v>
      </c>
      <c r="C323" t="s">
        <v>301</v>
      </c>
      <c r="D323" s="51">
        <v>0.29166666666666602</v>
      </c>
      <c r="E323" s="52">
        <v>44641</v>
      </c>
      <c r="F323" s="51">
        <v>0.249999999999999</v>
      </c>
      <c r="G323" s="52">
        <v>44642</v>
      </c>
      <c r="H323" s="28">
        <f t="shared" si="90"/>
        <v>0.95833333333333304</v>
      </c>
      <c r="I323" s="55">
        <f t="shared" si="89"/>
        <v>22.999999999999993</v>
      </c>
      <c r="J323">
        <v>210</v>
      </c>
      <c r="K323" s="34">
        <f t="shared" si="91"/>
        <v>0.95833333333333304</v>
      </c>
      <c r="L323" s="54">
        <v>6</v>
      </c>
      <c r="M323">
        <v>21</v>
      </c>
      <c r="AA323" t="s">
        <v>107</v>
      </c>
      <c r="AC323" s="55" t="s">
        <v>301</v>
      </c>
      <c r="AD323" t="s">
        <v>923</v>
      </c>
      <c r="AE323">
        <f t="shared" si="88"/>
        <v>3</v>
      </c>
    </row>
    <row r="324" spans="1:31" ht="14.4" hidden="1" x14ac:dyDescent="0.3">
      <c r="A324" s="53">
        <v>1216</v>
      </c>
      <c r="B324" s="57" t="s">
        <v>627</v>
      </c>
      <c r="C324" t="s">
        <v>85</v>
      </c>
      <c r="D324" s="51">
        <v>0.29166666666666602</v>
      </c>
      <c r="E324" s="52">
        <v>44641</v>
      </c>
      <c r="F324" s="51">
        <v>0.249999999999999</v>
      </c>
      <c r="G324" s="52">
        <v>44642</v>
      </c>
      <c r="H324" s="28">
        <f t="shared" si="90"/>
        <v>0.95833333333333304</v>
      </c>
      <c r="I324" s="55">
        <f t="shared" si="89"/>
        <v>22.999999999999993</v>
      </c>
      <c r="J324">
        <v>210</v>
      </c>
      <c r="K324" s="34">
        <f t="shared" si="91"/>
        <v>0.95833333333333304</v>
      </c>
      <c r="L324" s="54">
        <v>6</v>
      </c>
      <c r="M324">
        <v>21</v>
      </c>
      <c r="AA324" t="s">
        <v>107</v>
      </c>
      <c r="AC324" s="55" t="s">
        <v>85</v>
      </c>
      <c r="AD324" t="s">
        <v>923</v>
      </c>
      <c r="AE324">
        <f t="shared" si="88"/>
        <v>3</v>
      </c>
    </row>
    <row r="325" spans="1:31" ht="14.4" hidden="1" x14ac:dyDescent="0.3">
      <c r="A325" s="53">
        <v>1216</v>
      </c>
      <c r="B325" s="57" t="s">
        <v>628</v>
      </c>
      <c r="C325" t="s">
        <v>304</v>
      </c>
      <c r="D325" s="51">
        <v>0.75</v>
      </c>
      <c r="E325" s="52">
        <v>44641</v>
      </c>
      <c r="F325" s="51">
        <v>0.249999999999999</v>
      </c>
      <c r="G325" s="52">
        <v>44642</v>
      </c>
      <c r="H325" s="28">
        <f t="shared" si="90"/>
        <v>0.499999999999999</v>
      </c>
      <c r="I325" s="55">
        <f t="shared" si="89"/>
        <v>11.999999999999975</v>
      </c>
      <c r="J325">
        <v>210</v>
      </c>
      <c r="K325" s="34">
        <f t="shared" si="91"/>
        <v>0.499999999999999</v>
      </c>
      <c r="L325" s="54">
        <v>6</v>
      </c>
      <c r="M325">
        <v>21</v>
      </c>
      <c r="AA325" t="s">
        <v>107</v>
      </c>
      <c r="AC325" t="s">
        <v>304</v>
      </c>
      <c r="AD325" t="s">
        <v>923</v>
      </c>
      <c r="AE325">
        <f t="shared" ref="AE325:AE388" si="92">MONTH(E325)</f>
        <v>3</v>
      </c>
    </row>
    <row r="326" spans="1:31" ht="14.4" hidden="1" x14ac:dyDescent="0.3">
      <c r="A326" s="53">
        <v>1217</v>
      </c>
      <c r="B326" s="57" t="s">
        <v>629</v>
      </c>
      <c r="C326" t="s">
        <v>301</v>
      </c>
      <c r="D326" s="51">
        <v>0.29166666666666602</v>
      </c>
      <c r="E326" s="52">
        <v>44649</v>
      </c>
      <c r="F326" s="51">
        <v>0.27083333333333331</v>
      </c>
      <c r="G326" s="52">
        <v>44650</v>
      </c>
      <c r="H326" s="28">
        <f t="shared" si="90"/>
        <v>0.9791666666666673</v>
      </c>
      <c r="I326" s="55">
        <f t="shared" si="89"/>
        <v>23.500000000000014</v>
      </c>
      <c r="J326">
        <v>210</v>
      </c>
      <c r="K326" s="34">
        <f t="shared" si="91"/>
        <v>0.9791666666666673</v>
      </c>
      <c r="L326" s="54">
        <v>6</v>
      </c>
      <c r="M326">
        <v>21</v>
      </c>
      <c r="AA326" t="s">
        <v>107</v>
      </c>
      <c r="AC326" s="55" t="s">
        <v>301</v>
      </c>
      <c r="AD326" t="s">
        <v>923</v>
      </c>
      <c r="AE326">
        <f t="shared" si="92"/>
        <v>3</v>
      </c>
    </row>
    <row r="327" spans="1:31" ht="14.4" hidden="1" x14ac:dyDescent="0.3">
      <c r="A327" s="53">
        <v>1217</v>
      </c>
      <c r="B327" s="57" t="s">
        <v>630</v>
      </c>
      <c r="C327" t="s">
        <v>85</v>
      </c>
      <c r="D327" s="51">
        <v>0.29166666666666602</v>
      </c>
      <c r="E327" s="52">
        <v>44649</v>
      </c>
      <c r="F327" s="51">
        <v>0.27083333333333331</v>
      </c>
      <c r="G327" s="52">
        <v>44650</v>
      </c>
      <c r="H327" s="28">
        <f t="shared" si="90"/>
        <v>0.9791666666666673</v>
      </c>
      <c r="I327" s="55">
        <f t="shared" si="89"/>
        <v>23.500000000000014</v>
      </c>
      <c r="J327">
        <v>210</v>
      </c>
      <c r="K327" s="34">
        <f t="shared" si="91"/>
        <v>0.9791666666666673</v>
      </c>
      <c r="L327" s="54">
        <v>6</v>
      </c>
      <c r="M327">
        <v>21</v>
      </c>
      <c r="AA327" t="s">
        <v>107</v>
      </c>
      <c r="AC327" s="55" t="s">
        <v>85</v>
      </c>
      <c r="AD327" t="s">
        <v>923</v>
      </c>
      <c r="AE327">
        <f t="shared" si="92"/>
        <v>3</v>
      </c>
    </row>
    <row r="328" spans="1:31" ht="14.4" hidden="1" x14ac:dyDescent="0.3">
      <c r="A328" s="53">
        <v>1217</v>
      </c>
      <c r="B328" s="57" t="s">
        <v>631</v>
      </c>
      <c r="C328" t="s">
        <v>304</v>
      </c>
      <c r="D328" s="51">
        <v>0.79166666666666696</v>
      </c>
      <c r="E328" s="52">
        <v>44649</v>
      </c>
      <c r="F328" s="51">
        <v>0.27083333333333331</v>
      </c>
      <c r="G328" s="52">
        <v>44650</v>
      </c>
      <c r="H328" s="28">
        <f t="shared" si="90"/>
        <v>0.4791666666666663</v>
      </c>
      <c r="I328" s="55">
        <f t="shared" si="89"/>
        <v>11.499999999999991</v>
      </c>
      <c r="J328">
        <v>210</v>
      </c>
      <c r="K328" s="34">
        <f t="shared" si="91"/>
        <v>0.4791666666666663</v>
      </c>
      <c r="L328" s="54">
        <v>6</v>
      </c>
      <c r="M328">
        <v>21</v>
      </c>
      <c r="AA328" t="s">
        <v>107</v>
      </c>
      <c r="AC328" t="s">
        <v>304</v>
      </c>
      <c r="AD328" t="s">
        <v>923</v>
      </c>
      <c r="AE328">
        <f t="shared" si="92"/>
        <v>3</v>
      </c>
    </row>
    <row r="329" spans="1:31" ht="14.4" hidden="1" x14ac:dyDescent="0.3">
      <c r="A329" s="53">
        <v>1218</v>
      </c>
      <c r="B329" s="57" t="s">
        <v>632</v>
      </c>
      <c r="C329" t="s">
        <v>301</v>
      </c>
      <c r="D329" s="51">
        <v>0.29166666666666602</v>
      </c>
      <c r="E329" s="52">
        <v>44650</v>
      </c>
      <c r="F329" s="51">
        <v>0.27083333333333331</v>
      </c>
      <c r="G329" s="52">
        <v>44652</v>
      </c>
      <c r="H329" s="28">
        <f>DATEDIF(G326,G329,"d")-(D329-F329)</f>
        <v>1.9791666666666674</v>
      </c>
      <c r="I329" s="55">
        <f t="shared" si="89"/>
        <v>47.500000000000014</v>
      </c>
      <c r="J329">
        <v>210</v>
      </c>
      <c r="K329" s="34">
        <f t="shared" si="91"/>
        <v>1.9791666666666674</v>
      </c>
      <c r="L329" s="54">
        <v>6</v>
      </c>
      <c r="M329">
        <v>21</v>
      </c>
      <c r="AA329" t="s">
        <v>107</v>
      </c>
      <c r="AC329" s="55" t="s">
        <v>301</v>
      </c>
      <c r="AD329" t="s">
        <v>923</v>
      </c>
      <c r="AE329">
        <f t="shared" si="92"/>
        <v>3</v>
      </c>
    </row>
    <row r="330" spans="1:31" ht="14.4" hidden="1" x14ac:dyDescent="0.3">
      <c r="A330" s="53">
        <v>1218</v>
      </c>
      <c r="B330" s="57" t="s">
        <v>633</v>
      </c>
      <c r="C330" t="s">
        <v>85</v>
      </c>
      <c r="D330" s="51">
        <v>0.29166666666666602</v>
      </c>
      <c r="E330" s="52">
        <v>44650</v>
      </c>
      <c r="F330" s="51">
        <v>0.27083333333333331</v>
      </c>
      <c r="G330" s="52">
        <v>44652</v>
      </c>
      <c r="H330" s="28">
        <f t="shared" si="90"/>
        <v>1.9791666666666674</v>
      </c>
      <c r="I330" s="55">
        <f t="shared" si="89"/>
        <v>47.500000000000014</v>
      </c>
      <c r="J330">
        <v>210</v>
      </c>
      <c r="K330" s="34">
        <f t="shared" si="91"/>
        <v>1.9791666666666674</v>
      </c>
      <c r="L330" s="54">
        <v>6</v>
      </c>
      <c r="M330">
        <v>21</v>
      </c>
      <c r="AA330" t="s">
        <v>107</v>
      </c>
      <c r="AC330" s="55" t="s">
        <v>85</v>
      </c>
      <c r="AD330" t="s">
        <v>923</v>
      </c>
      <c r="AE330">
        <f t="shared" si="92"/>
        <v>3</v>
      </c>
    </row>
    <row r="331" spans="1:31" ht="14.4" hidden="1" x14ac:dyDescent="0.3">
      <c r="A331" s="53">
        <v>1218</v>
      </c>
      <c r="B331" s="57" t="s">
        <v>634</v>
      </c>
      <c r="C331" t="s">
        <v>304</v>
      </c>
      <c r="D331" s="51">
        <v>0.79166666666666696</v>
      </c>
      <c r="E331" s="52">
        <v>44650</v>
      </c>
      <c r="F331" s="51">
        <v>0.249999999999999</v>
      </c>
      <c r="G331" s="52">
        <v>44652</v>
      </c>
      <c r="H331" s="28">
        <f t="shared" si="90"/>
        <v>1.4583333333333321</v>
      </c>
      <c r="I331" s="55">
        <f t="shared" si="89"/>
        <v>34.999999999999972</v>
      </c>
      <c r="J331">
        <v>210</v>
      </c>
      <c r="K331" s="34">
        <f t="shared" si="91"/>
        <v>1.4583333333333321</v>
      </c>
      <c r="L331" s="54">
        <v>6</v>
      </c>
      <c r="M331">
        <v>21</v>
      </c>
      <c r="AA331" t="s">
        <v>107</v>
      </c>
      <c r="AC331" s="55" t="s">
        <v>85</v>
      </c>
      <c r="AD331" t="s">
        <v>923</v>
      </c>
      <c r="AE331">
        <f t="shared" si="92"/>
        <v>3</v>
      </c>
    </row>
    <row r="332" spans="1:31" ht="14.4" hidden="1" x14ac:dyDescent="0.3">
      <c r="A332" s="53">
        <v>1300</v>
      </c>
      <c r="B332" s="57" t="s">
        <v>644</v>
      </c>
      <c r="C332" t="s">
        <v>301</v>
      </c>
      <c r="D332" s="51">
        <v>0.33333333333333331</v>
      </c>
      <c r="E332" s="52">
        <v>44931</v>
      </c>
      <c r="F332" s="51">
        <v>0.375</v>
      </c>
      <c r="G332" s="52">
        <v>44932</v>
      </c>
      <c r="H332" s="28">
        <f t="shared" si="90"/>
        <v>1.0416666666666667</v>
      </c>
      <c r="I332" s="55">
        <f t="shared" si="89"/>
        <v>25</v>
      </c>
      <c r="J332">
        <v>210</v>
      </c>
      <c r="K332" s="34">
        <f t="shared" si="91"/>
        <v>1.0416666666666667</v>
      </c>
      <c r="L332" s="54">
        <v>6</v>
      </c>
      <c r="M332">
        <v>15</v>
      </c>
      <c r="AA332" t="s">
        <v>107</v>
      </c>
      <c r="AC332" t="s">
        <v>301</v>
      </c>
      <c r="AD332" t="s">
        <v>922</v>
      </c>
      <c r="AE332">
        <f t="shared" si="92"/>
        <v>1</v>
      </c>
    </row>
    <row r="333" spans="1:31" ht="14.4" hidden="1" x14ac:dyDescent="0.3">
      <c r="A333" s="53">
        <v>1300</v>
      </c>
      <c r="B333" s="57" t="s">
        <v>646</v>
      </c>
      <c r="C333" t="s">
        <v>85</v>
      </c>
      <c r="D333" s="51">
        <v>0.33333333333333331</v>
      </c>
      <c r="E333" s="52">
        <v>44931</v>
      </c>
      <c r="F333" s="51">
        <v>0.375</v>
      </c>
      <c r="G333" s="52">
        <v>44932</v>
      </c>
      <c r="H333" s="28">
        <f t="shared" si="90"/>
        <v>1.0416666666666667</v>
      </c>
      <c r="I333" s="55">
        <f t="shared" si="89"/>
        <v>25</v>
      </c>
      <c r="J333">
        <v>210</v>
      </c>
      <c r="K333" s="34">
        <f t="shared" si="91"/>
        <v>1.0416666666666667</v>
      </c>
      <c r="L333" s="54">
        <v>6</v>
      </c>
      <c r="M333">
        <v>15</v>
      </c>
      <c r="AA333" t="s">
        <v>107</v>
      </c>
      <c r="AC333" s="55" t="s">
        <v>85</v>
      </c>
      <c r="AD333" t="s">
        <v>922</v>
      </c>
      <c r="AE333">
        <f t="shared" si="92"/>
        <v>1</v>
      </c>
    </row>
    <row r="334" spans="1:31" ht="14.4" hidden="1" x14ac:dyDescent="0.3">
      <c r="A334" s="53">
        <v>1300</v>
      </c>
      <c r="B334" s="57" t="s">
        <v>647</v>
      </c>
      <c r="C334" t="s">
        <v>304</v>
      </c>
      <c r="H334" s="28">
        <f t="shared" si="90"/>
        <v>0</v>
      </c>
      <c r="I334" s="55">
        <f t="shared" si="89"/>
        <v>0</v>
      </c>
      <c r="J334">
        <v>210</v>
      </c>
      <c r="K334" s="34">
        <f t="shared" si="91"/>
        <v>0</v>
      </c>
      <c r="L334" s="54">
        <v>6</v>
      </c>
      <c r="M334">
        <v>15</v>
      </c>
      <c r="AA334" t="s">
        <v>107</v>
      </c>
      <c r="AC334" s="55" t="s">
        <v>914</v>
      </c>
      <c r="AE334">
        <f t="shared" si="92"/>
        <v>1</v>
      </c>
    </row>
    <row r="335" spans="1:31" ht="14.4" hidden="1" x14ac:dyDescent="0.3">
      <c r="A335" s="53">
        <v>1301</v>
      </c>
      <c r="B335" s="57" t="s">
        <v>645</v>
      </c>
      <c r="C335" t="s">
        <v>301</v>
      </c>
      <c r="D335" s="51">
        <v>0.33333333333333331</v>
      </c>
      <c r="E335" s="52">
        <v>44931</v>
      </c>
      <c r="F335" s="51">
        <v>0.375</v>
      </c>
      <c r="G335" s="52">
        <v>44932</v>
      </c>
      <c r="H335" s="28">
        <f t="shared" si="90"/>
        <v>1.0416666666666667</v>
      </c>
      <c r="I335" s="55">
        <f t="shared" si="89"/>
        <v>25</v>
      </c>
      <c r="J335">
        <v>210</v>
      </c>
      <c r="K335" s="34">
        <f t="shared" si="91"/>
        <v>1.0416666666666667</v>
      </c>
      <c r="L335">
        <v>4</v>
      </c>
      <c r="M335">
        <v>15</v>
      </c>
      <c r="AA335" t="s">
        <v>107</v>
      </c>
      <c r="AC335" t="s">
        <v>301</v>
      </c>
      <c r="AD335" t="s">
        <v>922</v>
      </c>
      <c r="AE335">
        <f t="shared" si="92"/>
        <v>1</v>
      </c>
    </row>
    <row r="336" spans="1:31" ht="14.4" hidden="1" x14ac:dyDescent="0.3">
      <c r="A336" s="53">
        <v>1301</v>
      </c>
      <c r="B336" s="57" t="s">
        <v>648</v>
      </c>
      <c r="C336" t="s">
        <v>85</v>
      </c>
      <c r="D336" s="51">
        <v>0.33333333333333331</v>
      </c>
      <c r="E336" s="52">
        <v>44931</v>
      </c>
      <c r="F336" s="51">
        <v>0.375</v>
      </c>
      <c r="G336" s="52">
        <v>44932</v>
      </c>
      <c r="H336" s="28">
        <f t="shared" si="90"/>
        <v>1.0416666666666667</v>
      </c>
      <c r="I336" s="55">
        <f t="shared" si="89"/>
        <v>25</v>
      </c>
      <c r="J336">
        <v>210</v>
      </c>
      <c r="K336" s="34">
        <f t="shared" si="91"/>
        <v>1.0416666666666667</v>
      </c>
      <c r="L336">
        <v>4</v>
      </c>
      <c r="M336">
        <v>15</v>
      </c>
      <c r="AA336" t="s">
        <v>106</v>
      </c>
      <c r="AC336" s="55" t="s">
        <v>85</v>
      </c>
      <c r="AD336" t="s">
        <v>922</v>
      </c>
      <c r="AE336">
        <f t="shared" si="92"/>
        <v>1</v>
      </c>
    </row>
    <row r="337" spans="1:31" ht="14.4" hidden="1" x14ac:dyDescent="0.3">
      <c r="A337" s="53">
        <v>1301</v>
      </c>
      <c r="B337" s="57" t="s">
        <v>649</v>
      </c>
      <c r="C337" t="s">
        <v>304</v>
      </c>
      <c r="D337" s="51">
        <v>0.58333333333333337</v>
      </c>
      <c r="E337" s="52">
        <v>44931</v>
      </c>
      <c r="F337" s="51">
        <v>0.33333333333333331</v>
      </c>
      <c r="G337" s="52">
        <v>44932</v>
      </c>
      <c r="H337" s="28">
        <f t="shared" si="90"/>
        <v>0.75</v>
      </c>
      <c r="I337" s="55">
        <f t="shared" si="89"/>
        <v>18</v>
      </c>
      <c r="J337">
        <v>210</v>
      </c>
      <c r="K337" s="34">
        <f t="shared" si="91"/>
        <v>0.75</v>
      </c>
      <c r="L337">
        <v>4</v>
      </c>
      <c r="M337">
        <v>15</v>
      </c>
      <c r="AA337" t="s">
        <v>106</v>
      </c>
      <c r="AC337" s="55" t="s">
        <v>85</v>
      </c>
      <c r="AD337" t="s">
        <v>922</v>
      </c>
      <c r="AE337">
        <f t="shared" si="92"/>
        <v>1</v>
      </c>
    </row>
    <row r="338" spans="1:31" ht="14.4" hidden="1" x14ac:dyDescent="0.3">
      <c r="A338" s="53">
        <v>1400</v>
      </c>
      <c r="B338" s="57" t="s">
        <v>654</v>
      </c>
      <c r="C338" t="s">
        <v>301</v>
      </c>
      <c r="D338" s="51">
        <v>0.62152777777777779</v>
      </c>
      <c r="E338" s="52">
        <v>44932</v>
      </c>
      <c r="F338" s="51">
        <v>0.47222222222222227</v>
      </c>
      <c r="G338" s="52">
        <v>44933</v>
      </c>
      <c r="H338" s="28">
        <f t="shared" si="90"/>
        <v>0.85069444444444442</v>
      </c>
      <c r="I338" s="55">
        <f t="shared" si="89"/>
        <v>20.416666666666664</v>
      </c>
      <c r="J338">
        <v>210</v>
      </c>
      <c r="K338" s="34">
        <f t="shared" si="91"/>
        <v>0.85069444444444442</v>
      </c>
      <c r="L338">
        <v>3.5</v>
      </c>
      <c r="M338">
        <v>9</v>
      </c>
      <c r="AA338" t="s">
        <v>107</v>
      </c>
      <c r="AC338" t="s">
        <v>301</v>
      </c>
      <c r="AD338" t="s">
        <v>922</v>
      </c>
      <c r="AE338">
        <f t="shared" si="92"/>
        <v>1</v>
      </c>
    </row>
    <row r="339" spans="1:31" ht="14.4" hidden="1" x14ac:dyDescent="0.3">
      <c r="A339" s="53">
        <v>1400</v>
      </c>
      <c r="B339" s="57" t="s">
        <v>656</v>
      </c>
      <c r="C339" t="s">
        <v>85</v>
      </c>
      <c r="D339" s="51">
        <v>0.62152777777777779</v>
      </c>
      <c r="E339" s="52">
        <v>44932</v>
      </c>
      <c r="F339" s="51">
        <v>0.47222222222222227</v>
      </c>
      <c r="G339" s="52">
        <v>44933</v>
      </c>
      <c r="H339" s="28">
        <f t="shared" si="90"/>
        <v>0.85069444444444442</v>
      </c>
      <c r="I339" s="55">
        <f t="shared" si="89"/>
        <v>20.416666666666664</v>
      </c>
      <c r="J339">
        <v>210</v>
      </c>
      <c r="K339" s="34">
        <f t="shared" si="91"/>
        <v>0.85069444444444442</v>
      </c>
      <c r="L339">
        <v>3.5</v>
      </c>
      <c r="M339">
        <v>9</v>
      </c>
      <c r="AA339" t="s">
        <v>107</v>
      </c>
      <c r="AC339" s="55" t="s">
        <v>85</v>
      </c>
      <c r="AD339" t="s">
        <v>922</v>
      </c>
      <c r="AE339">
        <f t="shared" si="92"/>
        <v>1</v>
      </c>
    </row>
    <row r="340" spans="1:31" ht="14.4" hidden="1" x14ac:dyDescent="0.3">
      <c r="A340" s="53">
        <v>1401</v>
      </c>
      <c r="B340" s="57" t="s">
        <v>655</v>
      </c>
      <c r="C340" t="s">
        <v>301</v>
      </c>
      <c r="D340" s="51">
        <v>0.5625</v>
      </c>
      <c r="E340" s="52">
        <v>44933</v>
      </c>
      <c r="F340" s="51">
        <v>0.39583333333333331</v>
      </c>
      <c r="G340" s="52">
        <v>44935</v>
      </c>
      <c r="H340" s="28">
        <f t="shared" si="90"/>
        <v>1.8333333333333333</v>
      </c>
      <c r="I340" s="55">
        <f t="shared" ref="I340:I403" si="93">H340*24</f>
        <v>44</v>
      </c>
      <c r="J340">
        <v>210</v>
      </c>
      <c r="K340" s="34">
        <f t="shared" si="91"/>
        <v>1.8333333333333333</v>
      </c>
      <c r="L340">
        <v>3.5</v>
      </c>
      <c r="M340">
        <v>9</v>
      </c>
      <c r="AA340" t="s">
        <v>107</v>
      </c>
      <c r="AC340" t="s">
        <v>301</v>
      </c>
      <c r="AD340" t="s">
        <v>922</v>
      </c>
      <c r="AE340">
        <f t="shared" si="92"/>
        <v>1</v>
      </c>
    </row>
    <row r="341" spans="1:31" ht="14.4" hidden="1" x14ac:dyDescent="0.3">
      <c r="A341" s="53">
        <v>1401</v>
      </c>
      <c r="B341" s="57" t="s">
        <v>657</v>
      </c>
      <c r="C341" t="s">
        <v>85</v>
      </c>
      <c r="D341" s="51">
        <v>0.5625</v>
      </c>
      <c r="E341" s="52">
        <v>44933</v>
      </c>
      <c r="F341" s="51">
        <v>0.39583333333333331</v>
      </c>
      <c r="G341" s="52">
        <v>44935</v>
      </c>
      <c r="H341" s="28">
        <f t="shared" si="90"/>
        <v>1.8333333333333333</v>
      </c>
      <c r="I341" s="55">
        <f t="shared" si="93"/>
        <v>44</v>
      </c>
      <c r="J341">
        <v>210</v>
      </c>
      <c r="K341" s="34">
        <f t="shared" si="91"/>
        <v>1.8333333333333333</v>
      </c>
      <c r="L341">
        <v>3.5</v>
      </c>
      <c r="M341">
        <v>9</v>
      </c>
      <c r="AA341" t="s">
        <v>107</v>
      </c>
      <c r="AC341" s="55" t="s">
        <v>85</v>
      </c>
      <c r="AD341" t="s">
        <v>922</v>
      </c>
      <c r="AE341">
        <f t="shared" si="92"/>
        <v>1</v>
      </c>
    </row>
    <row r="342" spans="1:31" s="58" customFormat="1" ht="14.4" hidden="1" x14ac:dyDescent="0.3">
      <c r="A342" s="72">
        <v>1302</v>
      </c>
      <c r="B342" s="73" t="s">
        <v>659</v>
      </c>
      <c r="C342" s="58" t="s">
        <v>301</v>
      </c>
      <c r="E342" s="74">
        <v>44947</v>
      </c>
      <c r="G342" s="74">
        <v>44948</v>
      </c>
      <c r="H342" s="75">
        <f t="shared" si="90"/>
        <v>1</v>
      </c>
      <c r="I342" s="59">
        <f t="shared" si="93"/>
        <v>24</v>
      </c>
      <c r="J342" s="58">
        <v>210</v>
      </c>
      <c r="K342" s="76">
        <f t="shared" si="91"/>
        <v>1</v>
      </c>
      <c r="L342" s="58">
        <v>4</v>
      </c>
      <c r="M342" s="58">
        <v>15</v>
      </c>
      <c r="N342" s="77"/>
      <c r="O342" s="4"/>
      <c r="P342" s="4"/>
      <c r="Q342" s="4"/>
      <c r="R342" s="4"/>
      <c r="S342" s="4"/>
      <c r="T342"/>
      <c r="U342"/>
      <c r="V342"/>
      <c r="W342"/>
      <c r="X342"/>
      <c r="Y342"/>
      <c r="AA342" s="58" t="s">
        <v>107</v>
      </c>
      <c r="AC342" s="55" t="s">
        <v>913</v>
      </c>
      <c r="AD342" t="s">
        <v>922</v>
      </c>
      <c r="AE342">
        <f t="shared" si="92"/>
        <v>1</v>
      </c>
    </row>
    <row r="343" spans="1:31" ht="14.4" hidden="1" x14ac:dyDescent="0.3">
      <c r="A343" s="53">
        <v>1302</v>
      </c>
      <c r="B343" s="57" t="s">
        <v>663</v>
      </c>
      <c r="C343" t="s">
        <v>85</v>
      </c>
      <c r="E343" s="52">
        <v>44947</v>
      </c>
      <c r="G343" s="52">
        <v>44948</v>
      </c>
      <c r="H343" s="28">
        <f t="shared" si="90"/>
        <v>1</v>
      </c>
      <c r="I343" s="55">
        <f t="shared" si="93"/>
        <v>24</v>
      </c>
      <c r="J343">
        <v>210</v>
      </c>
      <c r="K343" s="34">
        <f t="shared" si="91"/>
        <v>1</v>
      </c>
      <c r="L343">
        <v>4</v>
      </c>
      <c r="M343">
        <v>15</v>
      </c>
      <c r="AA343" t="s">
        <v>107</v>
      </c>
      <c r="AC343" s="55" t="s">
        <v>85</v>
      </c>
      <c r="AD343" t="s">
        <v>922</v>
      </c>
      <c r="AE343">
        <f t="shared" si="92"/>
        <v>1</v>
      </c>
    </row>
    <row r="344" spans="1:31" ht="14.4" hidden="1" x14ac:dyDescent="0.3">
      <c r="A344" s="53">
        <v>1302</v>
      </c>
      <c r="B344" s="57" t="s">
        <v>664</v>
      </c>
      <c r="C344" t="s">
        <v>304</v>
      </c>
      <c r="D344" s="51">
        <v>0.58333333333333337</v>
      </c>
      <c r="E344" s="52">
        <v>44947</v>
      </c>
      <c r="F344" s="51">
        <v>0.375</v>
      </c>
      <c r="G344" s="52">
        <v>44948</v>
      </c>
      <c r="H344" s="28">
        <f t="shared" si="90"/>
        <v>0.79166666666666663</v>
      </c>
      <c r="I344" s="55">
        <f t="shared" si="93"/>
        <v>19</v>
      </c>
      <c r="J344">
        <v>210</v>
      </c>
      <c r="K344" s="34">
        <f t="shared" si="91"/>
        <v>0.79166666666666663</v>
      </c>
      <c r="L344">
        <v>4</v>
      </c>
      <c r="M344">
        <v>15</v>
      </c>
      <c r="AA344" t="s">
        <v>107</v>
      </c>
      <c r="AC344" s="55" t="s">
        <v>85</v>
      </c>
      <c r="AD344" t="s">
        <v>922</v>
      </c>
      <c r="AE344">
        <f t="shared" si="92"/>
        <v>1</v>
      </c>
    </row>
    <row r="345" spans="1:31" ht="14.4" hidden="1" x14ac:dyDescent="0.3">
      <c r="A345" s="53">
        <v>1303</v>
      </c>
      <c r="B345" s="57" t="s">
        <v>660</v>
      </c>
      <c r="C345" t="s">
        <v>301</v>
      </c>
      <c r="E345" s="52">
        <v>44948</v>
      </c>
      <c r="G345" s="52">
        <v>44949</v>
      </c>
      <c r="H345" s="28">
        <f t="shared" si="90"/>
        <v>1</v>
      </c>
      <c r="I345" s="55">
        <f t="shared" si="93"/>
        <v>24</v>
      </c>
      <c r="J345">
        <v>210</v>
      </c>
      <c r="K345" s="34">
        <f t="shared" si="91"/>
        <v>1</v>
      </c>
      <c r="L345">
        <v>4</v>
      </c>
      <c r="M345">
        <v>15</v>
      </c>
      <c r="AA345" t="s">
        <v>107</v>
      </c>
      <c r="AC345" s="55" t="s">
        <v>913</v>
      </c>
      <c r="AD345" t="s">
        <v>922</v>
      </c>
      <c r="AE345">
        <f t="shared" si="92"/>
        <v>1</v>
      </c>
    </row>
    <row r="346" spans="1:31" ht="14.4" hidden="1" x14ac:dyDescent="0.3">
      <c r="A346" s="53">
        <v>1303</v>
      </c>
      <c r="B346" s="57" t="s">
        <v>665</v>
      </c>
      <c r="C346" t="s">
        <v>85</v>
      </c>
      <c r="E346" s="52">
        <v>44948</v>
      </c>
      <c r="G346" s="52">
        <v>44949</v>
      </c>
      <c r="H346" s="28">
        <f t="shared" si="90"/>
        <v>1</v>
      </c>
      <c r="I346" s="55">
        <f t="shared" si="93"/>
        <v>24</v>
      </c>
      <c r="J346">
        <v>210</v>
      </c>
      <c r="K346" s="34">
        <f t="shared" si="91"/>
        <v>1</v>
      </c>
      <c r="L346">
        <v>4</v>
      </c>
      <c r="M346">
        <v>15</v>
      </c>
      <c r="AA346" t="s">
        <v>107</v>
      </c>
      <c r="AC346" s="55" t="s">
        <v>85</v>
      </c>
      <c r="AD346" t="s">
        <v>922</v>
      </c>
      <c r="AE346">
        <f t="shared" si="92"/>
        <v>1</v>
      </c>
    </row>
    <row r="347" spans="1:31" ht="14.4" hidden="1" x14ac:dyDescent="0.3">
      <c r="A347" s="53">
        <v>1303</v>
      </c>
      <c r="B347" s="57" t="s">
        <v>666</v>
      </c>
      <c r="C347" t="s">
        <v>304</v>
      </c>
      <c r="D347" s="51">
        <v>0.375</v>
      </c>
      <c r="E347" s="52">
        <v>44948</v>
      </c>
      <c r="F347" s="51">
        <v>0.375</v>
      </c>
      <c r="G347" s="52">
        <v>44949</v>
      </c>
      <c r="H347" s="28">
        <f t="shared" si="90"/>
        <v>1</v>
      </c>
      <c r="I347" s="55">
        <f t="shared" si="93"/>
        <v>24</v>
      </c>
      <c r="J347">
        <v>210</v>
      </c>
      <c r="K347" s="34">
        <f t="shared" si="91"/>
        <v>1</v>
      </c>
      <c r="L347">
        <v>4</v>
      </c>
      <c r="M347">
        <v>15</v>
      </c>
      <c r="AA347" t="s">
        <v>107</v>
      </c>
      <c r="AC347" s="55" t="s">
        <v>85</v>
      </c>
      <c r="AD347" t="s">
        <v>922</v>
      </c>
      <c r="AE347">
        <f t="shared" si="92"/>
        <v>1</v>
      </c>
    </row>
    <row r="348" spans="1:31" ht="14.4" hidden="1" x14ac:dyDescent="0.3">
      <c r="A348" s="53">
        <v>1304</v>
      </c>
      <c r="B348" s="57" t="s">
        <v>661</v>
      </c>
      <c r="C348" t="s">
        <v>301</v>
      </c>
      <c r="E348" s="52">
        <v>44949</v>
      </c>
      <c r="G348" s="52">
        <v>44950</v>
      </c>
      <c r="H348" s="28">
        <f t="shared" si="90"/>
        <v>1</v>
      </c>
      <c r="I348" s="55">
        <f t="shared" si="93"/>
        <v>24</v>
      </c>
      <c r="J348">
        <v>210</v>
      </c>
      <c r="K348" s="34">
        <f t="shared" si="91"/>
        <v>1</v>
      </c>
      <c r="L348">
        <v>4</v>
      </c>
      <c r="M348">
        <v>15</v>
      </c>
      <c r="AA348" t="s">
        <v>107</v>
      </c>
      <c r="AC348" s="55" t="s">
        <v>913</v>
      </c>
      <c r="AD348" t="s">
        <v>922</v>
      </c>
      <c r="AE348">
        <f t="shared" si="92"/>
        <v>1</v>
      </c>
    </row>
    <row r="349" spans="1:31" ht="14.4" hidden="1" x14ac:dyDescent="0.3">
      <c r="A349" s="53">
        <v>1304</v>
      </c>
      <c r="B349" s="57" t="s">
        <v>667</v>
      </c>
      <c r="C349" t="s">
        <v>85</v>
      </c>
      <c r="E349" s="52">
        <v>44949</v>
      </c>
      <c r="G349" s="52">
        <v>44950</v>
      </c>
      <c r="H349" s="28">
        <f t="shared" ref="H349:H412" si="94">DATEDIF(E349,G349,"d")-(D349-F349)</f>
        <v>1</v>
      </c>
      <c r="I349" s="55">
        <f t="shared" si="93"/>
        <v>24</v>
      </c>
      <c r="J349">
        <v>210</v>
      </c>
      <c r="K349" s="34">
        <f t="shared" si="91"/>
        <v>1</v>
      </c>
      <c r="L349">
        <v>4</v>
      </c>
      <c r="M349">
        <v>15</v>
      </c>
      <c r="AA349" t="s">
        <v>107</v>
      </c>
      <c r="AC349" s="55" t="s">
        <v>85</v>
      </c>
      <c r="AD349" t="s">
        <v>922</v>
      </c>
      <c r="AE349">
        <f t="shared" si="92"/>
        <v>1</v>
      </c>
    </row>
    <row r="350" spans="1:31" ht="14.4" hidden="1" x14ac:dyDescent="0.3">
      <c r="A350" s="53">
        <v>1304</v>
      </c>
      <c r="B350" s="57" t="s">
        <v>668</v>
      </c>
      <c r="C350" t="s">
        <v>304</v>
      </c>
      <c r="D350" s="51">
        <v>0.66666666666666663</v>
      </c>
      <c r="E350" s="52">
        <v>44949</v>
      </c>
      <c r="F350" s="51">
        <v>0.375</v>
      </c>
      <c r="G350" s="52">
        <v>44950</v>
      </c>
      <c r="H350" s="28">
        <f t="shared" si="94"/>
        <v>0.70833333333333337</v>
      </c>
      <c r="I350" s="55">
        <f t="shared" si="93"/>
        <v>17</v>
      </c>
      <c r="J350">
        <v>210</v>
      </c>
      <c r="K350" s="34">
        <f t="shared" si="91"/>
        <v>0.70833333333333337</v>
      </c>
      <c r="L350">
        <v>4</v>
      </c>
      <c r="M350">
        <v>15</v>
      </c>
      <c r="AA350" t="s">
        <v>107</v>
      </c>
      <c r="AC350" t="s">
        <v>304</v>
      </c>
      <c r="AD350" t="s">
        <v>922</v>
      </c>
      <c r="AE350">
        <f t="shared" si="92"/>
        <v>1</v>
      </c>
    </row>
    <row r="351" spans="1:31" ht="14.4" hidden="1" x14ac:dyDescent="0.3">
      <c r="A351" s="53">
        <v>1305</v>
      </c>
      <c r="B351" s="57" t="s">
        <v>662</v>
      </c>
      <c r="C351" t="s">
        <v>301</v>
      </c>
      <c r="D351" s="51">
        <v>0.375</v>
      </c>
      <c r="E351" s="52">
        <v>44953</v>
      </c>
      <c r="F351" s="51">
        <v>0.249999999999999</v>
      </c>
      <c r="G351" s="52">
        <v>44954</v>
      </c>
      <c r="H351" s="28">
        <f t="shared" si="94"/>
        <v>0.874999999999999</v>
      </c>
      <c r="I351" s="55">
        <f t="shared" si="93"/>
        <v>20.999999999999975</v>
      </c>
      <c r="J351">
        <v>210</v>
      </c>
      <c r="K351" s="34">
        <f t="shared" si="91"/>
        <v>0.874999999999999</v>
      </c>
      <c r="L351">
        <v>4</v>
      </c>
      <c r="M351">
        <v>15</v>
      </c>
      <c r="AA351" t="s">
        <v>107</v>
      </c>
      <c r="AC351" t="s">
        <v>301</v>
      </c>
      <c r="AD351" t="s">
        <v>922</v>
      </c>
      <c r="AE351">
        <f t="shared" si="92"/>
        <v>1</v>
      </c>
    </row>
    <row r="352" spans="1:31" ht="14.4" hidden="1" x14ac:dyDescent="0.3">
      <c r="A352" s="53">
        <v>1305</v>
      </c>
      <c r="B352" s="57" t="s">
        <v>669</v>
      </c>
      <c r="C352" t="s">
        <v>85</v>
      </c>
      <c r="D352" s="51">
        <v>0.375</v>
      </c>
      <c r="E352" s="52">
        <v>44953</v>
      </c>
      <c r="F352" s="51">
        <v>0.249999999999999</v>
      </c>
      <c r="G352" s="52">
        <v>44954</v>
      </c>
      <c r="H352" s="28">
        <f t="shared" si="94"/>
        <v>0.874999999999999</v>
      </c>
      <c r="I352" s="55">
        <f t="shared" si="93"/>
        <v>20.999999999999975</v>
      </c>
      <c r="J352">
        <v>210</v>
      </c>
      <c r="K352" s="34">
        <f t="shared" si="91"/>
        <v>0.874999999999999</v>
      </c>
      <c r="L352">
        <v>4</v>
      </c>
      <c r="M352">
        <v>15</v>
      </c>
      <c r="AA352" t="s">
        <v>106</v>
      </c>
      <c r="AC352" s="55" t="s">
        <v>85</v>
      </c>
      <c r="AD352" t="s">
        <v>922</v>
      </c>
      <c r="AE352">
        <f t="shared" si="92"/>
        <v>1</v>
      </c>
    </row>
    <row r="353" spans="1:31" ht="14.4" hidden="1" x14ac:dyDescent="0.3">
      <c r="A353" s="53">
        <v>1305</v>
      </c>
      <c r="B353" s="57" t="s">
        <v>670</v>
      </c>
      <c r="C353" t="s">
        <v>304</v>
      </c>
      <c r="D353" s="51">
        <v>0.66666666666666663</v>
      </c>
      <c r="E353" s="52">
        <v>44953</v>
      </c>
      <c r="F353" s="51">
        <v>0.249999999999999</v>
      </c>
      <c r="G353" s="52">
        <v>44954</v>
      </c>
      <c r="H353" s="28">
        <f t="shared" si="94"/>
        <v>0.58333333333333237</v>
      </c>
      <c r="I353" s="55">
        <f t="shared" si="93"/>
        <v>13.999999999999977</v>
      </c>
      <c r="J353">
        <v>210</v>
      </c>
      <c r="K353" s="34">
        <f t="shared" si="91"/>
        <v>0.58333333333333237</v>
      </c>
      <c r="L353">
        <v>4</v>
      </c>
      <c r="M353">
        <v>15</v>
      </c>
      <c r="AA353" t="s">
        <v>106</v>
      </c>
      <c r="AC353" t="s">
        <v>304</v>
      </c>
      <c r="AD353" t="s">
        <v>922</v>
      </c>
      <c r="AE353">
        <f t="shared" si="92"/>
        <v>1</v>
      </c>
    </row>
    <row r="354" spans="1:31" ht="14.4" hidden="1" x14ac:dyDescent="0.3">
      <c r="A354" s="53">
        <v>1402</v>
      </c>
      <c r="B354" s="57" t="s">
        <v>671</v>
      </c>
      <c r="C354" t="s">
        <v>301</v>
      </c>
      <c r="D354" s="51">
        <v>0.54166666666666663</v>
      </c>
      <c r="E354" s="52">
        <v>44946</v>
      </c>
      <c r="F354" s="51">
        <v>0.4375</v>
      </c>
      <c r="G354" s="52">
        <v>44947</v>
      </c>
      <c r="H354" s="28">
        <f t="shared" si="94"/>
        <v>0.89583333333333337</v>
      </c>
      <c r="I354" s="55">
        <f t="shared" si="93"/>
        <v>21.5</v>
      </c>
      <c r="J354">
        <v>210</v>
      </c>
      <c r="K354" s="34">
        <f t="shared" si="91"/>
        <v>0.89583333333333337</v>
      </c>
      <c r="L354">
        <v>4</v>
      </c>
      <c r="M354">
        <v>9</v>
      </c>
      <c r="AA354" t="s">
        <v>107</v>
      </c>
      <c r="AC354" t="s">
        <v>301</v>
      </c>
      <c r="AD354" t="s">
        <v>922</v>
      </c>
      <c r="AE354">
        <f t="shared" si="92"/>
        <v>1</v>
      </c>
    </row>
    <row r="355" spans="1:31" ht="14.4" hidden="1" x14ac:dyDescent="0.3">
      <c r="A355" s="53">
        <v>1402</v>
      </c>
      <c r="B355" s="57" t="s">
        <v>674</v>
      </c>
      <c r="C355" t="s">
        <v>85</v>
      </c>
      <c r="D355" s="51">
        <v>0.54166666666666663</v>
      </c>
      <c r="E355" s="52">
        <v>44946</v>
      </c>
      <c r="F355" s="51">
        <v>0.4375</v>
      </c>
      <c r="G355" s="52">
        <v>44947</v>
      </c>
      <c r="H355" s="28">
        <f t="shared" si="94"/>
        <v>0.89583333333333337</v>
      </c>
      <c r="I355" s="55">
        <f t="shared" si="93"/>
        <v>21.5</v>
      </c>
      <c r="J355">
        <v>210</v>
      </c>
      <c r="K355" s="34">
        <f t="shared" si="91"/>
        <v>0.89583333333333337</v>
      </c>
      <c r="L355">
        <v>4</v>
      </c>
      <c r="M355">
        <v>9</v>
      </c>
      <c r="AA355" t="s">
        <v>107</v>
      </c>
      <c r="AC355" s="55" t="s">
        <v>85</v>
      </c>
      <c r="AD355" t="s">
        <v>922</v>
      </c>
      <c r="AE355">
        <f t="shared" si="92"/>
        <v>1</v>
      </c>
    </row>
    <row r="356" spans="1:31" ht="14.4" hidden="1" x14ac:dyDescent="0.3">
      <c r="A356" s="53">
        <v>1403</v>
      </c>
      <c r="B356" s="57" t="s">
        <v>672</v>
      </c>
      <c r="C356" t="s">
        <v>301</v>
      </c>
      <c r="D356" s="51">
        <v>0.54166666666666663</v>
      </c>
      <c r="E356" s="52">
        <v>44947</v>
      </c>
      <c r="F356" s="51">
        <v>0.35416666666666669</v>
      </c>
      <c r="G356" s="52">
        <v>44948</v>
      </c>
      <c r="H356" s="28">
        <f t="shared" si="94"/>
        <v>0.8125</v>
      </c>
      <c r="I356" s="55">
        <f t="shared" si="93"/>
        <v>19.5</v>
      </c>
      <c r="J356">
        <v>210</v>
      </c>
      <c r="K356" s="34">
        <f t="shared" si="91"/>
        <v>0.8125</v>
      </c>
      <c r="L356">
        <v>4</v>
      </c>
      <c r="M356">
        <v>9</v>
      </c>
      <c r="AA356" t="s">
        <v>107</v>
      </c>
      <c r="AC356" t="s">
        <v>301</v>
      </c>
      <c r="AD356" t="s">
        <v>922</v>
      </c>
      <c r="AE356">
        <f t="shared" si="92"/>
        <v>1</v>
      </c>
    </row>
    <row r="357" spans="1:31" ht="14.4" hidden="1" x14ac:dyDescent="0.3">
      <c r="A357" s="53">
        <v>1403</v>
      </c>
      <c r="B357" s="57" t="s">
        <v>675</v>
      </c>
      <c r="C357" t="s">
        <v>85</v>
      </c>
      <c r="D357" s="51">
        <v>0.54166666666666663</v>
      </c>
      <c r="E357" s="52">
        <v>44947</v>
      </c>
      <c r="F357" s="51">
        <v>0.35416666666666669</v>
      </c>
      <c r="G357" s="52">
        <v>44948</v>
      </c>
      <c r="H357" s="28">
        <f t="shared" si="94"/>
        <v>0.8125</v>
      </c>
      <c r="I357" s="55">
        <f t="shared" si="93"/>
        <v>19.5</v>
      </c>
      <c r="J357">
        <v>210</v>
      </c>
      <c r="K357" s="34">
        <f t="shared" si="91"/>
        <v>0.8125</v>
      </c>
      <c r="L357">
        <v>4</v>
      </c>
      <c r="M357">
        <v>9</v>
      </c>
      <c r="AA357" t="s">
        <v>106</v>
      </c>
      <c r="AC357" s="55" t="s">
        <v>85</v>
      </c>
      <c r="AD357" t="s">
        <v>922</v>
      </c>
      <c r="AE357">
        <f t="shared" si="92"/>
        <v>1</v>
      </c>
    </row>
    <row r="358" spans="1:31" ht="14.4" hidden="1" x14ac:dyDescent="0.3">
      <c r="A358" s="53">
        <v>1404</v>
      </c>
      <c r="B358" s="57" t="s">
        <v>673</v>
      </c>
      <c r="C358" t="s">
        <v>301</v>
      </c>
      <c r="D358" s="51">
        <v>0.4375</v>
      </c>
      <c r="E358" s="52">
        <v>44948</v>
      </c>
      <c r="F358" s="51">
        <v>0.35416666666666669</v>
      </c>
      <c r="G358" s="52">
        <v>44949</v>
      </c>
      <c r="H358" s="28">
        <f t="shared" si="94"/>
        <v>0.91666666666666674</v>
      </c>
      <c r="I358" s="55">
        <f t="shared" si="93"/>
        <v>22</v>
      </c>
      <c r="J358">
        <v>210</v>
      </c>
      <c r="K358" s="34">
        <f t="shared" si="91"/>
        <v>0.91666666666666674</v>
      </c>
      <c r="L358">
        <v>4</v>
      </c>
      <c r="M358">
        <v>9</v>
      </c>
      <c r="AA358" t="s">
        <v>107</v>
      </c>
      <c r="AC358" t="s">
        <v>301</v>
      </c>
      <c r="AD358" t="s">
        <v>922</v>
      </c>
      <c r="AE358">
        <f t="shared" si="92"/>
        <v>1</v>
      </c>
    </row>
    <row r="359" spans="1:31" ht="14.4" hidden="1" x14ac:dyDescent="0.3">
      <c r="A359" s="53">
        <v>1404</v>
      </c>
      <c r="B359" s="57" t="s">
        <v>676</v>
      </c>
      <c r="C359" t="s">
        <v>85</v>
      </c>
      <c r="D359" s="51">
        <v>0.4375</v>
      </c>
      <c r="E359" s="52">
        <v>44948</v>
      </c>
      <c r="F359" s="51">
        <v>0.35416666666666669</v>
      </c>
      <c r="G359" s="52">
        <v>44949</v>
      </c>
      <c r="H359" s="28">
        <f t="shared" si="94"/>
        <v>0.91666666666666674</v>
      </c>
      <c r="I359" s="55">
        <f t="shared" si="93"/>
        <v>22</v>
      </c>
      <c r="J359">
        <v>210</v>
      </c>
      <c r="K359" s="34">
        <f t="shared" si="91"/>
        <v>0.91666666666666674</v>
      </c>
      <c r="L359">
        <v>4</v>
      </c>
      <c r="M359">
        <v>9</v>
      </c>
      <c r="AA359" t="s">
        <v>107</v>
      </c>
      <c r="AC359" s="55" t="s">
        <v>85</v>
      </c>
      <c r="AD359" t="s">
        <v>922</v>
      </c>
      <c r="AE359">
        <f t="shared" si="92"/>
        <v>1</v>
      </c>
    </row>
    <row r="360" spans="1:31" ht="14.4" hidden="1" x14ac:dyDescent="0.3">
      <c r="A360" s="53">
        <v>1306</v>
      </c>
      <c r="B360" s="57" t="s">
        <v>679</v>
      </c>
      <c r="C360" t="s">
        <v>301</v>
      </c>
      <c r="E360" s="52">
        <v>44960</v>
      </c>
      <c r="G360" s="52">
        <v>44961</v>
      </c>
      <c r="H360" s="28">
        <f t="shared" si="94"/>
        <v>1</v>
      </c>
      <c r="I360" s="55">
        <f t="shared" si="93"/>
        <v>24</v>
      </c>
      <c r="J360">
        <v>210</v>
      </c>
      <c r="K360" s="34">
        <f t="shared" si="91"/>
        <v>1</v>
      </c>
      <c r="L360">
        <v>6</v>
      </c>
      <c r="M360">
        <v>15</v>
      </c>
      <c r="AA360" t="s">
        <v>107</v>
      </c>
      <c r="AC360" s="55" t="s">
        <v>913</v>
      </c>
      <c r="AD360" t="s">
        <v>922</v>
      </c>
      <c r="AE360">
        <f t="shared" si="92"/>
        <v>2</v>
      </c>
    </row>
    <row r="361" spans="1:31" ht="14.4" hidden="1" x14ac:dyDescent="0.3">
      <c r="A361" s="53">
        <v>1306</v>
      </c>
      <c r="B361" s="57" t="s">
        <v>682</v>
      </c>
      <c r="C361" t="s">
        <v>85</v>
      </c>
      <c r="E361" s="52">
        <v>44960</v>
      </c>
      <c r="G361" s="52">
        <v>44961</v>
      </c>
      <c r="H361" s="28">
        <f t="shared" si="94"/>
        <v>1</v>
      </c>
      <c r="I361" s="55">
        <f t="shared" si="93"/>
        <v>24</v>
      </c>
      <c r="J361">
        <v>210</v>
      </c>
      <c r="K361" s="34">
        <f t="shared" si="91"/>
        <v>1</v>
      </c>
      <c r="L361">
        <v>6</v>
      </c>
      <c r="M361">
        <v>15</v>
      </c>
      <c r="AA361" t="s">
        <v>107</v>
      </c>
      <c r="AC361" s="55" t="s">
        <v>85</v>
      </c>
      <c r="AD361" t="s">
        <v>922</v>
      </c>
      <c r="AE361">
        <f t="shared" si="92"/>
        <v>2</v>
      </c>
    </row>
    <row r="362" spans="1:31" ht="14.4" hidden="1" x14ac:dyDescent="0.3">
      <c r="A362" s="53">
        <v>1306</v>
      </c>
      <c r="B362" s="57" t="s">
        <v>683</v>
      </c>
      <c r="C362" t="s">
        <v>304</v>
      </c>
      <c r="D362" s="51">
        <v>0.66666666666666663</v>
      </c>
      <c r="E362" s="52">
        <v>44960</v>
      </c>
      <c r="F362" s="51">
        <v>0.41666666666666669</v>
      </c>
      <c r="G362" s="52">
        <v>44961</v>
      </c>
      <c r="H362" s="28">
        <f t="shared" si="94"/>
        <v>0.75</v>
      </c>
      <c r="I362" s="55">
        <f t="shared" si="93"/>
        <v>18</v>
      </c>
      <c r="J362">
        <v>210</v>
      </c>
      <c r="K362" s="34">
        <f t="shared" si="91"/>
        <v>0.75</v>
      </c>
      <c r="L362">
        <v>6</v>
      </c>
      <c r="M362">
        <v>15</v>
      </c>
      <c r="AA362" t="s">
        <v>107</v>
      </c>
      <c r="AC362" t="s">
        <v>85</v>
      </c>
      <c r="AD362" t="s">
        <v>922</v>
      </c>
      <c r="AE362">
        <f t="shared" si="92"/>
        <v>2</v>
      </c>
    </row>
    <row r="363" spans="1:31" ht="14.4" hidden="1" x14ac:dyDescent="0.3">
      <c r="A363" s="53">
        <v>1307</v>
      </c>
      <c r="B363" s="57" t="s">
        <v>680</v>
      </c>
      <c r="C363" t="s">
        <v>301</v>
      </c>
      <c r="E363" s="52">
        <v>44971</v>
      </c>
      <c r="G363" s="52">
        <v>44972</v>
      </c>
      <c r="H363" s="28">
        <f t="shared" si="94"/>
        <v>1</v>
      </c>
      <c r="I363" s="55">
        <f t="shared" si="93"/>
        <v>24</v>
      </c>
      <c r="J363">
        <v>210</v>
      </c>
      <c r="K363" s="34">
        <f t="shared" si="91"/>
        <v>1</v>
      </c>
      <c r="L363">
        <v>6</v>
      </c>
      <c r="M363">
        <v>15</v>
      </c>
      <c r="AA363" t="s">
        <v>107</v>
      </c>
      <c r="AC363" s="55" t="s">
        <v>913</v>
      </c>
      <c r="AD363" t="s">
        <v>922</v>
      </c>
      <c r="AE363">
        <f t="shared" si="92"/>
        <v>2</v>
      </c>
    </row>
    <row r="364" spans="1:31" ht="14.4" hidden="1" x14ac:dyDescent="0.3">
      <c r="A364" s="53">
        <v>1307</v>
      </c>
      <c r="B364" s="57" t="s">
        <v>684</v>
      </c>
      <c r="C364" t="s">
        <v>85</v>
      </c>
      <c r="E364" s="52">
        <v>44971</v>
      </c>
      <c r="G364" s="52">
        <v>44972</v>
      </c>
      <c r="H364" s="28">
        <f t="shared" si="94"/>
        <v>1</v>
      </c>
      <c r="I364" s="55">
        <f t="shared" si="93"/>
        <v>24</v>
      </c>
      <c r="J364">
        <v>210</v>
      </c>
      <c r="K364" s="34">
        <f t="shared" si="91"/>
        <v>1</v>
      </c>
      <c r="L364">
        <v>6</v>
      </c>
      <c r="M364">
        <v>15</v>
      </c>
      <c r="AA364" t="s">
        <v>107</v>
      </c>
      <c r="AC364" s="55" t="s">
        <v>85</v>
      </c>
      <c r="AD364" t="s">
        <v>922</v>
      </c>
      <c r="AE364">
        <f t="shared" si="92"/>
        <v>2</v>
      </c>
    </row>
    <row r="365" spans="1:31" ht="14.4" hidden="1" x14ac:dyDescent="0.3">
      <c r="A365" s="53">
        <v>1307</v>
      </c>
      <c r="B365" s="57" t="s">
        <v>685</v>
      </c>
      <c r="C365" t="s">
        <v>304</v>
      </c>
      <c r="E365" s="52">
        <v>44971</v>
      </c>
      <c r="G365" s="52">
        <v>44972</v>
      </c>
      <c r="H365" s="28">
        <f t="shared" si="94"/>
        <v>1</v>
      </c>
      <c r="I365" s="55">
        <f t="shared" si="93"/>
        <v>24</v>
      </c>
      <c r="J365">
        <v>210</v>
      </c>
      <c r="K365" s="34">
        <f t="shared" si="91"/>
        <v>1</v>
      </c>
      <c r="L365">
        <v>6</v>
      </c>
      <c r="M365">
        <v>15</v>
      </c>
      <c r="AA365" t="s">
        <v>107</v>
      </c>
      <c r="AC365" s="55" t="s">
        <v>914</v>
      </c>
      <c r="AD365" t="s">
        <v>922</v>
      </c>
      <c r="AE365">
        <f t="shared" si="92"/>
        <v>2</v>
      </c>
    </row>
    <row r="366" spans="1:31" ht="14.4" hidden="1" x14ac:dyDescent="0.3">
      <c r="A366" s="53">
        <v>1308</v>
      </c>
      <c r="B366" s="57" t="s">
        <v>681</v>
      </c>
      <c r="C366" t="s">
        <v>301</v>
      </c>
      <c r="E366" s="52">
        <v>44972</v>
      </c>
      <c r="G366" s="52">
        <v>44973</v>
      </c>
      <c r="H366" s="28">
        <f t="shared" si="94"/>
        <v>1</v>
      </c>
      <c r="I366" s="55">
        <f t="shared" si="93"/>
        <v>24</v>
      </c>
      <c r="J366">
        <v>210</v>
      </c>
      <c r="K366" s="34">
        <f t="shared" si="91"/>
        <v>1</v>
      </c>
      <c r="L366">
        <v>6</v>
      </c>
      <c r="M366">
        <v>15</v>
      </c>
      <c r="AA366" t="s">
        <v>107</v>
      </c>
      <c r="AC366" s="55" t="s">
        <v>913</v>
      </c>
      <c r="AD366" t="s">
        <v>922</v>
      </c>
      <c r="AE366">
        <f t="shared" si="92"/>
        <v>2</v>
      </c>
    </row>
    <row r="367" spans="1:31" ht="14.4" hidden="1" x14ac:dyDescent="0.3">
      <c r="A367" s="53">
        <v>1308</v>
      </c>
      <c r="B367" s="57" t="s">
        <v>686</v>
      </c>
      <c r="C367" t="s">
        <v>85</v>
      </c>
      <c r="E367" s="52">
        <v>44972</v>
      </c>
      <c r="G367" s="52">
        <v>44973</v>
      </c>
      <c r="H367" s="28">
        <f t="shared" si="94"/>
        <v>1</v>
      </c>
      <c r="I367" s="55">
        <f t="shared" si="93"/>
        <v>24</v>
      </c>
      <c r="J367">
        <v>210</v>
      </c>
      <c r="K367" s="34">
        <f t="shared" si="91"/>
        <v>1</v>
      </c>
      <c r="L367">
        <v>6</v>
      </c>
      <c r="M367">
        <v>15</v>
      </c>
      <c r="AA367" t="s">
        <v>107</v>
      </c>
      <c r="AC367" s="55" t="s">
        <v>85</v>
      </c>
      <c r="AD367" t="s">
        <v>922</v>
      </c>
      <c r="AE367">
        <f t="shared" si="92"/>
        <v>2</v>
      </c>
    </row>
    <row r="368" spans="1:31" ht="14.4" hidden="1" x14ac:dyDescent="0.3">
      <c r="A368" s="53">
        <v>1308</v>
      </c>
      <c r="B368" s="57" t="s">
        <v>687</v>
      </c>
      <c r="C368" t="s">
        <v>304</v>
      </c>
      <c r="E368" s="52">
        <v>44972</v>
      </c>
      <c r="F368" s="51"/>
      <c r="G368" s="52">
        <v>44973</v>
      </c>
      <c r="H368" s="28">
        <f t="shared" si="94"/>
        <v>1</v>
      </c>
      <c r="I368" s="55">
        <f t="shared" si="93"/>
        <v>24</v>
      </c>
      <c r="J368">
        <v>210</v>
      </c>
      <c r="K368" s="34">
        <f t="shared" si="91"/>
        <v>1</v>
      </c>
      <c r="L368">
        <v>6</v>
      </c>
      <c r="M368">
        <v>15</v>
      </c>
      <c r="AA368" t="s">
        <v>107</v>
      </c>
      <c r="AC368" s="55" t="s">
        <v>914</v>
      </c>
      <c r="AD368" t="s">
        <v>922</v>
      </c>
      <c r="AE368">
        <f t="shared" si="92"/>
        <v>2</v>
      </c>
    </row>
    <row r="369" spans="1:31" ht="14.4" hidden="1" x14ac:dyDescent="0.3">
      <c r="A369" s="53">
        <v>1309</v>
      </c>
      <c r="B369" s="57" t="s">
        <v>688</v>
      </c>
      <c r="C369" t="s">
        <v>301</v>
      </c>
      <c r="D369" s="51">
        <v>0.66666666666666663</v>
      </c>
      <c r="E369" s="52">
        <v>44981</v>
      </c>
      <c r="F369" s="51">
        <v>0.45833333333333298</v>
      </c>
      <c r="G369" s="52">
        <v>44982</v>
      </c>
      <c r="H369" s="28">
        <f t="shared" si="94"/>
        <v>0.7916666666666663</v>
      </c>
      <c r="I369" s="55">
        <f t="shared" si="93"/>
        <v>18.999999999999993</v>
      </c>
      <c r="J369">
        <v>210</v>
      </c>
      <c r="K369" s="34">
        <f t="shared" si="91"/>
        <v>0.7916666666666663</v>
      </c>
      <c r="L369">
        <v>7</v>
      </c>
      <c r="M369">
        <v>15</v>
      </c>
      <c r="AA369" t="s">
        <v>107</v>
      </c>
      <c r="AC369" t="s">
        <v>301</v>
      </c>
      <c r="AD369" t="s">
        <v>922</v>
      </c>
      <c r="AE369">
        <f t="shared" si="92"/>
        <v>2</v>
      </c>
    </row>
    <row r="370" spans="1:31" ht="14.4" hidden="1" x14ac:dyDescent="0.3">
      <c r="A370" s="53">
        <v>1309</v>
      </c>
      <c r="B370" s="57" t="s">
        <v>693</v>
      </c>
      <c r="C370" t="s">
        <v>85</v>
      </c>
      <c r="D370" s="51">
        <v>0.66666666666666663</v>
      </c>
      <c r="E370" s="52">
        <v>44981</v>
      </c>
      <c r="F370" s="51">
        <v>0.45833333333333298</v>
      </c>
      <c r="G370" s="52">
        <v>44982</v>
      </c>
      <c r="H370" s="28">
        <f t="shared" si="94"/>
        <v>0.7916666666666663</v>
      </c>
      <c r="I370" s="55">
        <f t="shared" si="93"/>
        <v>18.999999999999993</v>
      </c>
      <c r="J370">
        <v>210</v>
      </c>
      <c r="K370" s="34">
        <f t="shared" si="91"/>
        <v>0.7916666666666663</v>
      </c>
      <c r="L370">
        <v>7</v>
      </c>
      <c r="M370">
        <v>15</v>
      </c>
      <c r="AA370" t="s">
        <v>107</v>
      </c>
      <c r="AC370" s="55" t="s">
        <v>85</v>
      </c>
      <c r="AD370" t="s">
        <v>922</v>
      </c>
      <c r="AE370">
        <f t="shared" si="92"/>
        <v>2</v>
      </c>
    </row>
    <row r="371" spans="1:31" ht="14.4" hidden="1" x14ac:dyDescent="0.3">
      <c r="A371" s="53">
        <v>1309</v>
      </c>
      <c r="B371" s="57" t="s">
        <v>694</v>
      </c>
      <c r="C371" t="s">
        <v>304</v>
      </c>
      <c r="D371" s="51">
        <v>0.66666666666666663</v>
      </c>
      <c r="E371" s="52">
        <v>44981</v>
      </c>
      <c r="F371" s="51">
        <v>0.45833333333333298</v>
      </c>
      <c r="G371" s="52">
        <v>44982</v>
      </c>
      <c r="H371" s="28">
        <f t="shared" si="94"/>
        <v>0.7916666666666663</v>
      </c>
      <c r="I371" s="55">
        <f t="shared" si="93"/>
        <v>18.999999999999993</v>
      </c>
      <c r="J371">
        <v>210</v>
      </c>
      <c r="K371" s="34">
        <f t="shared" si="91"/>
        <v>0.7916666666666663</v>
      </c>
      <c r="L371">
        <v>7</v>
      </c>
      <c r="M371">
        <v>15</v>
      </c>
      <c r="AA371" t="s">
        <v>107</v>
      </c>
      <c r="AC371" s="55" t="s">
        <v>85</v>
      </c>
      <c r="AD371" t="s">
        <v>922</v>
      </c>
      <c r="AE371">
        <f t="shared" si="92"/>
        <v>2</v>
      </c>
    </row>
    <row r="372" spans="1:31" ht="14.4" hidden="1" x14ac:dyDescent="0.3">
      <c r="A372" s="53">
        <v>1310</v>
      </c>
      <c r="B372" s="57" t="s">
        <v>689</v>
      </c>
      <c r="C372" t="s">
        <v>301</v>
      </c>
      <c r="D372" s="51">
        <v>0.45833333333333298</v>
      </c>
      <c r="E372" s="52">
        <v>44982</v>
      </c>
      <c r="F372" s="51">
        <v>0.29166666666666602</v>
      </c>
      <c r="G372" s="52">
        <v>44983</v>
      </c>
      <c r="H372" s="28">
        <f t="shared" si="94"/>
        <v>0.83333333333333304</v>
      </c>
      <c r="I372" s="55">
        <f t="shared" si="93"/>
        <v>19.999999999999993</v>
      </c>
      <c r="J372">
        <v>210</v>
      </c>
      <c r="K372" s="34">
        <f t="shared" si="91"/>
        <v>0.83333333333333304</v>
      </c>
      <c r="L372">
        <v>7</v>
      </c>
      <c r="M372">
        <v>15</v>
      </c>
      <c r="AA372" t="s">
        <v>107</v>
      </c>
      <c r="AC372" t="s">
        <v>301</v>
      </c>
      <c r="AD372" t="s">
        <v>922</v>
      </c>
      <c r="AE372">
        <f t="shared" si="92"/>
        <v>2</v>
      </c>
    </row>
    <row r="373" spans="1:31" ht="14.4" hidden="1" x14ac:dyDescent="0.3">
      <c r="A373" s="53">
        <v>1310</v>
      </c>
      <c r="B373" s="57" t="s">
        <v>695</v>
      </c>
      <c r="C373" t="s">
        <v>85</v>
      </c>
      <c r="D373" s="51">
        <v>0.45833333333333298</v>
      </c>
      <c r="E373" s="52">
        <v>44982</v>
      </c>
      <c r="F373" s="51">
        <v>0.29166666666666602</v>
      </c>
      <c r="G373" s="52">
        <v>44983</v>
      </c>
      <c r="H373" s="28">
        <f t="shared" si="94"/>
        <v>0.83333333333333304</v>
      </c>
      <c r="I373" s="55">
        <f t="shared" si="93"/>
        <v>19.999999999999993</v>
      </c>
      <c r="J373">
        <v>210</v>
      </c>
      <c r="K373" s="34">
        <f t="shared" si="91"/>
        <v>0.83333333333333304</v>
      </c>
      <c r="L373">
        <v>7</v>
      </c>
      <c r="M373">
        <v>15</v>
      </c>
      <c r="AA373" t="s">
        <v>106</v>
      </c>
      <c r="AC373" s="55" t="s">
        <v>85</v>
      </c>
      <c r="AD373" t="s">
        <v>922</v>
      </c>
      <c r="AE373">
        <f t="shared" si="92"/>
        <v>2</v>
      </c>
    </row>
    <row r="374" spans="1:31" ht="14.4" hidden="1" x14ac:dyDescent="0.3">
      <c r="A374" s="53">
        <v>1310</v>
      </c>
      <c r="B374" s="57" t="s">
        <v>696</v>
      </c>
      <c r="C374" t="s">
        <v>304</v>
      </c>
      <c r="D374" s="51">
        <v>0.45833333333333298</v>
      </c>
      <c r="E374" s="52">
        <v>44982</v>
      </c>
      <c r="F374" s="51">
        <v>0.29166666666666602</v>
      </c>
      <c r="G374" s="52">
        <v>44983</v>
      </c>
      <c r="H374" s="28">
        <f t="shared" si="94"/>
        <v>0.83333333333333304</v>
      </c>
      <c r="I374" s="55">
        <f t="shared" si="93"/>
        <v>19.999999999999993</v>
      </c>
      <c r="J374">
        <v>210</v>
      </c>
      <c r="K374" s="34">
        <f t="shared" si="91"/>
        <v>0.83333333333333304</v>
      </c>
      <c r="L374">
        <v>7</v>
      </c>
      <c r="M374">
        <v>15</v>
      </c>
      <c r="AA374" t="s">
        <v>107</v>
      </c>
      <c r="AC374" s="55" t="s">
        <v>85</v>
      </c>
      <c r="AD374" t="s">
        <v>922</v>
      </c>
      <c r="AE374">
        <f t="shared" si="92"/>
        <v>2</v>
      </c>
    </row>
    <row r="375" spans="1:31" ht="14.4" hidden="1" x14ac:dyDescent="0.3">
      <c r="A375" s="53">
        <v>1311</v>
      </c>
      <c r="B375" s="57" t="s">
        <v>690</v>
      </c>
      <c r="C375" t="s">
        <v>301</v>
      </c>
      <c r="D375" s="51">
        <v>0.5</v>
      </c>
      <c r="E375" s="52">
        <v>44983</v>
      </c>
      <c r="F375" s="51">
        <v>0.249999999999999</v>
      </c>
      <c r="G375" s="52">
        <v>44984</v>
      </c>
      <c r="H375" s="28">
        <f t="shared" si="94"/>
        <v>0.749999999999999</v>
      </c>
      <c r="I375" s="55">
        <f t="shared" si="93"/>
        <v>17.999999999999975</v>
      </c>
      <c r="J375">
        <v>210</v>
      </c>
      <c r="K375" s="34">
        <f t="shared" si="91"/>
        <v>0.749999999999999</v>
      </c>
      <c r="L375">
        <v>7</v>
      </c>
      <c r="M375">
        <v>15</v>
      </c>
      <c r="AA375" t="s">
        <v>107</v>
      </c>
      <c r="AC375" t="s">
        <v>301</v>
      </c>
      <c r="AD375" t="s">
        <v>922</v>
      </c>
      <c r="AE375">
        <f t="shared" si="92"/>
        <v>2</v>
      </c>
    </row>
    <row r="376" spans="1:31" ht="14.4" hidden="1" x14ac:dyDescent="0.3">
      <c r="A376" s="53">
        <v>1311</v>
      </c>
      <c r="B376" s="57" t="s">
        <v>697</v>
      </c>
      <c r="C376" t="s">
        <v>85</v>
      </c>
      <c r="D376" s="51">
        <v>0.5</v>
      </c>
      <c r="E376" s="52">
        <v>44983</v>
      </c>
      <c r="F376" s="51">
        <v>0.249999999999999</v>
      </c>
      <c r="G376" s="52">
        <v>44984</v>
      </c>
      <c r="H376" s="28">
        <f t="shared" si="94"/>
        <v>0.749999999999999</v>
      </c>
      <c r="I376" s="55">
        <f t="shared" si="93"/>
        <v>17.999999999999975</v>
      </c>
      <c r="J376">
        <v>210</v>
      </c>
      <c r="K376" s="34">
        <f t="shared" si="91"/>
        <v>0.749999999999999</v>
      </c>
      <c r="L376">
        <v>7</v>
      </c>
      <c r="M376">
        <v>15</v>
      </c>
      <c r="AA376" t="s">
        <v>106</v>
      </c>
      <c r="AC376" s="55" t="s">
        <v>85</v>
      </c>
      <c r="AD376" t="s">
        <v>922</v>
      </c>
      <c r="AE376">
        <f t="shared" si="92"/>
        <v>2</v>
      </c>
    </row>
    <row r="377" spans="1:31" ht="14.4" hidden="1" x14ac:dyDescent="0.3">
      <c r="A377" s="53">
        <v>1311</v>
      </c>
      <c r="B377" s="57" t="s">
        <v>698</v>
      </c>
      <c r="C377" t="s">
        <v>304</v>
      </c>
      <c r="D377" s="51">
        <v>0.58333333333333304</v>
      </c>
      <c r="E377" s="52">
        <v>44983</v>
      </c>
      <c r="F377" s="51">
        <v>0.249999999999999</v>
      </c>
      <c r="G377" s="52">
        <v>44984</v>
      </c>
      <c r="H377" s="28">
        <f t="shared" si="94"/>
        <v>0.66666666666666596</v>
      </c>
      <c r="I377" s="55">
        <f t="shared" si="93"/>
        <v>15.999999999999982</v>
      </c>
      <c r="J377">
        <v>210</v>
      </c>
      <c r="K377" s="34">
        <f t="shared" si="91"/>
        <v>0.66666666666666596</v>
      </c>
      <c r="L377">
        <v>7</v>
      </c>
      <c r="M377">
        <v>15</v>
      </c>
      <c r="AA377" t="s">
        <v>107</v>
      </c>
      <c r="AC377" s="55" t="s">
        <v>85</v>
      </c>
      <c r="AD377" t="s">
        <v>922</v>
      </c>
      <c r="AE377">
        <f t="shared" si="92"/>
        <v>2</v>
      </c>
    </row>
    <row r="378" spans="1:31" ht="14.4" hidden="1" x14ac:dyDescent="0.3">
      <c r="A378" s="53">
        <v>1312</v>
      </c>
      <c r="B378" s="57" t="s">
        <v>691</v>
      </c>
      <c r="C378" t="s">
        <v>301</v>
      </c>
      <c r="D378" s="51">
        <v>0.249999999999999</v>
      </c>
      <c r="E378" s="52">
        <v>44984</v>
      </c>
      <c r="F378" s="51">
        <v>0.375</v>
      </c>
      <c r="G378" s="52">
        <v>44986</v>
      </c>
      <c r="H378" s="28">
        <f t="shared" si="94"/>
        <v>2.1250000000000009</v>
      </c>
      <c r="I378" s="55">
        <f t="shared" si="93"/>
        <v>51.000000000000021</v>
      </c>
      <c r="J378">
        <v>210</v>
      </c>
      <c r="K378" s="34">
        <f t="shared" si="91"/>
        <v>2.1250000000000009</v>
      </c>
      <c r="L378">
        <v>7</v>
      </c>
      <c r="M378">
        <v>15</v>
      </c>
      <c r="AA378" t="s">
        <v>107</v>
      </c>
      <c r="AC378" t="s">
        <v>301</v>
      </c>
      <c r="AD378" t="s">
        <v>922</v>
      </c>
      <c r="AE378">
        <f t="shared" si="92"/>
        <v>2</v>
      </c>
    </row>
    <row r="379" spans="1:31" ht="14.4" hidden="1" x14ac:dyDescent="0.3">
      <c r="A379" s="53">
        <v>1312</v>
      </c>
      <c r="B379" s="57" t="s">
        <v>699</v>
      </c>
      <c r="C379" t="s">
        <v>85</v>
      </c>
      <c r="D379" s="51">
        <v>0.249999999999999</v>
      </c>
      <c r="E379" s="52">
        <v>44984</v>
      </c>
      <c r="F379" s="51">
        <v>0.375</v>
      </c>
      <c r="G379" s="52">
        <v>44986</v>
      </c>
      <c r="H379" s="28">
        <f t="shared" si="94"/>
        <v>2.1250000000000009</v>
      </c>
      <c r="I379" s="55">
        <f t="shared" si="93"/>
        <v>51.000000000000021</v>
      </c>
      <c r="J379">
        <v>210</v>
      </c>
      <c r="K379" s="34">
        <f t="shared" si="91"/>
        <v>2.1250000000000009</v>
      </c>
      <c r="L379">
        <v>7</v>
      </c>
      <c r="M379">
        <v>15</v>
      </c>
      <c r="AA379" t="s">
        <v>107</v>
      </c>
      <c r="AC379" s="55" t="s">
        <v>85</v>
      </c>
      <c r="AD379" t="s">
        <v>922</v>
      </c>
      <c r="AE379">
        <f t="shared" si="92"/>
        <v>2</v>
      </c>
    </row>
    <row r="380" spans="1:31" ht="14.4" hidden="1" x14ac:dyDescent="0.3">
      <c r="A380" s="53">
        <v>1312</v>
      </c>
      <c r="B380" s="57" t="s">
        <v>700</v>
      </c>
      <c r="C380" t="s">
        <v>304</v>
      </c>
      <c r="D380" s="51">
        <v>0.249999999999999</v>
      </c>
      <c r="E380" s="52">
        <v>44984</v>
      </c>
      <c r="F380" s="51">
        <v>0.375</v>
      </c>
      <c r="G380" s="52">
        <v>44986</v>
      </c>
      <c r="H380" s="28">
        <f t="shared" si="94"/>
        <v>2.1250000000000009</v>
      </c>
      <c r="I380" s="55">
        <f t="shared" si="93"/>
        <v>51.000000000000021</v>
      </c>
      <c r="J380">
        <v>210</v>
      </c>
      <c r="K380" s="34">
        <f t="shared" ref="K380:K444" si="95">H380</f>
        <v>2.1250000000000009</v>
      </c>
      <c r="L380">
        <v>7</v>
      </c>
      <c r="M380">
        <v>15</v>
      </c>
      <c r="AA380" t="s">
        <v>107</v>
      </c>
      <c r="AC380" s="55" t="s">
        <v>85</v>
      </c>
      <c r="AD380" t="s">
        <v>922</v>
      </c>
      <c r="AE380">
        <f t="shared" si="92"/>
        <v>2</v>
      </c>
    </row>
    <row r="381" spans="1:31" ht="14.4" hidden="1" x14ac:dyDescent="0.3">
      <c r="A381" s="53">
        <v>1313</v>
      </c>
      <c r="B381" s="57" t="s">
        <v>692</v>
      </c>
      <c r="C381" t="s">
        <v>301</v>
      </c>
      <c r="D381" s="51">
        <v>0.375</v>
      </c>
      <c r="E381" s="52">
        <v>44986</v>
      </c>
      <c r="F381" s="51">
        <v>0.33333333333333298</v>
      </c>
      <c r="G381" s="52">
        <v>44987</v>
      </c>
      <c r="H381" s="28">
        <f t="shared" si="94"/>
        <v>0.95833333333333304</v>
      </c>
      <c r="I381" s="55">
        <f t="shared" si="93"/>
        <v>22.999999999999993</v>
      </c>
      <c r="J381">
        <v>210</v>
      </c>
      <c r="K381" s="34">
        <f t="shared" si="95"/>
        <v>0.95833333333333304</v>
      </c>
      <c r="L381">
        <v>7</v>
      </c>
      <c r="M381">
        <v>15</v>
      </c>
      <c r="AA381" t="s">
        <v>107</v>
      </c>
      <c r="AC381" t="s">
        <v>301</v>
      </c>
      <c r="AD381" t="s">
        <v>922</v>
      </c>
      <c r="AE381">
        <f t="shared" si="92"/>
        <v>3</v>
      </c>
    </row>
    <row r="382" spans="1:31" ht="14.4" hidden="1" x14ac:dyDescent="0.3">
      <c r="A382" s="53">
        <v>1313</v>
      </c>
      <c r="B382" s="57" t="s">
        <v>701</v>
      </c>
      <c r="C382" t="s">
        <v>85</v>
      </c>
      <c r="D382" s="51">
        <v>0.375</v>
      </c>
      <c r="E382" s="52">
        <v>44986</v>
      </c>
      <c r="F382" s="51">
        <v>0.33333333333333298</v>
      </c>
      <c r="G382" s="52">
        <v>44987</v>
      </c>
      <c r="H382" s="28">
        <f t="shared" si="94"/>
        <v>0.95833333333333304</v>
      </c>
      <c r="I382" s="55">
        <f t="shared" si="93"/>
        <v>22.999999999999993</v>
      </c>
      <c r="J382">
        <v>210</v>
      </c>
      <c r="K382" s="34">
        <f t="shared" si="95"/>
        <v>0.95833333333333304</v>
      </c>
      <c r="L382">
        <v>7</v>
      </c>
      <c r="M382">
        <v>15</v>
      </c>
      <c r="AA382" t="s">
        <v>107</v>
      </c>
      <c r="AC382" s="55" t="s">
        <v>85</v>
      </c>
      <c r="AD382" t="s">
        <v>922</v>
      </c>
      <c r="AE382">
        <f t="shared" si="92"/>
        <v>3</v>
      </c>
    </row>
    <row r="383" spans="1:31" ht="14.4" hidden="1" x14ac:dyDescent="0.3">
      <c r="A383" s="53">
        <v>1313</v>
      </c>
      <c r="B383" s="57" t="s">
        <v>702</v>
      </c>
      <c r="C383" t="s">
        <v>304</v>
      </c>
      <c r="D383" s="51">
        <v>0.375</v>
      </c>
      <c r="E383" s="52">
        <v>44986</v>
      </c>
      <c r="F383" s="51">
        <v>0.33333333333333298</v>
      </c>
      <c r="G383" s="52">
        <v>44987</v>
      </c>
      <c r="H383" s="28">
        <f t="shared" si="94"/>
        <v>0.95833333333333304</v>
      </c>
      <c r="I383" s="55">
        <f t="shared" si="93"/>
        <v>22.999999999999993</v>
      </c>
      <c r="J383">
        <v>210</v>
      </c>
      <c r="K383" s="34">
        <f t="shared" si="95"/>
        <v>0.95833333333333304</v>
      </c>
      <c r="L383">
        <v>7</v>
      </c>
      <c r="M383">
        <v>15</v>
      </c>
      <c r="AA383" t="s">
        <v>107</v>
      </c>
      <c r="AC383" s="55" t="s">
        <v>85</v>
      </c>
      <c r="AD383" t="s">
        <v>922</v>
      </c>
      <c r="AE383">
        <f t="shared" si="92"/>
        <v>3</v>
      </c>
    </row>
    <row r="384" spans="1:31" ht="14.4" hidden="1" x14ac:dyDescent="0.3">
      <c r="A384" s="53">
        <v>1022</v>
      </c>
      <c r="B384" t="s">
        <v>705</v>
      </c>
      <c r="C384" t="s">
        <v>301</v>
      </c>
      <c r="D384" s="51">
        <v>0.624999999999999</v>
      </c>
      <c r="E384" s="52">
        <v>44911</v>
      </c>
      <c r="F384" s="51">
        <v>0.35416666666666702</v>
      </c>
      <c r="G384" s="52">
        <v>44912</v>
      </c>
      <c r="H384" s="28">
        <f t="shared" si="94"/>
        <v>0.72916666666666807</v>
      </c>
      <c r="I384" s="55">
        <f t="shared" si="93"/>
        <v>17.500000000000036</v>
      </c>
      <c r="J384">
        <v>210</v>
      </c>
      <c r="K384" s="34">
        <f t="shared" si="95"/>
        <v>0.72916666666666807</v>
      </c>
      <c r="L384">
        <v>4</v>
      </c>
      <c r="M384">
        <v>23</v>
      </c>
      <c r="AA384" t="s">
        <v>107</v>
      </c>
      <c r="AC384" t="s">
        <v>301</v>
      </c>
      <c r="AD384" t="s">
        <v>922</v>
      </c>
      <c r="AE384">
        <f t="shared" si="92"/>
        <v>12</v>
      </c>
    </row>
    <row r="385" spans="1:31" ht="14.4" hidden="1" x14ac:dyDescent="0.3">
      <c r="A385" s="53">
        <v>1022</v>
      </c>
      <c r="B385" s="57" t="s">
        <v>710</v>
      </c>
      <c r="C385" t="s">
        <v>85</v>
      </c>
      <c r="D385" s="51">
        <v>0.624999999999999</v>
      </c>
      <c r="E385" s="52">
        <v>44911</v>
      </c>
      <c r="F385" s="51">
        <v>0.35416666666666702</v>
      </c>
      <c r="G385" s="52">
        <v>44912</v>
      </c>
      <c r="H385" s="28">
        <f t="shared" si="94"/>
        <v>0.72916666666666807</v>
      </c>
      <c r="I385" s="55">
        <f t="shared" si="93"/>
        <v>17.500000000000036</v>
      </c>
      <c r="J385">
        <v>210</v>
      </c>
      <c r="K385" s="34">
        <f t="shared" si="95"/>
        <v>0.72916666666666807</v>
      </c>
      <c r="L385">
        <v>4</v>
      </c>
      <c r="M385">
        <v>23</v>
      </c>
      <c r="AA385" t="s">
        <v>107</v>
      </c>
      <c r="AC385" s="55" t="s">
        <v>85</v>
      </c>
      <c r="AD385" t="s">
        <v>922</v>
      </c>
      <c r="AE385">
        <f t="shared" si="92"/>
        <v>12</v>
      </c>
    </row>
    <row r="386" spans="1:31" ht="14.4" hidden="1" x14ac:dyDescent="0.3">
      <c r="A386" s="53">
        <v>1022</v>
      </c>
      <c r="B386" s="57" t="s">
        <v>711</v>
      </c>
      <c r="C386" t="s">
        <v>304</v>
      </c>
      <c r="D386" s="51">
        <v>0.64583333333333304</v>
      </c>
      <c r="E386" s="52">
        <v>44911</v>
      </c>
      <c r="F386" s="51">
        <v>0.39583333333333398</v>
      </c>
      <c r="G386" s="52">
        <v>44912</v>
      </c>
      <c r="H386" s="28">
        <f t="shared" si="94"/>
        <v>0.75000000000000089</v>
      </c>
      <c r="I386" s="55">
        <f t="shared" si="93"/>
        <v>18.000000000000021</v>
      </c>
      <c r="J386">
        <v>210</v>
      </c>
      <c r="K386" s="34">
        <f t="shared" si="95"/>
        <v>0.75000000000000089</v>
      </c>
      <c r="L386">
        <v>4</v>
      </c>
      <c r="M386">
        <v>23</v>
      </c>
      <c r="AA386" t="s">
        <v>107</v>
      </c>
      <c r="AC386" t="s">
        <v>85</v>
      </c>
      <c r="AD386" t="s">
        <v>922</v>
      </c>
      <c r="AE386">
        <f t="shared" si="92"/>
        <v>12</v>
      </c>
    </row>
    <row r="387" spans="1:31" ht="14.4" hidden="1" x14ac:dyDescent="0.3">
      <c r="A387" s="53">
        <v>1023</v>
      </c>
      <c r="B387" s="57" t="s">
        <v>706</v>
      </c>
      <c r="C387" t="s">
        <v>301</v>
      </c>
      <c r="D387" s="51">
        <v>0.66666666666666596</v>
      </c>
      <c r="E387" s="52">
        <v>44931</v>
      </c>
      <c r="F387" s="51">
        <v>0.33333333333333198</v>
      </c>
      <c r="G387" s="52">
        <v>44932</v>
      </c>
      <c r="H387" s="28">
        <f t="shared" si="94"/>
        <v>0.66666666666666607</v>
      </c>
      <c r="I387" s="55">
        <f t="shared" si="93"/>
        <v>15.999999999999986</v>
      </c>
      <c r="J387">
        <v>210</v>
      </c>
      <c r="K387" s="34">
        <f t="shared" si="95"/>
        <v>0.66666666666666607</v>
      </c>
      <c r="L387">
        <v>4</v>
      </c>
      <c r="M387">
        <v>23</v>
      </c>
      <c r="AA387" t="s">
        <v>107</v>
      </c>
      <c r="AC387" s="55" t="s">
        <v>912</v>
      </c>
      <c r="AD387" t="s">
        <v>922</v>
      </c>
      <c r="AE387">
        <f t="shared" si="92"/>
        <v>1</v>
      </c>
    </row>
    <row r="388" spans="1:31" ht="14.4" hidden="1" x14ac:dyDescent="0.3">
      <c r="A388" s="53">
        <v>1023</v>
      </c>
      <c r="B388" s="57" t="s">
        <v>712</v>
      </c>
      <c r="C388" t="s">
        <v>85</v>
      </c>
      <c r="D388" s="51">
        <v>0.66666666666666596</v>
      </c>
      <c r="E388" s="52">
        <v>44931</v>
      </c>
      <c r="F388" s="51">
        <v>0.33333333333333198</v>
      </c>
      <c r="G388" s="52">
        <v>44932</v>
      </c>
      <c r="H388" s="28">
        <f t="shared" si="94"/>
        <v>0.66666666666666607</v>
      </c>
      <c r="I388" s="55">
        <f t="shared" si="93"/>
        <v>15.999999999999986</v>
      </c>
      <c r="J388">
        <v>210</v>
      </c>
      <c r="K388" s="34">
        <f t="shared" si="95"/>
        <v>0.66666666666666607</v>
      </c>
      <c r="L388">
        <v>4</v>
      </c>
      <c r="M388">
        <v>23</v>
      </c>
      <c r="AA388" t="s">
        <v>107</v>
      </c>
      <c r="AC388" t="s">
        <v>304</v>
      </c>
      <c r="AD388" t="s">
        <v>922</v>
      </c>
      <c r="AE388">
        <f t="shared" si="92"/>
        <v>1</v>
      </c>
    </row>
    <row r="389" spans="1:31" ht="14.4" hidden="1" x14ac:dyDescent="0.3">
      <c r="A389" s="53">
        <v>1023</v>
      </c>
      <c r="B389" s="57" t="s">
        <v>713</v>
      </c>
      <c r="C389" t="s">
        <v>304</v>
      </c>
      <c r="E389" s="52">
        <v>44931</v>
      </c>
      <c r="G389" s="52">
        <v>44932</v>
      </c>
      <c r="H389" s="28">
        <f t="shared" si="94"/>
        <v>1</v>
      </c>
      <c r="I389" s="55">
        <f t="shared" si="93"/>
        <v>24</v>
      </c>
      <c r="J389">
        <v>210</v>
      </c>
      <c r="K389" s="34">
        <f t="shared" si="95"/>
        <v>1</v>
      </c>
      <c r="L389">
        <v>4</v>
      </c>
      <c r="M389">
        <v>23</v>
      </c>
      <c r="AA389" t="s">
        <v>107</v>
      </c>
      <c r="AC389" s="55" t="s">
        <v>914</v>
      </c>
      <c r="AD389" t="s">
        <v>922</v>
      </c>
      <c r="AE389">
        <f t="shared" ref="AE389:AE452" si="96">MONTH(E389)</f>
        <v>1</v>
      </c>
    </row>
    <row r="390" spans="1:31" s="62" customFormat="1" ht="14.4" hidden="1" x14ac:dyDescent="0.3">
      <c r="A390" s="60">
        <v>1024</v>
      </c>
      <c r="B390" s="61" t="s">
        <v>707</v>
      </c>
      <c r="C390" s="62" t="s">
        <v>301</v>
      </c>
      <c r="D390" s="63">
        <v>0.374999999999999</v>
      </c>
      <c r="E390" s="64">
        <v>44932</v>
      </c>
      <c r="F390" s="63">
        <v>0.33333333333333198</v>
      </c>
      <c r="G390" s="64">
        <v>44933</v>
      </c>
      <c r="H390" s="65">
        <f t="shared" si="94"/>
        <v>0.95833333333333304</v>
      </c>
      <c r="I390" s="55">
        <f t="shared" si="93"/>
        <v>22.999999999999993</v>
      </c>
      <c r="J390" s="62">
        <v>210</v>
      </c>
      <c r="K390" s="66">
        <f t="shared" si="95"/>
        <v>0.95833333333333304</v>
      </c>
      <c r="L390" s="62">
        <v>4</v>
      </c>
      <c r="M390" s="62">
        <v>23</v>
      </c>
      <c r="N390" s="67"/>
      <c r="O390" s="67"/>
      <c r="P390" s="67"/>
      <c r="Q390" s="67"/>
      <c r="R390" s="67"/>
      <c r="S390" s="67"/>
      <c r="AA390" t="s">
        <v>107</v>
      </c>
      <c r="AC390" t="s">
        <v>301</v>
      </c>
      <c r="AD390" t="s">
        <v>922</v>
      </c>
      <c r="AE390">
        <f t="shared" si="96"/>
        <v>1</v>
      </c>
    </row>
    <row r="391" spans="1:31" ht="14.4" hidden="1" x14ac:dyDescent="0.3">
      <c r="A391" s="53">
        <v>1024</v>
      </c>
      <c r="B391" s="57" t="s">
        <v>714</v>
      </c>
      <c r="C391" t="s">
        <v>85</v>
      </c>
      <c r="D391" s="51">
        <v>0.374999999999999</v>
      </c>
      <c r="E391" s="52">
        <v>44932</v>
      </c>
      <c r="F391" s="51">
        <v>0.33333333333333198</v>
      </c>
      <c r="G391" s="52">
        <v>44933</v>
      </c>
      <c r="H391" s="28">
        <f t="shared" si="94"/>
        <v>0.95833333333333304</v>
      </c>
      <c r="I391" s="55">
        <f t="shared" si="93"/>
        <v>22.999999999999993</v>
      </c>
      <c r="J391">
        <v>210</v>
      </c>
      <c r="K391" s="34">
        <f t="shared" si="95"/>
        <v>0.95833333333333304</v>
      </c>
      <c r="L391">
        <v>4</v>
      </c>
      <c r="M391">
        <v>23</v>
      </c>
      <c r="AA391" t="s">
        <v>107</v>
      </c>
      <c r="AC391" s="55" t="s">
        <v>85</v>
      </c>
      <c r="AD391" t="s">
        <v>922</v>
      </c>
      <c r="AE391">
        <f t="shared" si="96"/>
        <v>1</v>
      </c>
    </row>
    <row r="392" spans="1:31" ht="14.4" hidden="1" x14ac:dyDescent="0.3">
      <c r="A392" s="53">
        <v>1024</v>
      </c>
      <c r="B392" s="57" t="s">
        <v>715</v>
      </c>
      <c r="C392" t="s">
        <v>304</v>
      </c>
      <c r="D392" s="51">
        <v>0.38541666666666669</v>
      </c>
      <c r="E392" s="52">
        <v>44932</v>
      </c>
      <c r="G392" s="52">
        <v>44933</v>
      </c>
      <c r="H392" s="28">
        <f t="shared" si="94"/>
        <v>0.61458333333333326</v>
      </c>
      <c r="I392" s="55">
        <f t="shared" si="93"/>
        <v>14.749999999999998</v>
      </c>
      <c r="J392">
        <v>210</v>
      </c>
      <c r="K392" s="34">
        <f t="shared" si="95"/>
        <v>0.61458333333333326</v>
      </c>
      <c r="L392">
        <v>4</v>
      </c>
      <c r="M392">
        <v>23</v>
      </c>
      <c r="AA392" t="s">
        <v>107</v>
      </c>
      <c r="AC392" s="55" t="s">
        <v>85</v>
      </c>
      <c r="AD392" t="s">
        <v>922</v>
      </c>
      <c r="AE392">
        <f t="shared" si="96"/>
        <v>1</v>
      </c>
    </row>
    <row r="393" spans="1:31" ht="14.4" hidden="1" x14ac:dyDescent="0.3">
      <c r="A393" s="53">
        <v>1025</v>
      </c>
      <c r="B393" s="57" t="s">
        <v>708</v>
      </c>
      <c r="C393" t="s">
        <v>301</v>
      </c>
      <c r="D393" s="51">
        <v>0.52083333333333304</v>
      </c>
      <c r="E393" s="52">
        <v>44943</v>
      </c>
      <c r="F393" s="51">
        <v>0.39583333333333298</v>
      </c>
      <c r="G393" s="52">
        <v>44945</v>
      </c>
      <c r="H393" s="28">
        <f t="shared" si="94"/>
        <v>1.875</v>
      </c>
      <c r="I393" s="55">
        <f t="shared" si="93"/>
        <v>45</v>
      </c>
      <c r="J393">
        <v>210</v>
      </c>
      <c r="K393" s="34">
        <f t="shared" si="95"/>
        <v>1.875</v>
      </c>
      <c r="L393">
        <v>4</v>
      </c>
      <c r="M393">
        <v>23</v>
      </c>
      <c r="AA393" t="s">
        <v>107</v>
      </c>
      <c r="AC393" t="s">
        <v>301</v>
      </c>
      <c r="AD393" t="s">
        <v>922</v>
      </c>
      <c r="AE393">
        <f t="shared" si="96"/>
        <v>1</v>
      </c>
    </row>
    <row r="394" spans="1:31" ht="14.4" hidden="1" x14ac:dyDescent="0.3">
      <c r="A394" s="53">
        <v>1025</v>
      </c>
      <c r="B394" s="57" t="s">
        <v>716</v>
      </c>
      <c r="C394" t="s">
        <v>85</v>
      </c>
      <c r="D394" s="51">
        <v>0.52083333333333304</v>
      </c>
      <c r="E394" s="52">
        <v>44943</v>
      </c>
      <c r="F394" s="51">
        <v>0.39583333333333298</v>
      </c>
      <c r="G394" s="52">
        <v>44945</v>
      </c>
      <c r="H394" s="28">
        <f t="shared" si="94"/>
        <v>1.875</v>
      </c>
      <c r="I394" s="55">
        <f t="shared" si="93"/>
        <v>45</v>
      </c>
      <c r="J394">
        <v>210</v>
      </c>
      <c r="K394" s="34">
        <f t="shared" si="95"/>
        <v>1.875</v>
      </c>
      <c r="L394">
        <v>4</v>
      </c>
      <c r="M394">
        <v>23</v>
      </c>
      <c r="AA394" t="s">
        <v>107</v>
      </c>
      <c r="AC394" s="55" t="s">
        <v>85</v>
      </c>
      <c r="AD394" t="s">
        <v>922</v>
      </c>
      <c r="AE394">
        <f t="shared" si="96"/>
        <v>1</v>
      </c>
    </row>
    <row r="395" spans="1:31" ht="14.4" hidden="1" x14ac:dyDescent="0.3">
      <c r="A395" s="53">
        <v>1025</v>
      </c>
      <c r="B395" s="57" t="s">
        <v>717</v>
      </c>
      <c r="C395" t="s">
        <v>304</v>
      </c>
      <c r="D395" s="51">
        <v>0.54166666666666596</v>
      </c>
      <c r="E395" s="52">
        <v>44943</v>
      </c>
      <c r="F395" s="51">
        <v>0.45833333333333198</v>
      </c>
      <c r="G395" s="52">
        <v>44945</v>
      </c>
      <c r="H395" s="28">
        <f t="shared" si="94"/>
        <v>1.9166666666666661</v>
      </c>
      <c r="I395" s="55">
        <f t="shared" si="93"/>
        <v>45.999999999999986</v>
      </c>
      <c r="J395">
        <v>210</v>
      </c>
      <c r="K395" s="34">
        <f t="shared" si="95"/>
        <v>1.9166666666666661</v>
      </c>
      <c r="L395">
        <v>4</v>
      </c>
      <c r="M395">
        <v>23</v>
      </c>
      <c r="AA395" t="s">
        <v>107</v>
      </c>
      <c r="AC395" s="55" t="s">
        <v>85</v>
      </c>
      <c r="AD395" t="s">
        <v>922</v>
      </c>
      <c r="AE395">
        <f t="shared" si="96"/>
        <v>1</v>
      </c>
    </row>
    <row r="396" spans="1:31" ht="14.4" hidden="1" x14ac:dyDescent="0.3">
      <c r="A396" s="53">
        <v>1026</v>
      </c>
      <c r="B396" s="57" t="s">
        <v>709</v>
      </c>
      <c r="C396" t="s">
        <v>301</v>
      </c>
      <c r="D396" s="51">
        <v>0.45833333333333198</v>
      </c>
      <c r="E396" s="52">
        <v>44945</v>
      </c>
      <c r="F396" s="51">
        <v>0.39583333333333298</v>
      </c>
      <c r="G396" s="52">
        <v>44946</v>
      </c>
      <c r="H396" s="28">
        <f t="shared" si="94"/>
        <v>0.937500000000001</v>
      </c>
      <c r="I396" s="55">
        <f t="shared" si="93"/>
        <v>22.500000000000025</v>
      </c>
      <c r="J396">
        <v>210</v>
      </c>
      <c r="K396" s="34">
        <f t="shared" si="95"/>
        <v>0.937500000000001</v>
      </c>
      <c r="L396">
        <v>4</v>
      </c>
      <c r="M396">
        <v>23</v>
      </c>
      <c r="AA396" t="s">
        <v>107</v>
      </c>
      <c r="AC396" t="s">
        <v>301</v>
      </c>
      <c r="AD396" t="s">
        <v>922</v>
      </c>
      <c r="AE396">
        <f t="shared" si="96"/>
        <v>1</v>
      </c>
    </row>
    <row r="397" spans="1:31" ht="14.4" hidden="1" x14ac:dyDescent="0.3">
      <c r="A397" s="53">
        <v>1026</v>
      </c>
      <c r="B397" s="57" t="s">
        <v>718</v>
      </c>
      <c r="C397" t="s">
        <v>85</v>
      </c>
      <c r="D397" s="51">
        <v>0.45833333333333198</v>
      </c>
      <c r="E397" s="52">
        <v>44945</v>
      </c>
      <c r="F397" s="51">
        <v>0.39583333333333298</v>
      </c>
      <c r="G397" s="52">
        <v>44946</v>
      </c>
      <c r="H397" s="28">
        <f t="shared" si="94"/>
        <v>0.937500000000001</v>
      </c>
      <c r="I397" s="55">
        <f t="shared" si="93"/>
        <v>22.500000000000025</v>
      </c>
      <c r="J397">
        <v>210</v>
      </c>
      <c r="K397" s="34">
        <f t="shared" si="95"/>
        <v>0.937500000000001</v>
      </c>
      <c r="L397">
        <v>4</v>
      </c>
      <c r="M397">
        <v>23</v>
      </c>
      <c r="AA397" t="s">
        <v>107</v>
      </c>
      <c r="AC397" s="55" t="s">
        <v>85</v>
      </c>
      <c r="AD397" t="s">
        <v>922</v>
      </c>
      <c r="AE397">
        <f t="shared" si="96"/>
        <v>1</v>
      </c>
    </row>
    <row r="398" spans="1:31" ht="14.4" hidden="1" x14ac:dyDescent="0.3">
      <c r="A398" s="53">
        <v>1026</v>
      </c>
      <c r="B398" s="57" t="s">
        <v>719</v>
      </c>
      <c r="C398" t="s">
        <v>304</v>
      </c>
      <c r="D398" s="51">
        <v>0.624999999999999</v>
      </c>
      <c r="E398" s="52">
        <v>44945</v>
      </c>
      <c r="F398" s="51">
        <v>0.374999999999999</v>
      </c>
      <c r="G398" s="52">
        <v>44946</v>
      </c>
      <c r="H398" s="28">
        <f t="shared" si="94"/>
        <v>0.75</v>
      </c>
      <c r="I398" s="55">
        <f t="shared" si="93"/>
        <v>18</v>
      </c>
      <c r="J398">
        <v>210</v>
      </c>
      <c r="K398" s="34">
        <f t="shared" si="95"/>
        <v>0.75</v>
      </c>
      <c r="L398">
        <v>4</v>
      </c>
      <c r="M398">
        <v>23</v>
      </c>
      <c r="AA398" t="s">
        <v>107</v>
      </c>
      <c r="AC398" t="s">
        <v>85</v>
      </c>
      <c r="AD398" t="s">
        <v>922</v>
      </c>
      <c r="AE398">
        <f t="shared" si="96"/>
        <v>1</v>
      </c>
    </row>
    <row r="399" spans="1:31" ht="14.4" x14ac:dyDescent="0.3">
      <c r="A399" s="53">
        <v>1026</v>
      </c>
      <c r="B399" s="57" t="s">
        <v>720</v>
      </c>
      <c r="C399" t="s">
        <v>765</v>
      </c>
      <c r="D399" s="51">
        <v>0.45833333333333198</v>
      </c>
      <c r="E399" s="52">
        <v>44945</v>
      </c>
      <c r="F399" s="51">
        <v>0.624999999999999</v>
      </c>
      <c r="G399" s="52">
        <v>44946</v>
      </c>
      <c r="H399" s="28">
        <f t="shared" si="94"/>
        <v>1.166666666666667</v>
      </c>
      <c r="I399" s="55">
        <f t="shared" si="93"/>
        <v>28.000000000000007</v>
      </c>
      <c r="J399">
        <v>210</v>
      </c>
      <c r="K399" s="34">
        <f t="shared" si="95"/>
        <v>1.166666666666667</v>
      </c>
      <c r="L399">
        <v>4</v>
      </c>
      <c r="M399">
        <v>23</v>
      </c>
      <c r="AA399" t="s">
        <v>107</v>
      </c>
      <c r="AC399" s="55" t="s">
        <v>85</v>
      </c>
      <c r="AD399" t="s">
        <v>922</v>
      </c>
      <c r="AE399">
        <f t="shared" si="96"/>
        <v>1</v>
      </c>
    </row>
    <row r="400" spans="1:31" ht="14.4" hidden="1" x14ac:dyDescent="0.3">
      <c r="A400" s="53">
        <v>1027</v>
      </c>
      <c r="B400" s="57" t="s">
        <v>725</v>
      </c>
      <c r="C400" t="s">
        <v>301</v>
      </c>
      <c r="D400" s="51">
        <v>0.39583333333333298</v>
      </c>
      <c r="E400" s="52">
        <v>44946</v>
      </c>
      <c r="F400" s="51">
        <v>0.33333333333333198</v>
      </c>
      <c r="G400" s="52">
        <v>44947</v>
      </c>
      <c r="H400" s="28">
        <f t="shared" si="94"/>
        <v>0.937499999999999</v>
      </c>
      <c r="I400" s="55">
        <f t="shared" si="93"/>
        <v>22.499999999999975</v>
      </c>
      <c r="J400">
        <v>210</v>
      </c>
      <c r="K400" s="34">
        <f t="shared" si="95"/>
        <v>0.937499999999999</v>
      </c>
      <c r="L400">
        <v>3</v>
      </c>
      <c r="M400">
        <v>23</v>
      </c>
      <c r="AA400" t="s">
        <v>107</v>
      </c>
      <c r="AC400" t="s">
        <v>301</v>
      </c>
      <c r="AD400" t="s">
        <v>922</v>
      </c>
      <c r="AE400">
        <f t="shared" si="96"/>
        <v>1</v>
      </c>
    </row>
    <row r="401" spans="1:31" ht="14.4" hidden="1" x14ac:dyDescent="0.3">
      <c r="A401" s="53">
        <v>1027</v>
      </c>
      <c r="B401" s="57" t="s">
        <v>726</v>
      </c>
      <c r="C401" t="s">
        <v>85</v>
      </c>
      <c r="D401" s="51">
        <v>0.39583333333333298</v>
      </c>
      <c r="E401" s="52">
        <v>44946</v>
      </c>
      <c r="F401" s="51">
        <v>0.33333333333333198</v>
      </c>
      <c r="G401" s="52">
        <v>44947</v>
      </c>
      <c r="H401" s="28">
        <f t="shared" si="94"/>
        <v>0.937499999999999</v>
      </c>
      <c r="I401" s="55">
        <f t="shared" si="93"/>
        <v>22.499999999999975</v>
      </c>
      <c r="J401">
        <v>210</v>
      </c>
      <c r="K401" s="34">
        <f t="shared" si="95"/>
        <v>0.937499999999999</v>
      </c>
      <c r="L401">
        <v>3</v>
      </c>
      <c r="M401">
        <v>23</v>
      </c>
      <c r="AA401" t="s">
        <v>107</v>
      </c>
      <c r="AC401" s="55" t="s">
        <v>85</v>
      </c>
      <c r="AD401" t="s">
        <v>922</v>
      </c>
      <c r="AE401">
        <f t="shared" si="96"/>
        <v>1</v>
      </c>
    </row>
    <row r="402" spans="1:31" ht="14.4" hidden="1" x14ac:dyDescent="0.3">
      <c r="A402" s="53">
        <v>1027</v>
      </c>
      <c r="B402" s="57" t="s">
        <v>727</v>
      </c>
      <c r="C402" t="s">
        <v>304</v>
      </c>
      <c r="D402" s="51">
        <v>0.64583333333333304</v>
      </c>
      <c r="E402" s="52">
        <v>44946</v>
      </c>
      <c r="F402" s="51">
        <v>0.35416666666666702</v>
      </c>
      <c r="G402" s="52">
        <v>44947</v>
      </c>
      <c r="H402" s="28">
        <f t="shared" si="94"/>
        <v>0.70833333333333393</v>
      </c>
      <c r="I402" s="55">
        <f t="shared" si="93"/>
        <v>17.000000000000014</v>
      </c>
      <c r="J402">
        <v>210</v>
      </c>
      <c r="K402" s="34">
        <f t="shared" si="95"/>
        <v>0.70833333333333393</v>
      </c>
      <c r="L402">
        <v>3</v>
      </c>
      <c r="M402">
        <v>23</v>
      </c>
      <c r="AA402" t="s">
        <v>107</v>
      </c>
      <c r="AC402" t="s">
        <v>304</v>
      </c>
      <c r="AD402" t="s">
        <v>922</v>
      </c>
      <c r="AE402">
        <f t="shared" si="96"/>
        <v>1</v>
      </c>
    </row>
    <row r="403" spans="1:31" ht="14.4" x14ac:dyDescent="0.3">
      <c r="A403" s="53">
        <v>1027</v>
      </c>
      <c r="B403" s="57" t="s">
        <v>721</v>
      </c>
      <c r="C403" t="s">
        <v>765</v>
      </c>
      <c r="D403" s="51">
        <v>0.39583333333333298</v>
      </c>
      <c r="E403" s="52">
        <v>44946</v>
      </c>
      <c r="F403" s="51">
        <v>0.41666666666666602</v>
      </c>
      <c r="G403" s="52">
        <v>44947</v>
      </c>
      <c r="H403" s="28">
        <f t="shared" si="94"/>
        <v>1.020833333333333</v>
      </c>
      <c r="I403" s="55">
        <f t="shared" si="93"/>
        <v>24.499999999999993</v>
      </c>
      <c r="J403">
        <v>210</v>
      </c>
      <c r="K403" s="34">
        <f t="shared" si="95"/>
        <v>1.020833333333333</v>
      </c>
      <c r="L403">
        <v>3</v>
      </c>
      <c r="M403">
        <v>23</v>
      </c>
      <c r="AA403" t="s">
        <v>107</v>
      </c>
      <c r="AC403" s="55" t="s">
        <v>85</v>
      </c>
      <c r="AD403" t="s">
        <v>922</v>
      </c>
      <c r="AE403">
        <f t="shared" si="96"/>
        <v>1</v>
      </c>
    </row>
    <row r="404" spans="1:31" ht="14.4" hidden="1" x14ac:dyDescent="0.3">
      <c r="A404" s="53">
        <v>1028</v>
      </c>
      <c r="B404" s="57" t="s">
        <v>728</v>
      </c>
      <c r="C404" t="s">
        <v>301</v>
      </c>
      <c r="D404" s="51">
        <v>0.41666666666666602</v>
      </c>
      <c r="E404" s="52">
        <v>44947</v>
      </c>
      <c r="F404" s="51">
        <v>0.3125</v>
      </c>
      <c r="G404" s="52">
        <v>44949</v>
      </c>
      <c r="H404" s="28">
        <f t="shared" si="94"/>
        <v>1.8958333333333339</v>
      </c>
      <c r="I404" s="55">
        <f t="shared" ref="I404:I467" si="97">H404*24</f>
        <v>45.500000000000014</v>
      </c>
      <c r="J404">
        <v>210</v>
      </c>
      <c r="K404" s="34">
        <f t="shared" si="95"/>
        <v>1.8958333333333339</v>
      </c>
      <c r="L404">
        <v>3</v>
      </c>
      <c r="M404">
        <v>23</v>
      </c>
      <c r="AA404" t="s">
        <v>107</v>
      </c>
      <c r="AC404" t="s">
        <v>301</v>
      </c>
      <c r="AD404" t="s">
        <v>922</v>
      </c>
      <c r="AE404">
        <f t="shared" si="96"/>
        <v>1</v>
      </c>
    </row>
    <row r="405" spans="1:31" ht="14.4" hidden="1" x14ac:dyDescent="0.3">
      <c r="A405" s="53">
        <v>1028</v>
      </c>
      <c r="B405" s="57" t="s">
        <v>729</v>
      </c>
      <c r="C405" t="s">
        <v>85</v>
      </c>
      <c r="D405" s="51">
        <v>0.41666666666666602</v>
      </c>
      <c r="E405" s="52">
        <v>44947</v>
      </c>
      <c r="F405" s="51">
        <v>0.3125</v>
      </c>
      <c r="G405" s="52">
        <v>44949</v>
      </c>
      <c r="H405" s="28">
        <f t="shared" si="94"/>
        <v>1.8958333333333339</v>
      </c>
      <c r="I405" s="55">
        <f t="shared" si="97"/>
        <v>45.500000000000014</v>
      </c>
      <c r="J405">
        <v>210</v>
      </c>
      <c r="K405" s="34">
        <f t="shared" si="95"/>
        <v>1.8958333333333339</v>
      </c>
      <c r="L405">
        <v>3</v>
      </c>
      <c r="M405">
        <v>23</v>
      </c>
      <c r="AA405" t="s">
        <v>107</v>
      </c>
      <c r="AC405" s="55" t="s">
        <v>85</v>
      </c>
      <c r="AD405" t="s">
        <v>922</v>
      </c>
      <c r="AE405">
        <f t="shared" si="96"/>
        <v>1</v>
      </c>
    </row>
    <row r="406" spans="1:31" ht="14.4" hidden="1" x14ac:dyDescent="0.3">
      <c r="A406" s="53">
        <v>1028</v>
      </c>
      <c r="B406" s="57" t="s">
        <v>730</v>
      </c>
      <c r="C406" t="s">
        <v>304</v>
      </c>
      <c r="D406" s="51">
        <v>0.41666666666666602</v>
      </c>
      <c r="E406" s="52">
        <v>44947</v>
      </c>
      <c r="G406" s="52">
        <v>44949</v>
      </c>
      <c r="H406" s="28">
        <f t="shared" si="94"/>
        <v>1.5833333333333339</v>
      </c>
      <c r="I406" s="55">
        <f t="shared" si="97"/>
        <v>38.000000000000014</v>
      </c>
      <c r="J406">
        <v>210</v>
      </c>
      <c r="K406" s="34">
        <f t="shared" si="95"/>
        <v>1.5833333333333339</v>
      </c>
      <c r="L406">
        <v>3</v>
      </c>
      <c r="M406">
        <v>23</v>
      </c>
      <c r="AA406" t="s">
        <v>107</v>
      </c>
      <c r="AC406" s="55" t="s">
        <v>85</v>
      </c>
      <c r="AD406" t="s">
        <v>922</v>
      </c>
      <c r="AE406">
        <f t="shared" si="96"/>
        <v>1</v>
      </c>
    </row>
    <row r="407" spans="1:31" ht="14.4" x14ac:dyDescent="0.3">
      <c r="A407" s="53">
        <v>1028</v>
      </c>
      <c r="B407" s="57" t="s">
        <v>722</v>
      </c>
      <c r="C407" t="s">
        <v>765</v>
      </c>
      <c r="D407" s="51">
        <v>0.41666666666666602</v>
      </c>
      <c r="E407" s="52">
        <v>44947</v>
      </c>
      <c r="G407" s="52">
        <v>44949</v>
      </c>
      <c r="H407" s="28">
        <f t="shared" si="94"/>
        <v>1.5833333333333339</v>
      </c>
      <c r="I407" s="55">
        <f t="shared" si="97"/>
        <v>38.000000000000014</v>
      </c>
      <c r="J407">
        <v>210</v>
      </c>
      <c r="K407" s="34">
        <f t="shared" si="95"/>
        <v>1.5833333333333339</v>
      </c>
      <c r="L407">
        <v>3</v>
      </c>
      <c r="M407">
        <v>23</v>
      </c>
      <c r="AA407" t="s">
        <v>107</v>
      </c>
      <c r="AC407" s="55" t="s">
        <v>85</v>
      </c>
      <c r="AD407" t="s">
        <v>922</v>
      </c>
      <c r="AE407">
        <f t="shared" si="96"/>
        <v>1</v>
      </c>
    </row>
    <row r="408" spans="1:31" ht="14.4" hidden="1" x14ac:dyDescent="0.3">
      <c r="A408" s="53">
        <v>1029</v>
      </c>
      <c r="B408" s="57" t="s">
        <v>731</v>
      </c>
      <c r="C408" t="s">
        <v>301</v>
      </c>
      <c r="D408" s="51">
        <v>0.499999999999999</v>
      </c>
      <c r="E408" s="52">
        <v>44953</v>
      </c>
      <c r="F408" s="51">
        <v>0.33333333333333198</v>
      </c>
      <c r="G408" s="52">
        <v>44954</v>
      </c>
      <c r="H408" s="28">
        <f t="shared" si="94"/>
        <v>0.83333333333333304</v>
      </c>
      <c r="I408" s="55">
        <f t="shared" si="97"/>
        <v>19.999999999999993</v>
      </c>
      <c r="J408">
        <v>210</v>
      </c>
      <c r="K408" s="34">
        <f t="shared" si="95"/>
        <v>0.83333333333333304</v>
      </c>
      <c r="L408">
        <v>3</v>
      </c>
      <c r="M408">
        <v>23</v>
      </c>
      <c r="AA408" t="s">
        <v>107</v>
      </c>
      <c r="AC408" t="s">
        <v>301</v>
      </c>
      <c r="AD408" t="s">
        <v>922</v>
      </c>
      <c r="AE408">
        <f t="shared" si="96"/>
        <v>1</v>
      </c>
    </row>
    <row r="409" spans="1:31" ht="14.4" hidden="1" x14ac:dyDescent="0.3">
      <c r="A409" s="53">
        <v>1029</v>
      </c>
      <c r="B409" s="57" t="s">
        <v>732</v>
      </c>
      <c r="C409" t="s">
        <v>85</v>
      </c>
      <c r="D409" s="51">
        <v>0.499999999999999</v>
      </c>
      <c r="E409" s="52">
        <v>44953</v>
      </c>
      <c r="F409" s="51">
        <v>0.33333333333333198</v>
      </c>
      <c r="G409" s="52">
        <v>44954</v>
      </c>
      <c r="H409" s="28">
        <f t="shared" si="94"/>
        <v>0.83333333333333304</v>
      </c>
      <c r="I409" s="55">
        <f t="shared" si="97"/>
        <v>19.999999999999993</v>
      </c>
      <c r="J409">
        <v>210</v>
      </c>
      <c r="K409" s="34">
        <f t="shared" si="95"/>
        <v>0.83333333333333304</v>
      </c>
      <c r="L409">
        <v>3</v>
      </c>
      <c r="M409">
        <v>23</v>
      </c>
      <c r="AA409" t="s">
        <v>107</v>
      </c>
      <c r="AC409" s="55" t="s">
        <v>85</v>
      </c>
      <c r="AD409" t="s">
        <v>922</v>
      </c>
      <c r="AE409">
        <f t="shared" si="96"/>
        <v>1</v>
      </c>
    </row>
    <row r="410" spans="1:31" ht="14.4" hidden="1" x14ac:dyDescent="0.3">
      <c r="A410" s="53">
        <v>1029</v>
      </c>
      <c r="B410" s="57" t="s">
        <v>733</v>
      </c>
      <c r="C410" t="s">
        <v>304</v>
      </c>
      <c r="D410" s="51">
        <v>0.812500000000001</v>
      </c>
      <c r="E410" s="52">
        <v>44953</v>
      </c>
      <c r="F410" s="51">
        <v>0.35416666666666702</v>
      </c>
      <c r="G410" s="52">
        <v>44954</v>
      </c>
      <c r="H410" s="28">
        <f t="shared" si="94"/>
        <v>0.54166666666666607</v>
      </c>
      <c r="I410" s="55">
        <f t="shared" si="97"/>
        <v>12.999999999999986</v>
      </c>
      <c r="J410">
        <v>210</v>
      </c>
      <c r="K410" s="34">
        <f t="shared" si="95"/>
        <v>0.54166666666666607</v>
      </c>
      <c r="L410">
        <v>3</v>
      </c>
      <c r="M410">
        <v>23</v>
      </c>
      <c r="AA410" t="s">
        <v>107</v>
      </c>
      <c r="AC410" t="s">
        <v>304</v>
      </c>
      <c r="AD410" t="s">
        <v>922</v>
      </c>
      <c r="AE410">
        <f t="shared" si="96"/>
        <v>1</v>
      </c>
    </row>
    <row r="411" spans="1:31" ht="14.4" x14ac:dyDescent="0.3">
      <c r="A411" s="53">
        <v>1029</v>
      </c>
      <c r="B411" s="57" t="s">
        <v>723</v>
      </c>
      <c r="C411" t="s">
        <v>765</v>
      </c>
      <c r="D411" s="51">
        <v>0.52083333333333304</v>
      </c>
      <c r="E411" s="52">
        <v>44953</v>
      </c>
      <c r="G411" s="52">
        <v>44954</v>
      </c>
      <c r="H411" s="28">
        <f t="shared" si="94"/>
        <v>0.47916666666666696</v>
      </c>
      <c r="I411" s="55">
        <f t="shared" si="97"/>
        <v>11.500000000000007</v>
      </c>
      <c r="J411">
        <v>210</v>
      </c>
      <c r="K411" s="34">
        <f t="shared" si="95"/>
        <v>0.47916666666666696</v>
      </c>
      <c r="L411">
        <v>3</v>
      </c>
      <c r="M411">
        <v>23</v>
      </c>
      <c r="AA411" t="s">
        <v>107</v>
      </c>
      <c r="AC411" s="55" t="s">
        <v>85</v>
      </c>
      <c r="AD411" t="s">
        <v>922</v>
      </c>
      <c r="AE411">
        <f t="shared" si="96"/>
        <v>1</v>
      </c>
    </row>
    <row r="412" spans="1:31" ht="14.4" hidden="1" x14ac:dyDescent="0.3">
      <c r="A412" s="53">
        <v>1030</v>
      </c>
      <c r="B412" s="57" t="s">
        <v>734</v>
      </c>
      <c r="C412" t="s">
        <v>301</v>
      </c>
      <c r="D412" s="51">
        <v>0.499999999999999</v>
      </c>
      <c r="E412" s="52">
        <v>44960</v>
      </c>
      <c r="F412" s="51">
        <v>0.33333333333333198</v>
      </c>
      <c r="G412" s="52">
        <v>44961</v>
      </c>
      <c r="H412" s="28">
        <f t="shared" si="94"/>
        <v>0.83333333333333304</v>
      </c>
      <c r="I412" s="55">
        <f t="shared" si="97"/>
        <v>19.999999999999993</v>
      </c>
      <c r="J412">
        <v>210</v>
      </c>
      <c r="K412" s="34">
        <f t="shared" si="95"/>
        <v>0.83333333333333304</v>
      </c>
      <c r="L412">
        <v>3</v>
      </c>
      <c r="M412">
        <v>23</v>
      </c>
      <c r="AA412" t="s">
        <v>107</v>
      </c>
      <c r="AC412" t="s">
        <v>301</v>
      </c>
      <c r="AD412" t="s">
        <v>922</v>
      </c>
      <c r="AE412">
        <f t="shared" si="96"/>
        <v>2</v>
      </c>
    </row>
    <row r="413" spans="1:31" ht="14.4" hidden="1" x14ac:dyDescent="0.3">
      <c r="A413" s="53">
        <v>1030</v>
      </c>
      <c r="B413" s="57" t="s">
        <v>741</v>
      </c>
      <c r="C413" t="s">
        <v>85</v>
      </c>
      <c r="D413" s="51">
        <v>0.499999999999999</v>
      </c>
      <c r="E413" s="52">
        <v>44960</v>
      </c>
      <c r="F413" s="51">
        <v>0.33333333333333198</v>
      </c>
      <c r="G413" s="52">
        <v>44961</v>
      </c>
      <c r="H413" s="28">
        <f t="shared" ref="H413:H477" si="98">DATEDIF(E413,G413,"d")-(D413-F413)</f>
        <v>0.83333333333333304</v>
      </c>
      <c r="I413" s="55">
        <f t="shared" si="97"/>
        <v>19.999999999999993</v>
      </c>
      <c r="J413">
        <v>210</v>
      </c>
      <c r="K413" s="34">
        <f t="shared" si="95"/>
        <v>0.83333333333333304</v>
      </c>
      <c r="L413">
        <v>3</v>
      </c>
      <c r="M413">
        <v>23</v>
      </c>
      <c r="AA413" t="s">
        <v>107</v>
      </c>
      <c r="AC413" s="55" t="s">
        <v>85</v>
      </c>
      <c r="AD413" t="s">
        <v>922</v>
      </c>
      <c r="AE413">
        <f t="shared" si="96"/>
        <v>2</v>
      </c>
    </row>
    <row r="414" spans="1:31" ht="14.4" hidden="1" x14ac:dyDescent="0.3">
      <c r="A414" s="53">
        <v>1030</v>
      </c>
      <c r="B414" s="57" t="s">
        <v>742</v>
      </c>
      <c r="C414" t="s">
        <v>304</v>
      </c>
      <c r="D414" s="51">
        <v>0.54166666666666596</v>
      </c>
      <c r="E414" s="52">
        <v>44960</v>
      </c>
      <c r="F414" s="51">
        <v>0.374999999999999</v>
      </c>
      <c r="G414" s="52">
        <v>44961</v>
      </c>
      <c r="H414" s="28">
        <f t="shared" si="98"/>
        <v>0.83333333333333304</v>
      </c>
      <c r="I414" s="55">
        <f t="shared" si="97"/>
        <v>19.999999999999993</v>
      </c>
      <c r="J414">
        <v>210</v>
      </c>
      <c r="K414" s="34">
        <f t="shared" si="95"/>
        <v>0.83333333333333304</v>
      </c>
      <c r="L414">
        <v>3</v>
      </c>
      <c r="M414">
        <v>23</v>
      </c>
      <c r="AA414" t="s">
        <v>107</v>
      </c>
      <c r="AC414" s="55" t="s">
        <v>85</v>
      </c>
      <c r="AD414" t="s">
        <v>922</v>
      </c>
      <c r="AE414">
        <f t="shared" si="96"/>
        <v>2</v>
      </c>
    </row>
    <row r="415" spans="1:31" ht="14.4" x14ac:dyDescent="0.3">
      <c r="A415" s="53">
        <v>1030</v>
      </c>
      <c r="B415" s="57" t="s">
        <v>724</v>
      </c>
      <c r="C415" t="s">
        <v>765</v>
      </c>
      <c r="D415" s="51">
        <v>0.54166666666666596</v>
      </c>
      <c r="E415" s="52">
        <v>44960</v>
      </c>
      <c r="F415" s="51">
        <v>0.624999999999999</v>
      </c>
      <c r="G415" s="52">
        <v>44961</v>
      </c>
      <c r="H415" s="28">
        <f t="shared" si="98"/>
        <v>1.083333333333333</v>
      </c>
      <c r="I415" s="55">
        <f t="shared" si="97"/>
        <v>25.999999999999993</v>
      </c>
      <c r="J415">
        <v>210</v>
      </c>
      <c r="K415" s="34">
        <f t="shared" si="95"/>
        <v>1.083333333333333</v>
      </c>
      <c r="L415">
        <v>3</v>
      </c>
      <c r="M415">
        <v>23</v>
      </c>
      <c r="AA415" t="s">
        <v>107</v>
      </c>
      <c r="AC415" s="55" t="s">
        <v>85</v>
      </c>
      <c r="AD415" t="s">
        <v>922</v>
      </c>
      <c r="AE415">
        <f t="shared" si="96"/>
        <v>2</v>
      </c>
    </row>
    <row r="416" spans="1:31" ht="14.4" hidden="1" x14ac:dyDescent="0.3">
      <c r="A416" s="53">
        <v>1031</v>
      </c>
      <c r="B416" s="57" t="s">
        <v>735</v>
      </c>
      <c r="C416" t="s">
        <v>301</v>
      </c>
      <c r="D416" s="51">
        <v>0.41666666666666602</v>
      </c>
      <c r="E416" s="52">
        <v>44961</v>
      </c>
      <c r="F416" s="51">
        <v>0.33333333333333198</v>
      </c>
      <c r="G416" s="52">
        <v>44962</v>
      </c>
      <c r="H416" s="28">
        <f t="shared" si="98"/>
        <v>0.91666666666666596</v>
      </c>
      <c r="I416" s="55">
        <f t="shared" si="97"/>
        <v>21.999999999999982</v>
      </c>
      <c r="J416">
        <v>210</v>
      </c>
      <c r="K416" s="34">
        <f t="shared" si="95"/>
        <v>0.91666666666666596</v>
      </c>
      <c r="L416">
        <v>4</v>
      </c>
      <c r="M416">
        <v>23</v>
      </c>
      <c r="AA416" t="s">
        <v>107</v>
      </c>
      <c r="AC416" s="55" t="s">
        <v>301</v>
      </c>
      <c r="AD416" t="s">
        <v>922</v>
      </c>
      <c r="AE416">
        <f t="shared" si="96"/>
        <v>2</v>
      </c>
    </row>
    <row r="417" spans="1:31" ht="14.4" hidden="1" x14ac:dyDescent="0.3">
      <c r="A417" s="53">
        <v>1031</v>
      </c>
      <c r="B417" s="57" t="s">
        <v>743</v>
      </c>
      <c r="C417" t="s">
        <v>85</v>
      </c>
      <c r="D417" s="51">
        <v>0.41666666666666602</v>
      </c>
      <c r="E417" s="52">
        <v>44961</v>
      </c>
      <c r="F417" s="51">
        <v>0.33333333333333198</v>
      </c>
      <c r="G417" s="52">
        <v>44962</v>
      </c>
      <c r="H417" s="28">
        <f t="shared" si="98"/>
        <v>0.91666666666666596</v>
      </c>
      <c r="I417" s="55">
        <f t="shared" si="97"/>
        <v>21.999999999999982</v>
      </c>
      <c r="J417">
        <v>210</v>
      </c>
      <c r="K417" s="34">
        <f t="shared" si="95"/>
        <v>0.91666666666666596</v>
      </c>
      <c r="L417">
        <v>4</v>
      </c>
      <c r="M417">
        <v>23</v>
      </c>
      <c r="AA417" t="s">
        <v>107</v>
      </c>
      <c r="AC417" s="55" t="s">
        <v>85</v>
      </c>
      <c r="AD417" t="s">
        <v>922</v>
      </c>
      <c r="AE417">
        <f t="shared" si="96"/>
        <v>2</v>
      </c>
    </row>
    <row r="418" spans="1:31" ht="14.4" hidden="1" x14ac:dyDescent="0.3">
      <c r="A418" s="53">
        <v>1031</v>
      </c>
      <c r="B418" s="57" t="s">
        <v>744</v>
      </c>
      <c r="C418" t="s">
        <v>304</v>
      </c>
      <c r="D418" s="51">
        <v>0.624999999999999</v>
      </c>
      <c r="E418" s="52">
        <v>44961</v>
      </c>
      <c r="F418" s="51">
        <v>0.35416666666666702</v>
      </c>
      <c r="G418" s="52">
        <v>44962</v>
      </c>
      <c r="H418" s="28">
        <f t="shared" si="98"/>
        <v>0.72916666666666807</v>
      </c>
      <c r="I418" s="55">
        <f t="shared" si="97"/>
        <v>17.500000000000036</v>
      </c>
      <c r="J418">
        <v>210</v>
      </c>
      <c r="K418" s="34">
        <f t="shared" si="95"/>
        <v>0.72916666666666807</v>
      </c>
      <c r="L418">
        <v>4</v>
      </c>
      <c r="M418">
        <v>23</v>
      </c>
      <c r="AA418" t="s">
        <v>107</v>
      </c>
      <c r="AC418" t="s">
        <v>85</v>
      </c>
      <c r="AD418" t="s">
        <v>922</v>
      </c>
      <c r="AE418">
        <f t="shared" si="96"/>
        <v>2</v>
      </c>
    </row>
    <row r="419" spans="1:31" ht="14.4" hidden="1" x14ac:dyDescent="0.3">
      <c r="A419" s="53">
        <v>1032</v>
      </c>
      <c r="B419" s="57" t="s">
        <v>736</v>
      </c>
      <c r="C419" t="s">
        <v>301</v>
      </c>
      <c r="D419" s="51">
        <v>0.66666666666666596</v>
      </c>
      <c r="E419" s="52">
        <v>44963</v>
      </c>
      <c r="F419" s="51">
        <v>0.33333333333333198</v>
      </c>
      <c r="G419" s="52">
        <v>44964</v>
      </c>
      <c r="H419" s="28">
        <f t="shared" si="98"/>
        <v>0.66666666666666607</v>
      </c>
      <c r="I419" s="55">
        <f t="shared" si="97"/>
        <v>15.999999999999986</v>
      </c>
      <c r="J419">
        <v>210</v>
      </c>
      <c r="K419" s="34">
        <f t="shared" si="95"/>
        <v>0.66666666666666607</v>
      </c>
      <c r="L419">
        <v>4</v>
      </c>
      <c r="M419">
        <v>23</v>
      </c>
      <c r="AA419" t="s">
        <v>107</v>
      </c>
      <c r="AC419" s="55" t="s">
        <v>912</v>
      </c>
      <c r="AD419" t="s">
        <v>922</v>
      </c>
      <c r="AE419">
        <f t="shared" si="96"/>
        <v>2</v>
      </c>
    </row>
    <row r="420" spans="1:31" ht="14.4" hidden="1" x14ac:dyDescent="0.3">
      <c r="A420" s="53">
        <v>1032</v>
      </c>
      <c r="B420" s="57" t="s">
        <v>745</v>
      </c>
      <c r="C420" t="s">
        <v>85</v>
      </c>
      <c r="D420" s="51">
        <v>0.66666666666666596</v>
      </c>
      <c r="E420" s="52">
        <v>44963</v>
      </c>
      <c r="F420" s="51">
        <v>0.33333333333333198</v>
      </c>
      <c r="G420" s="52">
        <v>44964</v>
      </c>
      <c r="H420" s="28">
        <f t="shared" si="98"/>
        <v>0.66666666666666607</v>
      </c>
      <c r="I420" s="55">
        <f t="shared" si="97"/>
        <v>15.999999999999986</v>
      </c>
      <c r="J420">
        <v>210</v>
      </c>
      <c r="K420" s="34">
        <f t="shared" si="95"/>
        <v>0.66666666666666607</v>
      </c>
      <c r="L420">
        <v>4</v>
      </c>
      <c r="M420">
        <v>23</v>
      </c>
      <c r="AA420" t="s">
        <v>107</v>
      </c>
      <c r="AC420" t="s">
        <v>304</v>
      </c>
      <c r="AD420" t="s">
        <v>922</v>
      </c>
      <c r="AE420">
        <f t="shared" si="96"/>
        <v>2</v>
      </c>
    </row>
    <row r="421" spans="1:31" ht="14.4" hidden="1" x14ac:dyDescent="0.3">
      <c r="A421" s="53">
        <v>1032</v>
      </c>
      <c r="B421" s="57" t="s">
        <v>746</v>
      </c>
      <c r="C421" t="s">
        <v>304</v>
      </c>
      <c r="D421" s="51">
        <v>0.66666666666666596</v>
      </c>
      <c r="E421" s="52">
        <v>44963</v>
      </c>
      <c r="F421" s="51">
        <v>0.33333333333333198</v>
      </c>
      <c r="G421" s="52">
        <v>44964</v>
      </c>
      <c r="H421" s="28">
        <f t="shared" si="98"/>
        <v>0.66666666666666607</v>
      </c>
      <c r="I421" s="55">
        <f t="shared" si="97"/>
        <v>15.999999999999986</v>
      </c>
      <c r="J421">
        <v>210</v>
      </c>
      <c r="K421" s="34">
        <f t="shared" si="95"/>
        <v>0.66666666666666607</v>
      </c>
      <c r="L421">
        <v>4</v>
      </c>
      <c r="M421">
        <v>23</v>
      </c>
      <c r="AA421" t="s">
        <v>107</v>
      </c>
      <c r="AC421" t="s">
        <v>304</v>
      </c>
      <c r="AD421" t="s">
        <v>922</v>
      </c>
      <c r="AE421">
        <f t="shared" si="96"/>
        <v>2</v>
      </c>
    </row>
    <row r="422" spans="1:31" ht="14.4" x14ac:dyDescent="0.3">
      <c r="A422" s="53">
        <v>1032</v>
      </c>
      <c r="B422" s="57" t="s">
        <v>747</v>
      </c>
      <c r="C422" t="s">
        <v>765</v>
      </c>
      <c r="D422" s="51">
        <v>0.66666666666666596</v>
      </c>
      <c r="E422" s="52">
        <v>44963</v>
      </c>
      <c r="F422" s="51">
        <v>0.33333333333333198</v>
      </c>
      <c r="G422" s="52">
        <v>44964</v>
      </c>
      <c r="H422" s="28">
        <f t="shared" si="98"/>
        <v>0.66666666666666607</v>
      </c>
      <c r="I422" s="55">
        <f t="shared" si="97"/>
        <v>15.999999999999986</v>
      </c>
      <c r="J422">
        <v>210</v>
      </c>
      <c r="K422" s="34">
        <f t="shared" si="95"/>
        <v>0.66666666666666607</v>
      </c>
      <c r="L422">
        <v>4</v>
      </c>
      <c r="M422">
        <v>23</v>
      </c>
      <c r="AA422" t="s">
        <v>107</v>
      </c>
      <c r="AC422" t="s">
        <v>304</v>
      </c>
      <c r="AD422" t="s">
        <v>922</v>
      </c>
      <c r="AE422">
        <f t="shared" si="96"/>
        <v>2</v>
      </c>
    </row>
    <row r="423" spans="1:31" ht="14.4" hidden="1" x14ac:dyDescent="0.3">
      <c r="A423" s="53">
        <v>1033</v>
      </c>
      <c r="B423" t="s">
        <v>737</v>
      </c>
      <c r="C423" t="s">
        <v>301</v>
      </c>
      <c r="D423" s="51">
        <v>0.58333333333333204</v>
      </c>
      <c r="E423" s="52">
        <v>44971</v>
      </c>
      <c r="F423" s="51">
        <v>0.33333333333333198</v>
      </c>
      <c r="G423" s="52">
        <v>44972</v>
      </c>
      <c r="H423" s="28">
        <f t="shared" si="98"/>
        <v>0.75</v>
      </c>
      <c r="I423" s="55">
        <f t="shared" si="97"/>
        <v>18</v>
      </c>
      <c r="J423">
        <v>210</v>
      </c>
      <c r="K423" s="34">
        <f t="shared" si="95"/>
        <v>0.75</v>
      </c>
      <c r="L423">
        <v>4</v>
      </c>
      <c r="M423">
        <v>23</v>
      </c>
      <c r="AA423" t="s">
        <v>107</v>
      </c>
      <c r="AC423" t="s">
        <v>301</v>
      </c>
      <c r="AD423" t="s">
        <v>922</v>
      </c>
      <c r="AE423">
        <f t="shared" si="96"/>
        <v>2</v>
      </c>
    </row>
    <row r="424" spans="1:31" ht="14.4" hidden="1" x14ac:dyDescent="0.3">
      <c r="A424" s="53">
        <v>1033</v>
      </c>
      <c r="B424" s="57" t="s">
        <v>748</v>
      </c>
      <c r="C424" t="s">
        <v>85</v>
      </c>
      <c r="D424" s="51">
        <v>0.58333333333333204</v>
      </c>
      <c r="E424" s="52">
        <v>44971</v>
      </c>
      <c r="F424" s="51">
        <v>0.33333333333333198</v>
      </c>
      <c r="G424" s="52">
        <v>44972</v>
      </c>
      <c r="H424" s="28">
        <f t="shared" si="98"/>
        <v>0.75</v>
      </c>
      <c r="I424" s="55">
        <f t="shared" si="97"/>
        <v>18</v>
      </c>
      <c r="J424">
        <v>210</v>
      </c>
      <c r="K424" s="34">
        <f t="shared" si="95"/>
        <v>0.75</v>
      </c>
      <c r="L424">
        <v>4</v>
      </c>
      <c r="M424">
        <v>23</v>
      </c>
      <c r="AA424" t="s">
        <v>107</v>
      </c>
      <c r="AC424" s="55" t="s">
        <v>85</v>
      </c>
      <c r="AD424" t="s">
        <v>922</v>
      </c>
      <c r="AE424">
        <f t="shared" si="96"/>
        <v>2</v>
      </c>
    </row>
    <row r="425" spans="1:31" ht="14.4" hidden="1" x14ac:dyDescent="0.3">
      <c r="A425" s="53">
        <v>1033</v>
      </c>
      <c r="B425" s="57" t="s">
        <v>749</v>
      </c>
      <c r="C425" t="s">
        <v>304</v>
      </c>
      <c r="D425" s="51">
        <v>0.58333333333333204</v>
      </c>
      <c r="E425" s="52">
        <v>44971</v>
      </c>
      <c r="F425" s="51">
        <v>0.33333333333333198</v>
      </c>
      <c r="G425" s="52">
        <v>44972</v>
      </c>
      <c r="H425" s="28">
        <f t="shared" si="98"/>
        <v>0.75</v>
      </c>
      <c r="I425" s="55">
        <f t="shared" si="97"/>
        <v>18</v>
      </c>
      <c r="J425">
        <v>210</v>
      </c>
      <c r="K425" s="34">
        <f t="shared" si="95"/>
        <v>0.75</v>
      </c>
      <c r="L425">
        <v>4</v>
      </c>
      <c r="M425">
        <v>23</v>
      </c>
      <c r="AA425" t="s">
        <v>107</v>
      </c>
      <c r="AC425" s="55" t="s">
        <v>85</v>
      </c>
      <c r="AD425" t="s">
        <v>922</v>
      </c>
      <c r="AE425">
        <f t="shared" si="96"/>
        <v>2</v>
      </c>
    </row>
    <row r="426" spans="1:31" ht="14.4" hidden="1" x14ac:dyDescent="0.3">
      <c r="A426" s="53">
        <v>1034</v>
      </c>
      <c r="B426" s="57" t="s">
        <v>738</v>
      </c>
      <c r="C426" t="s">
        <v>301</v>
      </c>
      <c r="D426" s="51">
        <v>0.60416666666666696</v>
      </c>
      <c r="E426" s="52">
        <v>44972</v>
      </c>
      <c r="F426" s="51">
        <v>0.35416666666666702</v>
      </c>
      <c r="G426" s="52">
        <v>44973</v>
      </c>
      <c r="H426" s="28">
        <f t="shared" si="98"/>
        <v>0.75</v>
      </c>
      <c r="I426" s="55">
        <f t="shared" si="97"/>
        <v>18</v>
      </c>
      <c r="J426">
        <v>210</v>
      </c>
      <c r="K426" s="34">
        <f t="shared" si="95"/>
        <v>0.75</v>
      </c>
      <c r="L426">
        <v>3</v>
      </c>
      <c r="M426">
        <v>23</v>
      </c>
      <c r="AA426" t="s">
        <v>107</v>
      </c>
      <c r="AC426" t="s">
        <v>301</v>
      </c>
      <c r="AD426" t="s">
        <v>922</v>
      </c>
      <c r="AE426">
        <f t="shared" si="96"/>
        <v>2</v>
      </c>
    </row>
    <row r="427" spans="1:31" ht="14.4" hidden="1" x14ac:dyDescent="0.3">
      <c r="A427" s="53">
        <v>1034</v>
      </c>
      <c r="B427" s="57" t="s">
        <v>750</v>
      </c>
      <c r="C427" t="s">
        <v>85</v>
      </c>
      <c r="D427" s="51">
        <v>0.60416666666666696</v>
      </c>
      <c r="E427" s="52">
        <v>44972</v>
      </c>
      <c r="F427" s="51">
        <v>0.35416666666666702</v>
      </c>
      <c r="G427" s="52">
        <v>44973</v>
      </c>
      <c r="H427" s="28">
        <f t="shared" si="98"/>
        <v>0.75</v>
      </c>
      <c r="I427" s="55">
        <f t="shared" si="97"/>
        <v>18</v>
      </c>
      <c r="J427">
        <v>210</v>
      </c>
      <c r="K427" s="34">
        <f t="shared" si="95"/>
        <v>0.75</v>
      </c>
      <c r="L427">
        <v>3</v>
      </c>
      <c r="M427">
        <v>23</v>
      </c>
      <c r="AA427" t="s">
        <v>107</v>
      </c>
      <c r="AC427" s="55" t="s">
        <v>85</v>
      </c>
      <c r="AD427" t="s">
        <v>922</v>
      </c>
      <c r="AE427">
        <f t="shared" si="96"/>
        <v>2</v>
      </c>
    </row>
    <row r="428" spans="1:31" ht="14.4" hidden="1" x14ac:dyDescent="0.3">
      <c r="A428" s="53">
        <v>1034</v>
      </c>
      <c r="B428" s="57" t="s">
        <v>751</v>
      </c>
      <c r="C428" t="s">
        <v>304</v>
      </c>
      <c r="D428" s="51">
        <v>0.60416666666666696</v>
      </c>
      <c r="E428" s="52">
        <v>44972</v>
      </c>
      <c r="F428" s="51">
        <v>0.39583333333333398</v>
      </c>
      <c r="G428" s="52">
        <v>44973</v>
      </c>
      <c r="H428" s="28">
        <f t="shared" si="98"/>
        <v>0.79166666666666696</v>
      </c>
      <c r="I428" s="55">
        <f t="shared" si="97"/>
        <v>19.000000000000007</v>
      </c>
      <c r="J428">
        <v>210</v>
      </c>
      <c r="K428" s="34">
        <f t="shared" si="95"/>
        <v>0.79166666666666696</v>
      </c>
      <c r="L428">
        <v>3</v>
      </c>
      <c r="M428">
        <v>23</v>
      </c>
      <c r="AA428" t="s">
        <v>107</v>
      </c>
      <c r="AC428" t="s">
        <v>85</v>
      </c>
      <c r="AD428" t="s">
        <v>922</v>
      </c>
      <c r="AE428">
        <f t="shared" si="96"/>
        <v>2</v>
      </c>
    </row>
    <row r="429" spans="1:31" ht="14.4" hidden="1" x14ac:dyDescent="0.3">
      <c r="A429" s="53">
        <v>1035</v>
      </c>
      <c r="B429" s="57" t="s">
        <v>739</v>
      </c>
      <c r="C429" t="s">
        <v>301</v>
      </c>
      <c r="D429" s="51">
        <v>0.5625</v>
      </c>
      <c r="E429" s="52">
        <v>44979</v>
      </c>
      <c r="F429" s="51">
        <v>0.27083333333333331</v>
      </c>
      <c r="G429" s="52">
        <v>44980</v>
      </c>
      <c r="H429" s="28">
        <f t="shared" si="98"/>
        <v>0.70833333333333326</v>
      </c>
      <c r="I429" s="55">
        <f t="shared" si="97"/>
        <v>17</v>
      </c>
      <c r="J429">
        <v>210</v>
      </c>
      <c r="K429" s="34">
        <f t="shared" si="95"/>
        <v>0.70833333333333326</v>
      </c>
      <c r="L429">
        <v>3</v>
      </c>
      <c r="M429">
        <v>23</v>
      </c>
      <c r="AA429" t="s">
        <v>107</v>
      </c>
      <c r="AC429" t="s">
        <v>301</v>
      </c>
      <c r="AD429" t="s">
        <v>922</v>
      </c>
      <c r="AE429">
        <f t="shared" si="96"/>
        <v>2</v>
      </c>
    </row>
    <row r="430" spans="1:31" ht="14.4" hidden="1" x14ac:dyDescent="0.3">
      <c r="A430" s="53">
        <v>1035</v>
      </c>
      <c r="B430" s="57" t="s">
        <v>752</v>
      </c>
      <c r="C430" t="s">
        <v>85</v>
      </c>
      <c r="D430" s="51">
        <v>0.5625</v>
      </c>
      <c r="E430" s="52">
        <v>44979</v>
      </c>
      <c r="F430" s="51">
        <v>0.27083333333333331</v>
      </c>
      <c r="G430" s="52">
        <v>44980</v>
      </c>
      <c r="H430" s="28">
        <f t="shared" si="98"/>
        <v>0.70833333333333326</v>
      </c>
      <c r="I430" s="55">
        <f t="shared" si="97"/>
        <v>17</v>
      </c>
      <c r="J430">
        <v>210</v>
      </c>
      <c r="K430" s="34">
        <f t="shared" si="95"/>
        <v>0.70833333333333326</v>
      </c>
      <c r="L430">
        <v>3</v>
      </c>
      <c r="M430">
        <v>23</v>
      </c>
      <c r="AA430" t="s">
        <v>107</v>
      </c>
      <c r="AC430" s="55" t="s">
        <v>85</v>
      </c>
      <c r="AD430" t="s">
        <v>922</v>
      </c>
      <c r="AE430">
        <f t="shared" si="96"/>
        <v>2</v>
      </c>
    </row>
    <row r="431" spans="1:31" ht="14.4" hidden="1" x14ac:dyDescent="0.3">
      <c r="A431" s="53">
        <v>1035</v>
      </c>
      <c r="B431" s="57" t="s">
        <v>753</v>
      </c>
      <c r="C431" t="s">
        <v>304</v>
      </c>
      <c r="D431" s="51">
        <v>0.58333333333333204</v>
      </c>
      <c r="E431" s="52">
        <v>44979</v>
      </c>
      <c r="F431" s="51">
        <v>0.29166666666666602</v>
      </c>
      <c r="G431" s="52">
        <v>44980</v>
      </c>
      <c r="H431" s="28">
        <f t="shared" si="98"/>
        <v>0.70833333333333393</v>
      </c>
      <c r="I431" s="55">
        <f t="shared" si="97"/>
        <v>17.000000000000014</v>
      </c>
      <c r="J431">
        <v>210</v>
      </c>
      <c r="K431" s="34">
        <f t="shared" si="95"/>
        <v>0.70833333333333393</v>
      </c>
      <c r="L431">
        <v>3</v>
      </c>
      <c r="M431">
        <v>23</v>
      </c>
      <c r="AA431" t="s">
        <v>107</v>
      </c>
      <c r="AC431" s="55" t="s">
        <v>85</v>
      </c>
      <c r="AD431" t="s">
        <v>922</v>
      </c>
      <c r="AE431">
        <f t="shared" si="96"/>
        <v>2</v>
      </c>
    </row>
    <row r="432" spans="1:31" ht="14.4" hidden="1" x14ac:dyDescent="0.3">
      <c r="A432" s="53">
        <v>1036</v>
      </c>
      <c r="B432" s="57" t="s">
        <v>740</v>
      </c>
      <c r="C432" t="s">
        <v>301</v>
      </c>
      <c r="D432" s="51">
        <v>0.54166666666666596</v>
      </c>
      <c r="E432" s="52">
        <v>44984</v>
      </c>
      <c r="F432" s="51">
        <v>0.249999999999999</v>
      </c>
      <c r="G432" s="52">
        <v>44985</v>
      </c>
      <c r="H432" s="28">
        <f t="shared" si="98"/>
        <v>0.70833333333333304</v>
      </c>
      <c r="I432" s="55">
        <f t="shared" si="97"/>
        <v>16.999999999999993</v>
      </c>
      <c r="J432">
        <v>210</v>
      </c>
      <c r="K432" s="34">
        <f t="shared" si="95"/>
        <v>0.70833333333333304</v>
      </c>
      <c r="L432">
        <v>3</v>
      </c>
      <c r="M432">
        <v>23</v>
      </c>
      <c r="AA432" t="s">
        <v>107</v>
      </c>
      <c r="AC432" t="s">
        <v>301</v>
      </c>
      <c r="AD432" t="s">
        <v>922</v>
      </c>
      <c r="AE432">
        <f t="shared" si="96"/>
        <v>2</v>
      </c>
    </row>
    <row r="433" spans="1:31" ht="14.4" hidden="1" x14ac:dyDescent="0.3">
      <c r="A433" s="53">
        <v>1036</v>
      </c>
      <c r="B433" s="57" t="s">
        <v>754</v>
      </c>
      <c r="C433" t="s">
        <v>85</v>
      </c>
      <c r="D433" s="51">
        <v>0.54166666666666596</v>
      </c>
      <c r="E433" s="52">
        <v>44984</v>
      </c>
      <c r="F433" s="51">
        <v>0.249999999999999</v>
      </c>
      <c r="G433" s="52">
        <v>44985</v>
      </c>
      <c r="H433" s="28">
        <f t="shared" si="98"/>
        <v>0.70833333333333304</v>
      </c>
      <c r="I433" s="55">
        <f t="shared" si="97"/>
        <v>16.999999999999993</v>
      </c>
      <c r="J433">
        <v>210</v>
      </c>
      <c r="K433" s="34">
        <f t="shared" si="95"/>
        <v>0.70833333333333304</v>
      </c>
      <c r="L433">
        <v>3</v>
      </c>
      <c r="M433">
        <v>23</v>
      </c>
      <c r="AA433" t="s">
        <v>107</v>
      </c>
      <c r="AC433" s="55" t="s">
        <v>85</v>
      </c>
      <c r="AD433" t="s">
        <v>922</v>
      </c>
      <c r="AE433">
        <f t="shared" si="96"/>
        <v>2</v>
      </c>
    </row>
    <row r="434" spans="1:31" ht="14.4" hidden="1" x14ac:dyDescent="0.3">
      <c r="A434" s="53">
        <v>1036</v>
      </c>
      <c r="B434" s="57" t="s">
        <v>755</v>
      </c>
      <c r="C434" t="s">
        <v>304</v>
      </c>
      <c r="D434" s="51">
        <v>0.54166666666666596</v>
      </c>
      <c r="E434" s="52">
        <v>44984</v>
      </c>
      <c r="F434" s="51">
        <v>0.27083333333333331</v>
      </c>
      <c r="G434" s="52">
        <v>44985</v>
      </c>
      <c r="H434" s="28">
        <f t="shared" si="98"/>
        <v>0.72916666666666741</v>
      </c>
      <c r="I434" s="55">
        <f t="shared" si="97"/>
        <v>17.500000000000018</v>
      </c>
      <c r="J434">
        <v>210</v>
      </c>
      <c r="K434" s="34">
        <f t="shared" si="95"/>
        <v>0.72916666666666741</v>
      </c>
      <c r="L434">
        <v>3</v>
      </c>
      <c r="M434">
        <v>23</v>
      </c>
      <c r="AA434" t="s">
        <v>107</v>
      </c>
      <c r="AC434" s="55" t="s">
        <v>85</v>
      </c>
      <c r="AD434" t="s">
        <v>922</v>
      </c>
      <c r="AE434">
        <f t="shared" si="96"/>
        <v>2</v>
      </c>
    </row>
    <row r="435" spans="1:31" ht="14.4" hidden="1" x14ac:dyDescent="0.3">
      <c r="A435" s="53">
        <v>1037</v>
      </c>
      <c r="B435" s="57" t="s">
        <v>756</v>
      </c>
      <c r="C435" t="s">
        <v>301</v>
      </c>
      <c r="D435" s="51">
        <v>0.64583333333333304</v>
      </c>
      <c r="E435" s="52">
        <v>44994</v>
      </c>
      <c r="F435" s="51">
        <v>0.249999999999999</v>
      </c>
      <c r="G435" s="52">
        <v>44995</v>
      </c>
      <c r="H435" s="28">
        <f t="shared" si="98"/>
        <v>0.60416666666666596</v>
      </c>
      <c r="I435" s="55">
        <f t="shared" si="97"/>
        <v>14.499999999999982</v>
      </c>
      <c r="J435">
        <v>210</v>
      </c>
      <c r="K435" s="34">
        <f t="shared" si="95"/>
        <v>0.60416666666666596</v>
      </c>
      <c r="L435">
        <v>3</v>
      </c>
      <c r="M435">
        <v>23</v>
      </c>
      <c r="AA435" t="s">
        <v>107</v>
      </c>
      <c r="AC435" s="55" t="s">
        <v>301</v>
      </c>
      <c r="AD435" t="s">
        <v>922</v>
      </c>
      <c r="AE435">
        <f t="shared" si="96"/>
        <v>3</v>
      </c>
    </row>
    <row r="436" spans="1:31" ht="14.4" hidden="1" x14ac:dyDescent="0.3">
      <c r="A436" s="53">
        <v>1037</v>
      </c>
      <c r="B436" s="57" t="s">
        <v>757</v>
      </c>
      <c r="C436" t="s">
        <v>85</v>
      </c>
      <c r="D436" s="51">
        <v>0.64583333333333304</v>
      </c>
      <c r="E436" s="52">
        <v>44994</v>
      </c>
      <c r="F436" s="51">
        <v>0.249999999999999</v>
      </c>
      <c r="G436" s="52">
        <v>44995</v>
      </c>
      <c r="H436" s="28">
        <f t="shared" si="98"/>
        <v>0.60416666666666596</v>
      </c>
      <c r="I436" s="55">
        <f t="shared" si="97"/>
        <v>14.499999999999982</v>
      </c>
      <c r="J436">
        <v>210</v>
      </c>
      <c r="K436" s="34">
        <f t="shared" si="95"/>
        <v>0.60416666666666596</v>
      </c>
      <c r="L436">
        <v>3</v>
      </c>
      <c r="M436">
        <v>23</v>
      </c>
      <c r="AA436" t="s">
        <v>107</v>
      </c>
      <c r="AC436" s="55" t="s">
        <v>85</v>
      </c>
      <c r="AD436" t="s">
        <v>922</v>
      </c>
      <c r="AE436">
        <f t="shared" si="96"/>
        <v>3</v>
      </c>
    </row>
    <row r="437" spans="1:31" ht="14.4" hidden="1" x14ac:dyDescent="0.3">
      <c r="A437" s="53">
        <v>1037</v>
      </c>
      <c r="B437" s="57" t="s">
        <v>758</v>
      </c>
      <c r="C437" t="s">
        <v>304</v>
      </c>
      <c r="D437" s="51">
        <v>0.64583333333333304</v>
      </c>
      <c r="E437" s="52">
        <v>44994</v>
      </c>
      <c r="F437" s="51">
        <v>0.27083333333333331</v>
      </c>
      <c r="G437" s="52">
        <v>44995</v>
      </c>
      <c r="H437" s="28">
        <f t="shared" si="98"/>
        <v>0.62500000000000022</v>
      </c>
      <c r="I437" s="55">
        <f t="shared" si="97"/>
        <v>15.000000000000005</v>
      </c>
      <c r="J437">
        <v>210</v>
      </c>
      <c r="K437" s="34">
        <f t="shared" si="95"/>
        <v>0.62500000000000022</v>
      </c>
      <c r="L437">
        <v>3</v>
      </c>
      <c r="M437">
        <v>23</v>
      </c>
      <c r="AA437" t="s">
        <v>107</v>
      </c>
      <c r="AC437" t="s">
        <v>304</v>
      </c>
      <c r="AD437" t="s">
        <v>922</v>
      </c>
      <c r="AE437">
        <f t="shared" si="96"/>
        <v>3</v>
      </c>
    </row>
    <row r="438" spans="1:31" ht="14.4" hidden="1" x14ac:dyDescent="0.3">
      <c r="A438" s="53">
        <v>1038</v>
      </c>
      <c r="B438" s="57" t="s">
        <v>759</v>
      </c>
      <c r="C438" t="s">
        <v>301</v>
      </c>
      <c r="D438" s="51">
        <v>0.60416666666666696</v>
      </c>
      <c r="E438" s="52">
        <v>45001</v>
      </c>
      <c r="F438" s="51">
        <v>0.27083333333333331</v>
      </c>
      <c r="G438" s="52">
        <v>45002</v>
      </c>
      <c r="H438" s="28">
        <f t="shared" si="98"/>
        <v>0.6666666666666663</v>
      </c>
      <c r="I438" s="55">
        <f t="shared" si="97"/>
        <v>15.999999999999991</v>
      </c>
      <c r="J438">
        <v>210</v>
      </c>
      <c r="K438" s="34">
        <f t="shared" si="95"/>
        <v>0.6666666666666663</v>
      </c>
      <c r="L438">
        <v>3</v>
      </c>
      <c r="M438">
        <v>23</v>
      </c>
      <c r="AA438" t="s">
        <v>107</v>
      </c>
      <c r="AC438" t="s">
        <v>301</v>
      </c>
      <c r="AD438" t="s">
        <v>922</v>
      </c>
      <c r="AE438">
        <f t="shared" si="96"/>
        <v>3</v>
      </c>
    </row>
    <row r="439" spans="1:31" ht="14.4" hidden="1" x14ac:dyDescent="0.3">
      <c r="A439" s="53">
        <v>1038</v>
      </c>
      <c r="B439" s="57" t="s">
        <v>760</v>
      </c>
      <c r="C439" t="s">
        <v>85</v>
      </c>
      <c r="D439" s="51">
        <v>0.60416666666666696</v>
      </c>
      <c r="E439" s="52">
        <v>45001</v>
      </c>
      <c r="F439" s="51">
        <v>0.27083333333333331</v>
      </c>
      <c r="G439" s="52">
        <v>45002</v>
      </c>
      <c r="H439" s="28">
        <f t="shared" si="98"/>
        <v>0.6666666666666663</v>
      </c>
      <c r="I439" s="55">
        <f t="shared" si="97"/>
        <v>15.999999999999991</v>
      </c>
      <c r="J439">
        <v>210</v>
      </c>
      <c r="K439" s="34">
        <f t="shared" si="95"/>
        <v>0.6666666666666663</v>
      </c>
      <c r="L439">
        <v>3</v>
      </c>
      <c r="M439">
        <v>23</v>
      </c>
      <c r="AA439" t="s">
        <v>107</v>
      </c>
      <c r="AC439" s="55" t="s">
        <v>85</v>
      </c>
      <c r="AD439" t="s">
        <v>922</v>
      </c>
      <c r="AE439">
        <f t="shared" si="96"/>
        <v>3</v>
      </c>
    </row>
    <row r="440" spans="1:31" ht="14.4" hidden="1" x14ac:dyDescent="0.3">
      <c r="A440" s="53">
        <v>1038</v>
      </c>
      <c r="B440" s="57" t="s">
        <v>761</v>
      </c>
      <c r="C440" t="s">
        <v>304</v>
      </c>
      <c r="D440" s="51">
        <v>0.60416666666666696</v>
      </c>
      <c r="E440" s="52">
        <v>45001</v>
      </c>
      <c r="F440" s="51">
        <v>0.27083333333333331</v>
      </c>
      <c r="G440" s="52">
        <v>45002</v>
      </c>
      <c r="H440" s="28">
        <f t="shared" si="98"/>
        <v>0.6666666666666663</v>
      </c>
      <c r="I440" s="55">
        <f t="shared" si="97"/>
        <v>15.999999999999991</v>
      </c>
      <c r="J440">
        <v>210</v>
      </c>
      <c r="K440" s="34">
        <f t="shared" si="95"/>
        <v>0.6666666666666663</v>
      </c>
      <c r="L440">
        <v>3</v>
      </c>
      <c r="M440">
        <v>23</v>
      </c>
      <c r="AA440" t="s">
        <v>107</v>
      </c>
      <c r="AC440" s="55" t="s">
        <v>85</v>
      </c>
      <c r="AD440" t="s">
        <v>922</v>
      </c>
      <c r="AE440">
        <f t="shared" si="96"/>
        <v>3</v>
      </c>
    </row>
    <row r="441" spans="1:31" ht="14.4" hidden="1" x14ac:dyDescent="0.3">
      <c r="A441" s="53">
        <v>1039</v>
      </c>
      <c r="B441" s="57" t="s">
        <v>762</v>
      </c>
      <c r="C441" t="s">
        <v>301</v>
      </c>
      <c r="D441" s="51">
        <v>0.60416666666666696</v>
      </c>
      <c r="E441" s="52">
        <v>45004</v>
      </c>
      <c r="F441" s="51">
        <v>0.45833333333333198</v>
      </c>
      <c r="G441" s="52">
        <v>45005</v>
      </c>
      <c r="H441" s="28">
        <f t="shared" si="98"/>
        <v>0.85416666666666496</v>
      </c>
      <c r="I441" s="55">
        <f t="shared" si="97"/>
        <v>20.499999999999957</v>
      </c>
      <c r="J441">
        <v>210</v>
      </c>
      <c r="K441" s="34">
        <f t="shared" si="95"/>
        <v>0.85416666666666496</v>
      </c>
      <c r="L441">
        <v>3</v>
      </c>
      <c r="M441">
        <v>23</v>
      </c>
      <c r="AA441" t="s">
        <v>107</v>
      </c>
      <c r="AC441" t="s">
        <v>301</v>
      </c>
      <c r="AD441" t="s">
        <v>922</v>
      </c>
      <c r="AE441">
        <f t="shared" si="96"/>
        <v>3</v>
      </c>
    </row>
    <row r="442" spans="1:31" ht="14.4" hidden="1" x14ac:dyDescent="0.3">
      <c r="A442" s="53">
        <v>1039</v>
      </c>
      <c r="B442" s="57" t="s">
        <v>763</v>
      </c>
      <c r="C442" t="s">
        <v>85</v>
      </c>
      <c r="D442" s="51">
        <v>0.60416666666666696</v>
      </c>
      <c r="E442" s="52">
        <v>45004</v>
      </c>
      <c r="F442" s="51">
        <v>0.45833333333333198</v>
      </c>
      <c r="G442" s="52">
        <v>45005</v>
      </c>
      <c r="H442" s="28">
        <f t="shared" si="98"/>
        <v>0.85416666666666496</v>
      </c>
      <c r="I442" s="55">
        <f t="shared" si="97"/>
        <v>20.499999999999957</v>
      </c>
      <c r="J442">
        <v>210</v>
      </c>
      <c r="K442" s="34">
        <f t="shared" si="95"/>
        <v>0.85416666666666496</v>
      </c>
      <c r="L442">
        <v>3</v>
      </c>
      <c r="M442">
        <v>23</v>
      </c>
      <c r="AA442" t="s">
        <v>107</v>
      </c>
      <c r="AC442" s="55" t="s">
        <v>85</v>
      </c>
      <c r="AD442" t="s">
        <v>922</v>
      </c>
      <c r="AE442">
        <f t="shared" si="96"/>
        <v>3</v>
      </c>
    </row>
    <row r="443" spans="1:31" ht="14.4" hidden="1" x14ac:dyDescent="0.3">
      <c r="A443" s="53">
        <v>1039</v>
      </c>
      <c r="B443" s="57" t="s">
        <v>764</v>
      </c>
      <c r="C443" t="s">
        <v>304</v>
      </c>
      <c r="D443" s="51">
        <v>0.60416666666666696</v>
      </c>
      <c r="E443" s="52">
        <v>45004</v>
      </c>
      <c r="F443" s="51">
        <v>0.45833333333333198</v>
      </c>
      <c r="G443" s="52">
        <v>45005</v>
      </c>
      <c r="H443" s="28">
        <f t="shared" si="98"/>
        <v>0.85416666666666496</v>
      </c>
      <c r="I443" s="55">
        <f t="shared" si="97"/>
        <v>20.499999999999957</v>
      </c>
      <c r="J443">
        <v>210</v>
      </c>
      <c r="K443" s="34">
        <f t="shared" si="95"/>
        <v>0.85416666666666496</v>
      </c>
      <c r="L443">
        <v>3</v>
      </c>
      <c r="M443">
        <v>23</v>
      </c>
      <c r="AA443" t="s">
        <v>107</v>
      </c>
      <c r="AC443" s="55" t="s">
        <v>85</v>
      </c>
      <c r="AD443" t="s">
        <v>922</v>
      </c>
      <c r="AE443">
        <f t="shared" si="96"/>
        <v>3</v>
      </c>
    </row>
    <row r="444" spans="1:31" ht="14.4" hidden="1" x14ac:dyDescent="0.3">
      <c r="A444" s="53">
        <v>1500</v>
      </c>
      <c r="B444" s="57" t="s">
        <v>769</v>
      </c>
      <c r="C444" t="s">
        <v>301</v>
      </c>
      <c r="D444" s="51">
        <v>0.41666666666666602</v>
      </c>
      <c r="E444" s="52">
        <v>44969</v>
      </c>
      <c r="F444" s="51">
        <v>0.41666666666666602</v>
      </c>
      <c r="G444" s="52">
        <v>44971</v>
      </c>
      <c r="H444" s="28">
        <f t="shared" si="98"/>
        <v>2</v>
      </c>
      <c r="I444" s="55">
        <f t="shared" si="97"/>
        <v>48</v>
      </c>
      <c r="J444">
        <v>210</v>
      </c>
      <c r="K444" s="34">
        <f t="shared" si="95"/>
        <v>2</v>
      </c>
      <c r="L444">
        <v>5</v>
      </c>
      <c r="M444">
        <v>28</v>
      </c>
      <c r="AA444" t="s">
        <v>107</v>
      </c>
      <c r="AC444" t="s">
        <v>301</v>
      </c>
      <c r="AD444" t="s">
        <v>922</v>
      </c>
      <c r="AE444">
        <f t="shared" si="96"/>
        <v>2</v>
      </c>
    </row>
    <row r="445" spans="1:31" ht="14.4" hidden="1" x14ac:dyDescent="0.3">
      <c r="A445" s="53">
        <v>1500</v>
      </c>
      <c r="B445" s="57" t="s">
        <v>770</v>
      </c>
      <c r="C445" t="s">
        <v>85</v>
      </c>
      <c r="D445" s="51">
        <v>0.41666666666666602</v>
      </c>
      <c r="E445" s="52">
        <v>44969</v>
      </c>
      <c r="F445" s="51">
        <v>0.41666666666666602</v>
      </c>
      <c r="G445" s="52">
        <v>44971</v>
      </c>
      <c r="H445" s="28">
        <f t="shared" si="98"/>
        <v>2</v>
      </c>
      <c r="I445" s="55">
        <f t="shared" si="97"/>
        <v>48</v>
      </c>
      <c r="J445">
        <v>210</v>
      </c>
      <c r="K445" s="34">
        <f t="shared" ref="K445:K508" si="99">H445</f>
        <v>2</v>
      </c>
      <c r="L445">
        <v>5</v>
      </c>
      <c r="M445">
        <v>28</v>
      </c>
      <c r="AA445" t="s">
        <v>107</v>
      </c>
      <c r="AC445" s="55" t="s">
        <v>85</v>
      </c>
      <c r="AD445" t="s">
        <v>922</v>
      </c>
      <c r="AE445">
        <f t="shared" si="96"/>
        <v>2</v>
      </c>
    </row>
    <row r="446" spans="1:31" ht="14.4" hidden="1" x14ac:dyDescent="0.3">
      <c r="A446" s="53">
        <v>1501</v>
      </c>
      <c r="B446" s="57" t="s">
        <v>771</v>
      </c>
      <c r="C446" t="s">
        <v>301</v>
      </c>
      <c r="D446" s="51">
        <v>0.41666666666666602</v>
      </c>
      <c r="E446" s="52">
        <v>44972</v>
      </c>
      <c r="F446" s="51">
        <v>0.374999999999999</v>
      </c>
      <c r="G446" s="52">
        <v>44973</v>
      </c>
      <c r="H446" s="28">
        <f t="shared" si="98"/>
        <v>0.95833333333333304</v>
      </c>
      <c r="I446" s="55">
        <f t="shared" si="97"/>
        <v>22.999999999999993</v>
      </c>
      <c r="J446">
        <v>210</v>
      </c>
      <c r="K446" s="34">
        <f t="shared" si="99"/>
        <v>0.95833333333333304</v>
      </c>
      <c r="L446">
        <v>6</v>
      </c>
      <c r="M446">
        <v>29</v>
      </c>
      <c r="AA446" t="s">
        <v>107</v>
      </c>
      <c r="AC446" t="s">
        <v>301</v>
      </c>
      <c r="AD446" t="s">
        <v>922</v>
      </c>
      <c r="AE446">
        <f t="shared" si="96"/>
        <v>2</v>
      </c>
    </row>
    <row r="447" spans="1:31" ht="14.4" hidden="1" x14ac:dyDescent="0.3">
      <c r="A447" s="53">
        <v>1501</v>
      </c>
      <c r="B447" s="57" t="s">
        <v>772</v>
      </c>
      <c r="C447" t="s">
        <v>85</v>
      </c>
      <c r="D447" s="51">
        <v>0.41666666666666602</v>
      </c>
      <c r="E447" s="52">
        <v>44972</v>
      </c>
      <c r="F447" s="51">
        <v>0.374999999999999</v>
      </c>
      <c r="G447" s="52">
        <v>44973</v>
      </c>
      <c r="H447" s="28">
        <f t="shared" si="98"/>
        <v>0.95833333333333304</v>
      </c>
      <c r="I447" s="55">
        <f t="shared" si="97"/>
        <v>22.999999999999993</v>
      </c>
      <c r="J447">
        <v>210</v>
      </c>
      <c r="K447" s="34">
        <f t="shared" si="99"/>
        <v>0.95833333333333304</v>
      </c>
      <c r="L447">
        <v>6</v>
      </c>
      <c r="M447">
        <v>29</v>
      </c>
      <c r="AA447" t="s">
        <v>106</v>
      </c>
      <c r="AC447" s="55" t="s">
        <v>85</v>
      </c>
      <c r="AD447" t="s">
        <v>922</v>
      </c>
      <c r="AE447">
        <f t="shared" si="96"/>
        <v>2</v>
      </c>
    </row>
    <row r="448" spans="1:31" ht="14.4" hidden="1" x14ac:dyDescent="0.3">
      <c r="A448" s="53">
        <v>1502</v>
      </c>
      <c r="B448" s="57" t="s">
        <v>773</v>
      </c>
      <c r="C448" t="s">
        <v>301</v>
      </c>
      <c r="D448" s="51">
        <v>0.374999999999999</v>
      </c>
      <c r="E448" s="52">
        <v>44979</v>
      </c>
      <c r="F448" s="51">
        <v>0.35416666666666702</v>
      </c>
      <c r="G448" s="52">
        <v>44980</v>
      </c>
      <c r="H448" s="28">
        <f t="shared" si="98"/>
        <v>0.97916666666666807</v>
      </c>
      <c r="I448" s="55">
        <f t="shared" si="97"/>
        <v>23.500000000000036</v>
      </c>
      <c r="J448">
        <v>210</v>
      </c>
      <c r="K448" s="34">
        <f t="shared" si="99"/>
        <v>0.97916666666666807</v>
      </c>
      <c r="L448">
        <v>8</v>
      </c>
      <c r="M448">
        <v>28</v>
      </c>
      <c r="AA448" t="s">
        <v>107</v>
      </c>
      <c r="AC448" t="s">
        <v>301</v>
      </c>
      <c r="AD448" t="s">
        <v>922</v>
      </c>
      <c r="AE448">
        <f t="shared" si="96"/>
        <v>2</v>
      </c>
    </row>
    <row r="449" spans="1:31" ht="14.4" hidden="1" x14ac:dyDescent="0.3">
      <c r="A449" s="53">
        <v>1502</v>
      </c>
      <c r="B449" s="57" t="s">
        <v>774</v>
      </c>
      <c r="C449" t="s">
        <v>85</v>
      </c>
      <c r="D449" s="51">
        <v>0.374999999999999</v>
      </c>
      <c r="E449" s="52">
        <v>44979</v>
      </c>
      <c r="F449" s="51">
        <v>0.35416666666666702</v>
      </c>
      <c r="G449" s="52">
        <v>44980</v>
      </c>
      <c r="H449" s="28">
        <f t="shared" si="98"/>
        <v>0.97916666666666807</v>
      </c>
      <c r="I449" s="55">
        <f t="shared" si="97"/>
        <v>23.500000000000036</v>
      </c>
      <c r="J449">
        <v>210</v>
      </c>
      <c r="K449" s="34">
        <f t="shared" si="99"/>
        <v>0.97916666666666807</v>
      </c>
      <c r="L449">
        <v>8</v>
      </c>
      <c r="M449">
        <v>28</v>
      </c>
      <c r="AA449" t="s">
        <v>107</v>
      </c>
      <c r="AC449" s="55" t="s">
        <v>85</v>
      </c>
      <c r="AD449" t="s">
        <v>922</v>
      </c>
      <c r="AE449">
        <f t="shared" si="96"/>
        <v>2</v>
      </c>
    </row>
    <row r="450" spans="1:31" ht="14.4" hidden="1" x14ac:dyDescent="0.3">
      <c r="A450" s="53">
        <v>1503</v>
      </c>
      <c r="B450" s="57" t="s">
        <v>775</v>
      </c>
      <c r="C450" t="s">
        <v>301</v>
      </c>
      <c r="D450" s="51">
        <v>0.499999999999999</v>
      </c>
      <c r="E450" s="52">
        <v>44981</v>
      </c>
      <c r="F450" s="51">
        <v>0.35416666666666702</v>
      </c>
      <c r="G450" s="52">
        <v>44982</v>
      </c>
      <c r="H450" s="28">
        <f t="shared" si="98"/>
        <v>0.85416666666666807</v>
      </c>
      <c r="I450" s="55">
        <f t="shared" si="97"/>
        <v>20.500000000000036</v>
      </c>
      <c r="J450">
        <v>210</v>
      </c>
      <c r="K450" s="34">
        <f t="shared" si="99"/>
        <v>0.85416666666666807</v>
      </c>
      <c r="L450">
        <v>4</v>
      </c>
      <c r="M450">
        <v>28</v>
      </c>
      <c r="AA450" t="s">
        <v>107</v>
      </c>
      <c r="AC450" t="s">
        <v>301</v>
      </c>
      <c r="AD450" t="s">
        <v>922</v>
      </c>
      <c r="AE450">
        <f t="shared" si="96"/>
        <v>2</v>
      </c>
    </row>
    <row r="451" spans="1:31" ht="14.4" hidden="1" x14ac:dyDescent="0.3">
      <c r="A451" s="53">
        <v>1503</v>
      </c>
      <c r="B451" s="57" t="s">
        <v>776</v>
      </c>
      <c r="C451" t="s">
        <v>85</v>
      </c>
      <c r="D451" s="51">
        <v>0.499999999999999</v>
      </c>
      <c r="E451" s="52">
        <v>44981</v>
      </c>
      <c r="F451" s="51">
        <v>0.35416666666666702</v>
      </c>
      <c r="G451" s="52">
        <v>44982</v>
      </c>
      <c r="H451" s="28">
        <f t="shared" si="98"/>
        <v>0.85416666666666807</v>
      </c>
      <c r="I451" s="55">
        <f t="shared" si="97"/>
        <v>20.500000000000036</v>
      </c>
      <c r="J451">
        <v>210</v>
      </c>
      <c r="K451" s="34">
        <f t="shared" si="99"/>
        <v>0.85416666666666807</v>
      </c>
      <c r="L451">
        <v>4</v>
      </c>
      <c r="M451">
        <v>28</v>
      </c>
      <c r="AA451" t="s">
        <v>107</v>
      </c>
      <c r="AC451" s="55" t="s">
        <v>85</v>
      </c>
      <c r="AD451" t="s">
        <v>922</v>
      </c>
      <c r="AE451">
        <f t="shared" si="96"/>
        <v>2</v>
      </c>
    </row>
    <row r="452" spans="1:31" ht="14.4" hidden="1" x14ac:dyDescent="0.3">
      <c r="A452" s="53">
        <v>1504</v>
      </c>
      <c r="B452" s="57" t="s">
        <v>777</v>
      </c>
      <c r="C452" t="s">
        <v>301</v>
      </c>
      <c r="D452" s="51">
        <v>0.33333333333333198</v>
      </c>
      <c r="E452" s="52">
        <v>44986</v>
      </c>
      <c r="F452" s="51">
        <v>0.41666666666666602</v>
      </c>
      <c r="G452" s="52">
        <v>44987</v>
      </c>
      <c r="H452" s="28">
        <f t="shared" si="98"/>
        <v>1.0833333333333339</v>
      </c>
      <c r="I452" s="55">
        <f t="shared" si="97"/>
        <v>26.000000000000014</v>
      </c>
      <c r="J452">
        <v>210</v>
      </c>
      <c r="K452" s="34">
        <f t="shared" si="99"/>
        <v>1.0833333333333339</v>
      </c>
      <c r="L452">
        <v>6</v>
      </c>
      <c r="M452">
        <v>28</v>
      </c>
      <c r="AA452" t="s">
        <v>107</v>
      </c>
      <c r="AC452" t="s">
        <v>301</v>
      </c>
      <c r="AD452" t="s">
        <v>922</v>
      </c>
      <c r="AE452">
        <f t="shared" si="96"/>
        <v>3</v>
      </c>
    </row>
    <row r="453" spans="1:31" ht="14.4" hidden="1" x14ac:dyDescent="0.3">
      <c r="A453" s="53">
        <v>1504</v>
      </c>
      <c r="B453" s="57" t="s">
        <v>778</v>
      </c>
      <c r="C453" t="s">
        <v>85</v>
      </c>
      <c r="D453" s="51">
        <v>0.33333333333333198</v>
      </c>
      <c r="E453" s="52">
        <v>44986</v>
      </c>
      <c r="F453" s="51">
        <v>0.41666666666666602</v>
      </c>
      <c r="G453" s="52">
        <v>44987</v>
      </c>
      <c r="H453" s="28">
        <f t="shared" si="98"/>
        <v>1.0833333333333339</v>
      </c>
      <c r="I453" s="55">
        <f t="shared" si="97"/>
        <v>26.000000000000014</v>
      </c>
      <c r="J453">
        <v>210</v>
      </c>
      <c r="K453" s="34">
        <f t="shared" si="99"/>
        <v>1.0833333333333339</v>
      </c>
      <c r="L453">
        <v>6</v>
      </c>
      <c r="M453">
        <v>28</v>
      </c>
      <c r="AA453" t="s">
        <v>107</v>
      </c>
      <c r="AC453" s="55" t="s">
        <v>85</v>
      </c>
      <c r="AD453" t="s">
        <v>922</v>
      </c>
      <c r="AE453">
        <f t="shared" ref="AE453:AE516" si="100">MONTH(E453)</f>
        <v>3</v>
      </c>
    </row>
    <row r="454" spans="1:31" ht="14.4" hidden="1" x14ac:dyDescent="0.3">
      <c r="A454" s="53">
        <v>1040</v>
      </c>
      <c r="B454" s="57" t="s">
        <v>783</v>
      </c>
      <c r="C454" t="s">
        <v>301</v>
      </c>
      <c r="D454" s="51">
        <v>0.58333333333333204</v>
      </c>
      <c r="E454" s="52">
        <v>45014</v>
      </c>
      <c r="F454" s="51">
        <v>0.3125</v>
      </c>
      <c r="G454" s="52">
        <v>45015</v>
      </c>
      <c r="H454" s="28">
        <f t="shared" si="98"/>
        <v>0.72916666666666796</v>
      </c>
      <c r="I454" s="55">
        <f t="shared" si="97"/>
        <v>17.500000000000032</v>
      </c>
      <c r="J454">
        <v>210</v>
      </c>
      <c r="K454" s="34">
        <f t="shared" si="99"/>
        <v>0.72916666666666796</v>
      </c>
      <c r="L454">
        <v>4</v>
      </c>
      <c r="M454">
        <v>23</v>
      </c>
      <c r="AA454" t="s">
        <v>107</v>
      </c>
      <c r="AC454" t="s">
        <v>301</v>
      </c>
      <c r="AD454" t="s">
        <v>922</v>
      </c>
      <c r="AE454">
        <f t="shared" si="100"/>
        <v>3</v>
      </c>
    </row>
    <row r="455" spans="1:31" ht="14.4" hidden="1" x14ac:dyDescent="0.3">
      <c r="A455" s="53">
        <v>1040</v>
      </c>
      <c r="B455" s="57" t="s">
        <v>784</v>
      </c>
      <c r="C455" t="s">
        <v>85</v>
      </c>
      <c r="D455" s="51">
        <v>0.58333333333333204</v>
      </c>
      <c r="E455" s="52">
        <v>45014</v>
      </c>
      <c r="F455" s="51">
        <v>0.3125</v>
      </c>
      <c r="G455" s="52">
        <v>45015</v>
      </c>
      <c r="H455" s="28">
        <f t="shared" si="98"/>
        <v>0.72916666666666796</v>
      </c>
      <c r="I455" s="55">
        <f t="shared" si="97"/>
        <v>17.500000000000032</v>
      </c>
      <c r="J455">
        <v>210</v>
      </c>
      <c r="K455" s="34">
        <f t="shared" si="99"/>
        <v>0.72916666666666796</v>
      </c>
      <c r="L455">
        <v>4</v>
      </c>
      <c r="M455">
        <v>23</v>
      </c>
      <c r="AA455" t="s">
        <v>107</v>
      </c>
      <c r="AC455" s="55" t="s">
        <v>85</v>
      </c>
      <c r="AD455" t="s">
        <v>922</v>
      </c>
      <c r="AE455">
        <f t="shared" si="100"/>
        <v>3</v>
      </c>
    </row>
    <row r="456" spans="1:31" ht="14.4" hidden="1" x14ac:dyDescent="0.3">
      <c r="A456" s="53">
        <v>1040</v>
      </c>
      <c r="B456" s="57" t="s">
        <v>785</v>
      </c>
      <c r="C456" t="s">
        <v>304</v>
      </c>
      <c r="D456" s="51">
        <v>0.58333333333333204</v>
      </c>
      <c r="E456" s="52">
        <v>45014</v>
      </c>
      <c r="F456" s="51">
        <v>0.3125</v>
      </c>
      <c r="G456" s="52">
        <v>45015</v>
      </c>
      <c r="H456" s="28">
        <f t="shared" si="98"/>
        <v>0.72916666666666796</v>
      </c>
      <c r="I456" s="55">
        <f t="shared" si="97"/>
        <v>17.500000000000032</v>
      </c>
      <c r="J456">
        <v>210</v>
      </c>
      <c r="K456" s="34">
        <f t="shared" si="99"/>
        <v>0.72916666666666796</v>
      </c>
      <c r="L456">
        <v>4</v>
      </c>
      <c r="M456">
        <v>23</v>
      </c>
      <c r="AA456" t="s">
        <v>107</v>
      </c>
      <c r="AC456" s="55" t="s">
        <v>85</v>
      </c>
      <c r="AD456" t="s">
        <v>922</v>
      </c>
      <c r="AE456">
        <f t="shared" si="100"/>
        <v>3</v>
      </c>
    </row>
    <row r="457" spans="1:31" ht="14.4" hidden="1" x14ac:dyDescent="0.3">
      <c r="A457" s="53">
        <v>1041</v>
      </c>
      <c r="B457" s="57" t="s">
        <v>786</v>
      </c>
      <c r="C457" t="s">
        <v>301</v>
      </c>
      <c r="D457" s="51">
        <v>0.58333333333333204</v>
      </c>
      <c r="E457" s="52">
        <v>45015</v>
      </c>
      <c r="F457" s="51">
        <v>0.3125</v>
      </c>
      <c r="G457" s="52">
        <v>45016</v>
      </c>
      <c r="H457" s="28">
        <f t="shared" si="98"/>
        <v>0.72916666666666796</v>
      </c>
      <c r="I457" s="55">
        <f t="shared" si="97"/>
        <v>17.500000000000032</v>
      </c>
      <c r="J457">
        <v>210</v>
      </c>
      <c r="K457" s="34">
        <f t="shared" si="99"/>
        <v>0.72916666666666796</v>
      </c>
      <c r="L457">
        <v>5</v>
      </c>
      <c r="M457">
        <v>23</v>
      </c>
      <c r="AA457" t="s">
        <v>107</v>
      </c>
      <c r="AC457" t="s">
        <v>301</v>
      </c>
      <c r="AD457" t="s">
        <v>922</v>
      </c>
      <c r="AE457">
        <f t="shared" si="100"/>
        <v>3</v>
      </c>
    </row>
    <row r="458" spans="1:31" ht="14.4" hidden="1" x14ac:dyDescent="0.3">
      <c r="A458" s="53">
        <v>1041</v>
      </c>
      <c r="B458" s="57" t="s">
        <v>787</v>
      </c>
      <c r="C458" t="s">
        <v>85</v>
      </c>
      <c r="D458" s="51">
        <v>0.58333333333333204</v>
      </c>
      <c r="E458" s="52">
        <v>45015</v>
      </c>
      <c r="F458" s="51">
        <v>0.3125</v>
      </c>
      <c r="G458" s="52">
        <v>45016</v>
      </c>
      <c r="H458" s="28">
        <f t="shared" si="98"/>
        <v>0.72916666666666796</v>
      </c>
      <c r="I458" s="55">
        <f t="shared" si="97"/>
        <v>17.500000000000032</v>
      </c>
      <c r="J458">
        <v>210</v>
      </c>
      <c r="K458" s="34">
        <f t="shared" si="99"/>
        <v>0.72916666666666796</v>
      </c>
      <c r="L458">
        <v>5</v>
      </c>
      <c r="M458">
        <v>23</v>
      </c>
      <c r="AA458" t="s">
        <v>106</v>
      </c>
      <c r="AB458" t="s">
        <v>789</v>
      </c>
      <c r="AC458" s="55" t="s">
        <v>85</v>
      </c>
      <c r="AD458" t="s">
        <v>922</v>
      </c>
      <c r="AE458">
        <f t="shared" si="100"/>
        <v>3</v>
      </c>
    </row>
    <row r="459" spans="1:31" ht="14.4" hidden="1" x14ac:dyDescent="0.3">
      <c r="A459" s="53">
        <v>1041</v>
      </c>
      <c r="B459" s="57" t="s">
        <v>788</v>
      </c>
      <c r="C459" t="s">
        <v>304</v>
      </c>
      <c r="D459" s="51">
        <v>0.58333333333333204</v>
      </c>
      <c r="E459" s="52">
        <v>45015</v>
      </c>
      <c r="F459" s="51">
        <v>0.3125</v>
      </c>
      <c r="G459" s="52">
        <v>45016</v>
      </c>
      <c r="H459" s="28">
        <f t="shared" si="98"/>
        <v>0.72916666666666796</v>
      </c>
      <c r="I459" s="55">
        <f t="shared" si="97"/>
        <v>17.500000000000032</v>
      </c>
      <c r="J459">
        <v>90</v>
      </c>
      <c r="K459" s="34">
        <f t="shared" si="99"/>
        <v>0.72916666666666796</v>
      </c>
      <c r="L459">
        <v>5</v>
      </c>
      <c r="M459">
        <v>23</v>
      </c>
      <c r="AA459" t="s">
        <v>107</v>
      </c>
      <c r="AC459" s="55" t="s">
        <v>85</v>
      </c>
      <c r="AD459" t="s">
        <v>922</v>
      </c>
      <c r="AE459">
        <f t="shared" si="100"/>
        <v>3</v>
      </c>
    </row>
    <row r="460" spans="1:31" ht="14.4" hidden="1" x14ac:dyDescent="0.3">
      <c r="A460" s="53">
        <v>1314</v>
      </c>
      <c r="B460" s="57" t="s">
        <v>791</v>
      </c>
      <c r="C460" t="s">
        <v>301</v>
      </c>
      <c r="D460" s="51">
        <v>0.749999999999999</v>
      </c>
      <c r="E460" s="52">
        <v>44995</v>
      </c>
      <c r="F460" s="51">
        <v>0.374999999999999</v>
      </c>
      <c r="G460" s="52">
        <v>44996</v>
      </c>
      <c r="H460" s="28">
        <f t="shared" si="98"/>
        <v>0.625</v>
      </c>
      <c r="I460" s="55">
        <f t="shared" si="97"/>
        <v>15</v>
      </c>
      <c r="J460">
        <v>210</v>
      </c>
      <c r="K460" s="34">
        <f t="shared" si="99"/>
        <v>0.625</v>
      </c>
      <c r="L460">
        <v>8</v>
      </c>
      <c r="M460">
        <v>15</v>
      </c>
      <c r="AA460" t="s">
        <v>107</v>
      </c>
      <c r="AC460" t="s">
        <v>301</v>
      </c>
      <c r="AD460" t="s">
        <v>922</v>
      </c>
      <c r="AE460">
        <f t="shared" si="100"/>
        <v>3</v>
      </c>
    </row>
    <row r="461" spans="1:31" ht="14.4" hidden="1" x14ac:dyDescent="0.3">
      <c r="A461" s="53">
        <v>1314</v>
      </c>
      <c r="B461" s="57" t="s">
        <v>792</v>
      </c>
      <c r="C461" t="s">
        <v>85</v>
      </c>
      <c r="D461" s="51">
        <v>0.749999999999999</v>
      </c>
      <c r="E461" s="52">
        <v>44995</v>
      </c>
      <c r="F461" s="51">
        <v>0.374999999999999</v>
      </c>
      <c r="G461" s="52">
        <v>44996</v>
      </c>
      <c r="H461" s="28">
        <f t="shared" si="98"/>
        <v>0.625</v>
      </c>
      <c r="I461" s="55">
        <f t="shared" si="97"/>
        <v>15</v>
      </c>
      <c r="J461">
        <v>210</v>
      </c>
      <c r="K461" s="34">
        <f t="shared" si="99"/>
        <v>0.625</v>
      </c>
      <c r="L461">
        <v>8</v>
      </c>
      <c r="M461">
        <v>15</v>
      </c>
      <c r="AA461" t="s">
        <v>107</v>
      </c>
      <c r="AC461" s="55" t="s">
        <v>85</v>
      </c>
      <c r="AD461" t="s">
        <v>922</v>
      </c>
      <c r="AE461">
        <f t="shared" si="100"/>
        <v>3</v>
      </c>
    </row>
    <row r="462" spans="1:31" ht="14.4" hidden="1" x14ac:dyDescent="0.3">
      <c r="A462" s="53">
        <v>1314</v>
      </c>
      <c r="B462" s="57" t="s">
        <v>793</v>
      </c>
      <c r="C462" t="s">
        <v>304</v>
      </c>
      <c r="D462" s="51">
        <v>0.749999999999999</v>
      </c>
      <c r="E462" s="52">
        <v>44995</v>
      </c>
      <c r="F462" s="51">
        <v>0.374999999999999</v>
      </c>
      <c r="G462" s="52">
        <v>44996</v>
      </c>
      <c r="H462" s="28">
        <f t="shared" si="98"/>
        <v>0.625</v>
      </c>
      <c r="I462" s="55">
        <f t="shared" si="97"/>
        <v>15</v>
      </c>
      <c r="J462">
        <v>210</v>
      </c>
      <c r="K462" s="34">
        <f t="shared" si="99"/>
        <v>0.625</v>
      </c>
      <c r="L462">
        <v>8</v>
      </c>
      <c r="M462">
        <v>15</v>
      </c>
      <c r="AA462" t="s">
        <v>107</v>
      </c>
      <c r="AC462" t="s">
        <v>304</v>
      </c>
      <c r="AD462" t="s">
        <v>922</v>
      </c>
      <c r="AE462">
        <f t="shared" si="100"/>
        <v>3</v>
      </c>
    </row>
    <row r="463" spans="1:31" ht="14.4" hidden="1" x14ac:dyDescent="0.3">
      <c r="A463" s="53">
        <v>1315</v>
      </c>
      <c r="B463" s="57" t="s">
        <v>794</v>
      </c>
      <c r="C463" t="s">
        <v>301</v>
      </c>
      <c r="D463" s="51">
        <v>0.749999999999999</v>
      </c>
      <c r="E463" s="52">
        <v>45001</v>
      </c>
      <c r="F463" s="51">
        <v>0.374999999999999</v>
      </c>
      <c r="G463" s="52">
        <v>45002</v>
      </c>
      <c r="H463" s="28">
        <f t="shared" si="98"/>
        <v>0.625</v>
      </c>
      <c r="I463" s="55">
        <f t="shared" si="97"/>
        <v>15</v>
      </c>
      <c r="J463">
        <v>210</v>
      </c>
      <c r="K463" s="34">
        <f t="shared" si="99"/>
        <v>0.625</v>
      </c>
      <c r="L463">
        <v>8</v>
      </c>
      <c r="M463">
        <v>15</v>
      </c>
      <c r="AA463" t="s">
        <v>106</v>
      </c>
      <c r="AC463" s="55" t="s">
        <v>912</v>
      </c>
      <c r="AD463" t="s">
        <v>922</v>
      </c>
      <c r="AE463">
        <f t="shared" si="100"/>
        <v>3</v>
      </c>
    </row>
    <row r="464" spans="1:31" ht="14.4" hidden="1" x14ac:dyDescent="0.3">
      <c r="A464" s="53">
        <v>1315</v>
      </c>
      <c r="B464" s="57" t="s">
        <v>795</v>
      </c>
      <c r="C464" t="s">
        <v>85</v>
      </c>
      <c r="D464" s="51">
        <v>0.749999999999999</v>
      </c>
      <c r="E464" s="52">
        <v>45001</v>
      </c>
      <c r="F464" s="51">
        <v>0.374999999999999</v>
      </c>
      <c r="G464" s="52">
        <v>45002</v>
      </c>
      <c r="H464" s="28">
        <f t="shared" si="98"/>
        <v>0.625</v>
      </c>
      <c r="I464" s="55">
        <f t="shared" si="97"/>
        <v>15</v>
      </c>
      <c r="J464">
        <v>210</v>
      </c>
      <c r="K464" s="34">
        <f t="shared" si="99"/>
        <v>0.625</v>
      </c>
      <c r="L464">
        <v>8</v>
      </c>
      <c r="M464">
        <v>15</v>
      </c>
      <c r="AA464" t="s">
        <v>107</v>
      </c>
      <c r="AC464" s="55" t="s">
        <v>85</v>
      </c>
      <c r="AD464" t="s">
        <v>922</v>
      </c>
      <c r="AE464">
        <f t="shared" si="100"/>
        <v>3</v>
      </c>
    </row>
    <row r="465" spans="1:31" ht="14.4" hidden="1" x14ac:dyDescent="0.3">
      <c r="A465" s="53">
        <v>1315</v>
      </c>
      <c r="B465" s="57" t="s">
        <v>796</v>
      </c>
      <c r="C465" t="s">
        <v>304</v>
      </c>
      <c r="D465" s="51">
        <v>0.749999999999999</v>
      </c>
      <c r="E465" s="52">
        <v>45001</v>
      </c>
      <c r="F465" s="51">
        <v>0.374999999999999</v>
      </c>
      <c r="G465" s="52">
        <v>45002</v>
      </c>
      <c r="H465" s="28">
        <f t="shared" si="98"/>
        <v>0.625</v>
      </c>
      <c r="I465" s="55">
        <f t="shared" si="97"/>
        <v>15</v>
      </c>
      <c r="J465">
        <v>210</v>
      </c>
      <c r="K465" s="34">
        <f t="shared" si="99"/>
        <v>0.625</v>
      </c>
      <c r="L465">
        <v>8</v>
      </c>
      <c r="M465">
        <v>15</v>
      </c>
      <c r="AA465" t="s">
        <v>107</v>
      </c>
      <c r="AC465" t="s">
        <v>304</v>
      </c>
      <c r="AD465" t="s">
        <v>922</v>
      </c>
      <c r="AE465">
        <f t="shared" si="100"/>
        <v>3</v>
      </c>
    </row>
    <row r="466" spans="1:31" ht="14.4" hidden="1" x14ac:dyDescent="0.3">
      <c r="A466" s="53">
        <v>1316</v>
      </c>
      <c r="B466" s="57" t="s">
        <v>797</v>
      </c>
      <c r="C466" t="s">
        <v>301</v>
      </c>
      <c r="D466" s="51">
        <v>0.749999999999999</v>
      </c>
      <c r="E466" s="52">
        <v>45005</v>
      </c>
      <c r="F466" s="51">
        <v>0.33333333333333198</v>
      </c>
      <c r="G466" s="52">
        <v>45006</v>
      </c>
      <c r="H466" s="28">
        <f t="shared" si="98"/>
        <v>0.58333333333333304</v>
      </c>
      <c r="I466" s="55">
        <f t="shared" si="97"/>
        <v>13.999999999999993</v>
      </c>
      <c r="J466">
        <v>210</v>
      </c>
      <c r="K466" s="34">
        <f t="shared" si="99"/>
        <v>0.58333333333333304</v>
      </c>
      <c r="L466">
        <v>8</v>
      </c>
      <c r="M466">
        <v>15</v>
      </c>
      <c r="AA466" t="s">
        <v>107</v>
      </c>
      <c r="AC466" s="55" t="s">
        <v>912</v>
      </c>
      <c r="AD466" t="s">
        <v>922</v>
      </c>
      <c r="AE466">
        <f t="shared" si="100"/>
        <v>3</v>
      </c>
    </row>
    <row r="467" spans="1:31" ht="14.4" hidden="1" x14ac:dyDescent="0.3">
      <c r="A467" s="53">
        <v>1316</v>
      </c>
      <c r="B467" s="57" t="s">
        <v>798</v>
      </c>
      <c r="C467" t="s">
        <v>85</v>
      </c>
      <c r="D467" s="51">
        <v>0.749999999999999</v>
      </c>
      <c r="E467" s="52">
        <v>45005</v>
      </c>
      <c r="F467" s="51">
        <v>0.33333333333333198</v>
      </c>
      <c r="G467" s="52">
        <v>45006</v>
      </c>
      <c r="H467" s="28">
        <f t="shared" si="98"/>
        <v>0.58333333333333304</v>
      </c>
      <c r="I467" s="55">
        <f t="shared" si="97"/>
        <v>13.999999999999993</v>
      </c>
      <c r="J467">
        <v>210</v>
      </c>
      <c r="K467" s="34">
        <f t="shared" si="99"/>
        <v>0.58333333333333304</v>
      </c>
      <c r="L467">
        <v>8</v>
      </c>
      <c r="M467">
        <v>15</v>
      </c>
      <c r="AA467" t="s">
        <v>107</v>
      </c>
      <c r="AC467" t="s">
        <v>304</v>
      </c>
      <c r="AD467" t="s">
        <v>922</v>
      </c>
      <c r="AE467">
        <f t="shared" si="100"/>
        <v>3</v>
      </c>
    </row>
    <row r="468" spans="1:31" ht="14.4" hidden="1" x14ac:dyDescent="0.3">
      <c r="A468" s="53">
        <v>1316</v>
      </c>
      <c r="B468" s="57" t="s">
        <v>799</v>
      </c>
      <c r="C468" t="s">
        <v>304</v>
      </c>
      <c r="D468" s="51">
        <v>0.749999999999999</v>
      </c>
      <c r="E468" s="52">
        <v>45005</v>
      </c>
      <c r="F468" s="51">
        <v>0.33333333333333198</v>
      </c>
      <c r="G468" s="52">
        <v>45006</v>
      </c>
      <c r="H468" s="28">
        <f t="shared" si="98"/>
        <v>0.58333333333333304</v>
      </c>
      <c r="I468" s="55">
        <f t="shared" ref="I468:I531" si="101">H468*24</f>
        <v>13.999999999999993</v>
      </c>
      <c r="J468">
        <v>210</v>
      </c>
      <c r="K468" s="34">
        <f t="shared" si="99"/>
        <v>0.58333333333333304</v>
      </c>
      <c r="L468">
        <v>8</v>
      </c>
      <c r="M468">
        <v>15</v>
      </c>
      <c r="AA468" t="s">
        <v>107</v>
      </c>
      <c r="AC468" t="s">
        <v>304</v>
      </c>
      <c r="AD468" t="s">
        <v>922</v>
      </c>
      <c r="AE468">
        <f t="shared" si="100"/>
        <v>3</v>
      </c>
    </row>
    <row r="469" spans="1:31" ht="14.4" hidden="1" x14ac:dyDescent="0.3">
      <c r="A469" s="53">
        <v>1317</v>
      </c>
      <c r="B469" s="57" t="s">
        <v>800</v>
      </c>
      <c r="C469" t="s">
        <v>301</v>
      </c>
      <c r="D469" s="51">
        <v>0.58333333333333204</v>
      </c>
      <c r="E469" s="52">
        <v>45015</v>
      </c>
      <c r="F469" s="51">
        <v>0.374999999999999</v>
      </c>
      <c r="G469" s="52">
        <v>45016</v>
      </c>
      <c r="H469" s="28">
        <f t="shared" si="98"/>
        <v>0.79166666666666696</v>
      </c>
      <c r="I469" s="55">
        <f t="shared" si="101"/>
        <v>19.000000000000007</v>
      </c>
      <c r="J469">
        <v>210</v>
      </c>
      <c r="K469" s="34">
        <f t="shared" si="99"/>
        <v>0.79166666666666696</v>
      </c>
      <c r="L469">
        <v>10</v>
      </c>
      <c r="M469">
        <v>15</v>
      </c>
      <c r="AA469" t="s">
        <v>107</v>
      </c>
      <c r="AC469" t="s">
        <v>301</v>
      </c>
      <c r="AD469" t="s">
        <v>922</v>
      </c>
      <c r="AE469">
        <f t="shared" si="100"/>
        <v>3</v>
      </c>
    </row>
    <row r="470" spans="1:31" ht="14.4" hidden="1" x14ac:dyDescent="0.3">
      <c r="A470" s="53">
        <v>1317</v>
      </c>
      <c r="B470" s="57" t="s">
        <v>801</v>
      </c>
      <c r="C470" t="s">
        <v>85</v>
      </c>
      <c r="D470" s="51">
        <v>0.58333333333333204</v>
      </c>
      <c r="E470" s="52">
        <v>45015</v>
      </c>
      <c r="F470" s="51">
        <v>0.374999999999999</v>
      </c>
      <c r="G470" s="52">
        <v>45016</v>
      </c>
      <c r="H470" s="28">
        <f t="shared" si="98"/>
        <v>0.79166666666666696</v>
      </c>
      <c r="I470" s="55">
        <f t="shared" si="101"/>
        <v>19.000000000000007</v>
      </c>
      <c r="J470">
        <v>210</v>
      </c>
      <c r="K470" s="34">
        <f t="shared" si="99"/>
        <v>0.79166666666666696</v>
      </c>
      <c r="L470">
        <v>10</v>
      </c>
      <c r="M470">
        <v>15</v>
      </c>
      <c r="AA470" t="s">
        <v>107</v>
      </c>
      <c r="AC470" s="55" t="s">
        <v>85</v>
      </c>
      <c r="AD470" t="s">
        <v>922</v>
      </c>
      <c r="AE470">
        <f t="shared" si="100"/>
        <v>3</v>
      </c>
    </row>
    <row r="471" spans="1:31" ht="14.4" hidden="1" x14ac:dyDescent="0.3">
      <c r="A471" s="53">
        <v>1317</v>
      </c>
      <c r="B471" s="57" t="s">
        <v>802</v>
      </c>
      <c r="C471" t="s">
        <v>304</v>
      </c>
      <c r="D471" s="51">
        <v>0.58333333333333204</v>
      </c>
      <c r="E471" s="52">
        <v>45015</v>
      </c>
      <c r="F471" s="51">
        <v>0.374999999999999</v>
      </c>
      <c r="G471" s="52">
        <v>45016</v>
      </c>
      <c r="H471" s="28">
        <f t="shared" si="98"/>
        <v>0.79166666666666696</v>
      </c>
      <c r="I471" s="55">
        <f t="shared" si="101"/>
        <v>19.000000000000007</v>
      </c>
      <c r="J471">
        <v>210</v>
      </c>
      <c r="K471" s="34">
        <f t="shared" si="99"/>
        <v>0.79166666666666696</v>
      </c>
      <c r="L471">
        <v>10</v>
      </c>
      <c r="M471">
        <v>15</v>
      </c>
      <c r="AA471" t="s">
        <v>107</v>
      </c>
      <c r="AC471" s="55" t="s">
        <v>85</v>
      </c>
      <c r="AD471" t="s">
        <v>922</v>
      </c>
      <c r="AE471">
        <f t="shared" si="100"/>
        <v>3</v>
      </c>
    </row>
    <row r="472" spans="1:31" ht="14.4" hidden="1" x14ac:dyDescent="0.3">
      <c r="A472" s="53">
        <v>1318</v>
      </c>
      <c r="B472" s="57" t="s">
        <v>803</v>
      </c>
      <c r="C472" t="s">
        <v>301</v>
      </c>
      <c r="D472" s="51">
        <v>0.70833333333333204</v>
      </c>
      <c r="E472" s="52">
        <v>45017</v>
      </c>
      <c r="F472" s="51">
        <v>0.29166666666666602</v>
      </c>
      <c r="G472" s="52">
        <v>45018</v>
      </c>
      <c r="H472" s="28">
        <f t="shared" si="98"/>
        <v>0.58333333333333393</v>
      </c>
      <c r="I472" s="55">
        <f t="shared" si="101"/>
        <v>14.000000000000014</v>
      </c>
      <c r="J472">
        <v>210</v>
      </c>
      <c r="K472" s="34">
        <f t="shared" si="99"/>
        <v>0.58333333333333393</v>
      </c>
      <c r="L472">
        <v>9</v>
      </c>
      <c r="M472">
        <v>15</v>
      </c>
      <c r="AA472" t="s">
        <v>107</v>
      </c>
      <c r="AC472" s="55" t="s">
        <v>912</v>
      </c>
      <c r="AD472" t="s">
        <v>922</v>
      </c>
      <c r="AE472">
        <f t="shared" si="100"/>
        <v>4</v>
      </c>
    </row>
    <row r="473" spans="1:31" ht="14.4" hidden="1" x14ac:dyDescent="0.3">
      <c r="A473" s="53">
        <v>1318</v>
      </c>
      <c r="B473" s="57" t="s">
        <v>804</v>
      </c>
      <c r="C473" t="s">
        <v>85</v>
      </c>
      <c r="D473" s="51">
        <v>0.70833333333333204</v>
      </c>
      <c r="E473" s="52">
        <v>45017</v>
      </c>
      <c r="F473" s="51">
        <v>0.29166666666666602</v>
      </c>
      <c r="G473" s="52">
        <v>45018</v>
      </c>
      <c r="H473" s="28">
        <f t="shared" si="98"/>
        <v>0.58333333333333393</v>
      </c>
      <c r="I473" s="55">
        <f t="shared" si="101"/>
        <v>14.000000000000014</v>
      </c>
      <c r="J473">
        <v>210</v>
      </c>
      <c r="K473" s="34">
        <f t="shared" si="99"/>
        <v>0.58333333333333393</v>
      </c>
      <c r="L473">
        <v>9</v>
      </c>
      <c r="M473">
        <v>15</v>
      </c>
      <c r="AA473" t="s">
        <v>107</v>
      </c>
      <c r="AC473" t="s">
        <v>304</v>
      </c>
      <c r="AD473" t="s">
        <v>922</v>
      </c>
      <c r="AE473">
        <f t="shared" si="100"/>
        <v>4</v>
      </c>
    </row>
    <row r="474" spans="1:31" ht="14.4" hidden="1" x14ac:dyDescent="0.3">
      <c r="A474" s="53">
        <v>1318</v>
      </c>
      <c r="B474" s="57" t="s">
        <v>805</v>
      </c>
      <c r="C474" t="s">
        <v>304</v>
      </c>
      <c r="D474" s="51">
        <v>0.70833333333333204</v>
      </c>
      <c r="E474" s="52">
        <v>45017</v>
      </c>
      <c r="F474" s="51">
        <v>0.29166666666666602</v>
      </c>
      <c r="G474" s="52">
        <v>45018</v>
      </c>
      <c r="H474" s="28">
        <f t="shared" si="98"/>
        <v>0.58333333333333393</v>
      </c>
      <c r="I474" s="55">
        <f t="shared" si="101"/>
        <v>14.000000000000014</v>
      </c>
      <c r="J474">
        <v>210</v>
      </c>
      <c r="K474" s="34">
        <f t="shared" si="99"/>
        <v>0.58333333333333393</v>
      </c>
      <c r="L474">
        <v>9</v>
      </c>
      <c r="M474">
        <v>15</v>
      </c>
      <c r="AA474" t="s">
        <v>107</v>
      </c>
      <c r="AC474" t="s">
        <v>304</v>
      </c>
      <c r="AD474" t="s">
        <v>922</v>
      </c>
      <c r="AE474">
        <f t="shared" si="100"/>
        <v>4</v>
      </c>
    </row>
    <row r="475" spans="1:31" ht="14.4" hidden="1" x14ac:dyDescent="0.3">
      <c r="A475" s="53">
        <v>1505</v>
      </c>
      <c r="B475" s="57" t="s">
        <v>806</v>
      </c>
      <c r="C475" t="s">
        <v>301</v>
      </c>
      <c r="E475" s="52">
        <v>44994</v>
      </c>
      <c r="G475" s="52">
        <v>44995</v>
      </c>
      <c r="H475" s="28">
        <f t="shared" si="98"/>
        <v>1</v>
      </c>
      <c r="I475" s="55">
        <f t="shared" si="101"/>
        <v>24</v>
      </c>
      <c r="J475">
        <v>210</v>
      </c>
      <c r="K475" s="34">
        <f t="shared" si="99"/>
        <v>1</v>
      </c>
      <c r="L475">
        <v>4</v>
      </c>
      <c r="M475">
        <v>28</v>
      </c>
      <c r="AA475" t="s">
        <v>107</v>
      </c>
      <c r="AC475" s="55" t="s">
        <v>913</v>
      </c>
      <c r="AD475" t="s">
        <v>922</v>
      </c>
      <c r="AE475">
        <f t="shared" si="100"/>
        <v>3</v>
      </c>
    </row>
    <row r="476" spans="1:31" ht="14.4" hidden="1" x14ac:dyDescent="0.3">
      <c r="A476" s="53">
        <v>1505</v>
      </c>
      <c r="B476" s="57" t="s">
        <v>807</v>
      </c>
      <c r="C476" t="s">
        <v>85</v>
      </c>
      <c r="E476" s="52">
        <v>44994</v>
      </c>
      <c r="G476" s="52">
        <v>44995</v>
      </c>
      <c r="H476" s="28">
        <f t="shared" si="98"/>
        <v>1</v>
      </c>
      <c r="I476" s="55">
        <f t="shared" si="101"/>
        <v>24</v>
      </c>
      <c r="J476">
        <v>210</v>
      </c>
      <c r="K476" s="34">
        <f t="shared" si="99"/>
        <v>1</v>
      </c>
      <c r="L476">
        <v>4</v>
      </c>
      <c r="M476">
        <v>28</v>
      </c>
      <c r="AA476" t="s">
        <v>107</v>
      </c>
      <c r="AC476" s="55" t="s">
        <v>85</v>
      </c>
      <c r="AD476" t="s">
        <v>922</v>
      </c>
      <c r="AE476">
        <f t="shared" si="100"/>
        <v>3</v>
      </c>
    </row>
    <row r="477" spans="1:31" ht="14.4" hidden="1" x14ac:dyDescent="0.3">
      <c r="A477" s="53">
        <v>1600</v>
      </c>
      <c r="B477" s="57" t="s">
        <v>810</v>
      </c>
      <c r="C477" t="s">
        <v>301</v>
      </c>
      <c r="D477" s="51">
        <v>0.499999999999999</v>
      </c>
      <c r="E477" s="52">
        <v>44995</v>
      </c>
      <c r="F477" s="51">
        <v>0.249999999999999</v>
      </c>
      <c r="G477" s="52">
        <v>44996</v>
      </c>
      <c r="H477" s="28">
        <f t="shared" si="98"/>
        <v>0.75</v>
      </c>
      <c r="I477" s="55">
        <f t="shared" si="101"/>
        <v>18</v>
      </c>
      <c r="J477">
        <v>210</v>
      </c>
      <c r="K477" s="34">
        <f t="shared" si="99"/>
        <v>0.75</v>
      </c>
      <c r="L477">
        <v>6</v>
      </c>
      <c r="M477">
        <v>16</v>
      </c>
      <c r="AA477" t="s">
        <v>107</v>
      </c>
      <c r="AC477" t="s">
        <v>301</v>
      </c>
      <c r="AD477" t="s">
        <v>922</v>
      </c>
      <c r="AE477">
        <f t="shared" si="100"/>
        <v>3</v>
      </c>
    </row>
    <row r="478" spans="1:31" ht="14.4" hidden="1" x14ac:dyDescent="0.3">
      <c r="A478" s="53">
        <v>1600</v>
      </c>
      <c r="B478" s="57" t="s">
        <v>811</v>
      </c>
      <c r="C478" t="s">
        <v>85</v>
      </c>
      <c r="D478" s="51">
        <v>0.499999999999999</v>
      </c>
      <c r="E478" s="52">
        <v>44995</v>
      </c>
      <c r="F478" s="51">
        <v>0.249999999999999</v>
      </c>
      <c r="G478" s="52">
        <v>44996</v>
      </c>
      <c r="H478" s="28">
        <f t="shared" ref="H478:H541" si="102">DATEDIF(E478,G478,"d")-(D478-F478)</f>
        <v>0.75</v>
      </c>
      <c r="I478" s="55">
        <f t="shared" si="101"/>
        <v>18</v>
      </c>
      <c r="J478">
        <v>210</v>
      </c>
      <c r="K478" s="34">
        <f t="shared" si="99"/>
        <v>0.75</v>
      </c>
      <c r="L478">
        <v>6</v>
      </c>
      <c r="M478">
        <v>16</v>
      </c>
      <c r="AA478" t="s">
        <v>107</v>
      </c>
      <c r="AC478" s="55" t="s">
        <v>85</v>
      </c>
      <c r="AD478" t="s">
        <v>922</v>
      </c>
      <c r="AE478">
        <f t="shared" si="100"/>
        <v>3</v>
      </c>
    </row>
    <row r="479" spans="1:31" ht="14.4" hidden="1" x14ac:dyDescent="0.3">
      <c r="A479" s="53">
        <v>1219</v>
      </c>
      <c r="B479" s="57" t="s">
        <v>812</v>
      </c>
      <c r="C479" t="str">
        <f>IF(COUNTIF(B479,"*A"),"Kites",IF(COUNTIF(B479,"*B"),"Control",IF(COUNTIF(B479,"*D"),"Control2","Night")))</f>
        <v>Night</v>
      </c>
      <c r="D479" s="51">
        <v>0.70833333333333304</v>
      </c>
      <c r="E479" s="52">
        <v>44911</v>
      </c>
      <c r="F479" s="51">
        <v>0.20833333333333301</v>
      </c>
      <c r="G479" s="52">
        <v>44912</v>
      </c>
      <c r="H479" s="28">
        <f t="shared" si="102"/>
        <v>0.5</v>
      </c>
      <c r="I479" s="55">
        <f t="shared" si="101"/>
        <v>12</v>
      </c>
      <c r="J479">
        <v>210</v>
      </c>
      <c r="K479" s="34">
        <f t="shared" si="99"/>
        <v>0.5</v>
      </c>
      <c r="L479">
        <v>4</v>
      </c>
      <c r="M479">
        <v>21</v>
      </c>
      <c r="AA479" t="s">
        <v>107</v>
      </c>
      <c r="AC479" t="s">
        <v>304</v>
      </c>
      <c r="AD479" t="s">
        <v>922</v>
      </c>
      <c r="AE479">
        <f t="shared" si="100"/>
        <v>12</v>
      </c>
    </row>
    <row r="480" spans="1:31" ht="14.4" x14ac:dyDescent="0.3">
      <c r="A480" s="53">
        <v>1219</v>
      </c>
      <c r="B480" s="57" t="s">
        <v>813</v>
      </c>
      <c r="C480" t="str">
        <f>IF(COUNTIF(B480,"*A"),"Kites",IF(COUNTIF(B480,"*B"),"Control",IF(COUNTIF(B480,"*D"),"Control2","Night")))</f>
        <v>Control2</v>
      </c>
      <c r="D480" s="51">
        <v>0.70833333333333304</v>
      </c>
      <c r="E480" s="52">
        <v>44911</v>
      </c>
      <c r="F480" s="51">
        <v>0.20833333333333301</v>
      </c>
      <c r="G480" s="52">
        <v>44912</v>
      </c>
      <c r="H480" s="28">
        <f t="shared" si="102"/>
        <v>0.5</v>
      </c>
      <c r="I480" s="55">
        <f t="shared" si="101"/>
        <v>12</v>
      </c>
      <c r="J480">
        <v>210</v>
      </c>
      <c r="K480" s="34">
        <f t="shared" si="99"/>
        <v>0.5</v>
      </c>
      <c r="L480">
        <v>4</v>
      </c>
      <c r="M480">
        <v>21</v>
      </c>
      <c r="AA480" t="s">
        <v>107</v>
      </c>
      <c r="AC480" t="s">
        <v>304</v>
      </c>
      <c r="AD480" t="s">
        <v>922</v>
      </c>
      <c r="AE480">
        <f t="shared" si="100"/>
        <v>12</v>
      </c>
    </row>
    <row r="481" spans="1:31" ht="14.4" hidden="1" x14ac:dyDescent="0.3">
      <c r="A481" s="53">
        <v>1220</v>
      </c>
      <c r="B481" s="57" t="s">
        <v>814</v>
      </c>
      <c r="C481" t="str">
        <f t="shared" ref="C481:C544" si="103">IF(COUNTIF(B481,"*A"),"Kites",IF(COUNTIF(B481,"*B"),"Control",IF(COUNTIF(B481,"*D"),"Control2","Night")))</f>
        <v>Kites</v>
      </c>
      <c r="D481" s="51">
        <v>0.625</v>
      </c>
      <c r="E481" s="52">
        <v>44924</v>
      </c>
      <c r="F481" s="51">
        <v>0.66666666666666696</v>
      </c>
      <c r="G481" s="52">
        <v>44925</v>
      </c>
      <c r="H481" s="28">
        <f t="shared" si="102"/>
        <v>1.041666666666667</v>
      </c>
      <c r="I481" s="55">
        <f t="shared" si="101"/>
        <v>25.000000000000007</v>
      </c>
      <c r="J481">
        <v>210</v>
      </c>
      <c r="K481" s="34">
        <f t="shared" si="99"/>
        <v>1.041666666666667</v>
      </c>
      <c r="L481">
        <v>5</v>
      </c>
      <c r="M481">
        <v>21</v>
      </c>
      <c r="AA481" t="s">
        <v>107</v>
      </c>
      <c r="AC481" t="s">
        <v>301</v>
      </c>
      <c r="AD481" t="s">
        <v>922</v>
      </c>
      <c r="AE481">
        <f t="shared" si="100"/>
        <v>12</v>
      </c>
    </row>
    <row r="482" spans="1:31" ht="14.4" hidden="1" x14ac:dyDescent="0.3">
      <c r="A482" s="53">
        <v>1220</v>
      </c>
      <c r="B482" s="57" t="s">
        <v>815</v>
      </c>
      <c r="C482" t="str">
        <f t="shared" si="103"/>
        <v>Control</v>
      </c>
      <c r="D482" s="51">
        <v>0.625</v>
      </c>
      <c r="E482" s="52">
        <v>44924</v>
      </c>
      <c r="F482" s="51">
        <v>0.66666666666666696</v>
      </c>
      <c r="G482" s="52">
        <v>44925</v>
      </c>
      <c r="H482" s="28">
        <f t="shared" si="102"/>
        <v>1.041666666666667</v>
      </c>
      <c r="I482" s="55">
        <f t="shared" si="101"/>
        <v>25.000000000000007</v>
      </c>
      <c r="J482">
        <v>210</v>
      </c>
      <c r="K482" s="34">
        <f t="shared" si="99"/>
        <v>1.041666666666667</v>
      </c>
      <c r="L482">
        <v>5</v>
      </c>
      <c r="M482">
        <v>21</v>
      </c>
      <c r="AA482" t="s">
        <v>107</v>
      </c>
      <c r="AC482" s="55" t="s">
        <v>85</v>
      </c>
      <c r="AD482" t="s">
        <v>922</v>
      </c>
      <c r="AE482">
        <f t="shared" si="100"/>
        <v>12</v>
      </c>
    </row>
    <row r="483" spans="1:31" ht="14.4" hidden="1" x14ac:dyDescent="0.3">
      <c r="A483" s="53">
        <v>1220</v>
      </c>
      <c r="B483" s="57" t="s">
        <v>816</v>
      </c>
      <c r="C483" t="str">
        <f t="shared" si="103"/>
        <v>Night</v>
      </c>
      <c r="D483" s="51">
        <v>0.64583333333333337</v>
      </c>
      <c r="E483" s="52">
        <v>44924</v>
      </c>
      <c r="F483" s="51">
        <v>0.375</v>
      </c>
      <c r="G483" s="52">
        <v>44925</v>
      </c>
      <c r="H483" s="28">
        <f t="shared" si="102"/>
        <v>0.72916666666666663</v>
      </c>
      <c r="I483" s="55">
        <f t="shared" si="101"/>
        <v>17.5</v>
      </c>
      <c r="J483">
        <v>210</v>
      </c>
      <c r="K483" s="34">
        <f t="shared" si="99"/>
        <v>0.72916666666666663</v>
      </c>
      <c r="L483">
        <v>5</v>
      </c>
      <c r="M483">
        <v>21</v>
      </c>
      <c r="AA483" t="s">
        <v>107</v>
      </c>
      <c r="AC483" t="s">
        <v>304</v>
      </c>
      <c r="AD483" t="s">
        <v>922</v>
      </c>
      <c r="AE483">
        <f t="shared" si="100"/>
        <v>12</v>
      </c>
    </row>
    <row r="484" spans="1:31" ht="14.4" x14ac:dyDescent="0.3">
      <c r="A484" s="53">
        <v>1220</v>
      </c>
      <c r="B484" s="57" t="s">
        <v>817</v>
      </c>
      <c r="C484" t="str">
        <f t="shared" si="103"/>
        <v>Control2</v>
      </c>
      <c r="D484" s="51">
        <v>0.65277777777777779</v>
      </c>
      <c r="E484" s="52">
        <v>44924</v>
      </c>
      <c r="F484" s="51">
        <v>0.39583333333333331</v>
      </c>
      <c r="G484" s="52">
        <v>44925</v>
      </c>
      <c r="H484" s="28">
        <f t="shared" si="102"/>
        <v>0.74305555555555558</v>
      </c>
      <c r="I484" s="55">
        <f t="shared" si="101"/>
        <v>17.833333333333336</v>
      </c>
      <c r="J484">
        <v>210</v>
      </c>
      <c r="K484" s="34">
        <f t="shared" si="99"/>
        <v>0.74305555555555558</v>
      </c>
      <c r="L484">
        <v>5</v>
      </c>
      <c r="M484">
        <v>21</v>
      </c>
      <c r="AA484" t="s">
        <v>107</v>
      </c>
      <c r="AC484" s="55" t="s">
        <v>85</v>
      </c>
      <c r="AD484" t="s">
        <v>922</v>
      </c>
      <c r="AE484">
        <f t="shared" si="100"/>
        <v>12</v>
      </c>
    </row>
    <row r="485" spans="1:31" ht="14.4" hidden="1" x14ac:dyDescent="0.3">
      <c r="A485" s="53">
        <v>1221</v>
      </c>
      <c r="B485" s="57" t="s">
        <v>818</v>
      </c>
      <c r="C485" t="str">
        <f t="shared" si="103"/>
        <v>Night</v>
      </c>
      <c r="D485" s="51">
        <v>0.66666666666666696</v>
      </c>
      <c r="E485" s="52">
        <v>44945</v>
      </c>
      <c r="F485" s="51">
        <v>0.41666666666666602</v>
      </c>
      <c r="G485" s="52">
        <v>44946</v>
      </c>
      <c r="H485" s="28">
        <f t="shared" si="102"/>
        <v>0.74999999999999911</v>
      </c>
      <c r="I485" s="55">
        <f t="shared" si="101"/>
        <v>17.999999999999979</v>
      </c>
      <c r="J485">
        <v>210</v>
      </c>
      <c r="K485" s="34">
        <f t="shared" si="99"/>
        <v>0.74999999999999911</v>
      </c>
      <c r="L485">
        <v>6</v>
      </c>
      <c r="M485">
        <v>21</v>
      </c>
      <c r="AA485" t="s">
        <v>107</v>
      </c>
      <c r="AC485" t="s">
        <v>85</v>
      </c>
      <c r="AD485" t="s">
        <v>922</v>
      </c>
      <c r="AE485">
        <f t="shared" si="100"/>
        <v>1</v>
      </c>
    </row>
    <row r="486" spans="1:31" ht="14.4" x14ac:dyDescent="0.3">
      <c r="A486" s="53">
        <v>1221</v>
      </c>
      <c r="B486" s="57" t="s">
        <v>819</v>
      </c>
      <c r="C486" t="str">
        <f t="shared" si="103"/>
        <v>Control2</v>
      </c>
      <c r="D486" s="51">
        <v>0.66666666666666696</v>
      </c>
      <c r="E486" s="52">
        <v>44945</v>
      </c>
      <c r="F486" s="51">
        <v>0.41666666666666602</v>
      </c>
      <c r="G486" s="52">
        <v>44946</v>
      </c>
      <c r="H486" s="28">
        <f t="shared" si="102"/>
        <v>0.74999999999999911</v>
      </c>
      <c r="I486" s="55">
        <f t="shared" si="101"/>
        <v>17.999999999999979</v>
      </c>
      <c r="J486">
        <v>210</v>
      </c>
      <c r="K486" s="34">
        <f t="shared" si="99"/>
        <v>0.74999999999999911</v>
      </c>
      <c r="L486">
        <v>6</v>
      </c>
      <c r="M486">
        <v>21</v>
      </c>
      <c r="AA486" t="s">
        <v>107</v>
      </c>
      <c r="AC486" t="s">
        <v>85</v>
      </c>
      <c r="AD486" t="s">
        <v>922</v>
      </c>
      <c r="AE486">
        <f t="shared" si="100"/>
        <v>1</v>
      </c>
    </row>
    <row r="487" spans="1:31" ht="14.4" hidden="1" x14ac:dyDescent="0.3">
      <c r="A487" s="53">
        <v>1222</v>
      </c>
      <c r="B487" s="57" t="s">
        <v>820</v>
      </c>
      <c r="C487" t="str">
        <f t="shared" si="103"/>
        <v>Kites</v>
      </c>
      <c r="D487" s="51">
        <v>0.5</v>
      </c>
      <c r="E487" s="52">
        <v>44946</v>
      </c>
      <c r="F487" s="51">
        <v>0.41666666666666602</v>
      </c>
      <c r="G487" s="52">
        <v>44948</v>
      </c>
      <c r="H487" s="28">
        <f t="shared" si="102"/>
        <v>1.9166666666666661</v>
      </c>
      <c r="I487" s="55">
        <f t="shared" si="101"/>
        <v>45.999999999999986</v>
      </c>
      <c r="J487">
        <v>210</v>
      </c>
      <c r="K487" s="34">
        <f t="shared" si="99"/>
        <v>1.9166666666666661</v>
      </c>
      <c r="L487">
        <v>6</v>
      </c>
      <c r="M487">
        <v>21</v>
      </c>
      <c r="AA487" t="s">
        <v>107</v>
      </c>
      <c r="AC487" t="s">
        <v>301</v>
      </c>
      <c r="AD487" t="s">
        <v>922</v>
      </c>
      <c r="AE487">
        <f t="shared" si="100"/>
        <v>1</v>
      </c>
    </row>
    <row r="488" spans="1:31" ht="14.4" hidden="1" x14ac:dyDescent="0.3">
      <c r="A488" s="53">
        <v>1222</v>
      </c>
      <c r="B488" s="57" t="s">
        <v>821</v>
      </c>
      <c r="C488" t="str">
        <f t="shared" si="103"/>
        <v>Control</v>
      </c>
      <c r="D488" s="51">
        <v>0.5</v>
      </c>
      <c r="E488" s="52">
        <v>44946</v>
      </c>
      <c r="F488" s="51">
        <v>0.41666666666666602</v>
      </c>
      <c r="G488" s="52">
        <v>44948</v>
      </c>
      <c r="H488" s="28">
        <f t="shared" si="102"/>
        <v>1.9166666666666661</v>
      </c>
      <c r="I488" s="55">
        <f t="shared" si="101"/>
        <v>45.999999999999986</v>
      </c>
      <c r="J488">
        <v>210</v>
      </c>
      <c r="K488" s="34">
        <f t="shared" si="99"/>
        <v>1.9166666666666661</v>
      </c>
      <c r="L488">
        <v>6</v>
      </c>
      <c r="M488">
        <v>21</v>
      </c>
      <c r="AA488" t="s">
        <v>106</v>
      </c>
      <c r="AB488" t="s">
        <v>873</v>
      </c>
      <c r="AC488" s="55" t="s">
        <v>85</v>
      </c>
      <c r="AD488" t="s">
        <v>922</v>
      </c>
      <c r="AE488">
        <f t="shared" si="100"/>
        <v>1</v>
      </c>
    </row>
    <row r="489" spans="1:31" ht="14.4" hidden="1" x14ac:dyDescent="0.3">
      <c r="A489" s="53">
        <v>1223</v>
      </c>
      <c r="B489" s="57" t="s">
        <v>822</v>
      </c>
      <c r="C489" t="str">
        <f t="shared" si="103"/>
        <v>Kites</v>
      </c>
      <c r="D489" s="51">
        <v>0.41666666666666602</v>
      </c>
      <c r="E489" s="52">
        <v>44948</v>
      </c>
      <c r="F489" s="51">
        <v>0.375</v>
      </c>
      <c r="G489" s="52">
        <v>44949</v>
      </c>
      <c r="H489" s="28">
        <f t="shared" si="102"/>
        <v>0.95833333333333393</v>
      </c>
      <c r="I489" s="55">
        <f t="shared" si="101"/>
        <v>23.000000000000014</v>
      </c>
      <c r="J489">
        <v>210</v>
      </c>
      <c r="K489" s="34">
        <f t="shared" si="99"/>
        <v>0.95833333333333393</v>
      </c>
      <c r="L489">
        <v>6</v>
      </c>
      <c r="M489">
        <v>21</v>
      </c>
      <c r="AA489" t="s">
        <v>107</v>
      </c>
      <c r="AC489" t="s">
        <v>301</v>
      </c>
      <c r="AD489" t="s">
        <v>922</v>
      </c>
      <c r="AE489">
        <f t="shared" si="100"/>
        <v>1</v>
      </c>
    </row>
    <row r="490" spans="1:31" ht="14.4" hidden="1" x14ac:dyDescent="0.3">
      <c r="A490" s="53">
        <v>1223</v>
      </c>
      <c r="B490" s="57" t="s">
        <v>823</v>
      </c>
      <c r="C490" t="str">
        <f t="shared" si="103"/>
        <v>Control</v>
      </c>
      <c r="D490" s="51">
        <v>0.41666666666666602</v>
      </c>
      <c r="E490" s="52">
        <v>44948</v>
      </c>
      <c r="F490" s="51">
        <v>0.375</v>
      </c>
      <c r="G490" s="52">
        <v>44949</v>
      </c>
      <c r="H490" s="28">
        <f t="shared" si="102"/>
        <v>0.95833333333333393</v>
      </c>
      <c r="I490" s="55">
        <f t="shared" si="101"/>
        <v>23.000000000000014</v>
      </c>
      <c r="J490">
        <v>210</v>
      </c>
      <c r="K490" s="34">
        <f t="shared" si="99"/>
        <v>0.95833333333333393</v>
      </c>
      <c r="L490">
        <v>6</v>
      </c>
      <c r="M490">
        <v>21</v>
      </c>
      <c r="AA490" t="s">
        <v>107</v>
      </c>
      <c r="AC490" s="55" t="s">
        <v>85</v>
      </c>
      <c r="AD490" t="s">
        <v>922</v>
      </c>
      <c r="AE490">
        <f t="shared" si="100"/>
        <v>1</v>
      </c>
    </row>
    <row r="491" spans="1:31" ht="14.4" hidden="1" x14ac:dyDescent="0.3">
      <c r="A491" s="53">
        <v>1223</v>
      </c>
      <c r="B491" s="57" t="s">
        <v>824</v>
      </c>
      <c r="C491" t="str">
        <f t="shared" si="103"/>
        <v>Night</v>
      </c>
      <c r="D491" s="51">
        <v>0.70833333333333337</v>
      </c>
      <c r="E491" s="52">
        <v>44948</v>
      </c>
      <c r="F491" s="51">
        <v>0.375</v>
      </c>
      <c r="G491" s="52">
        <v>44949</v>
      </c>
      <c r="H491" s="28">
        <f t="shared" si="102"/>
        <v>0.66666666666666663</v>
      </c>
      <c r="I491" s="55">
        <f t="shared" si="101"/>
        <v>16</v>
      </c>
      <c r="J491">
        <v>210</v>
      </c>
      <c r="K491" s="34">
        <f t="shared" si="99"/>
        <v>0.66666666666666663</v>
      </c>
      <c r="L491">
        <v>6</v>
      </c>
      <c r="M491">
        <v>21</v>
      </c>
      <c r="AA491" t="s">
        <v>107</v>
      </c>
      <c r="AC491" t="s">
        <v>304</v>
      </c>
      <c r="AD491" t="s">
        <v>922</v>
      </c>
      <c r="AE491">
        <f t="shared" si="100"/>
        <v>1</v>
      </c>
    </row>
    <row r="492" spans="1:31" ht="14.4" x14ac:dyDescent="0.3">
      <c r="A492" s="53">
        <v>1223</v>
      </c>
      <c r="B492" s="57" t="s">
        <v>825</v>
      </c>
      <c r="C492" t="str">
        <f t="shared" si="103"/>
        <v>Control2</v>
      </c>
      <c r="D492" s="51">
        <v>0.70833333333333337</v>
      </c>
      <c r="E492" s="52">
        <v>44948</v>
      </c>
      <c r="F492" s="51">
        <v>0.375</v>
      </c>
      <c r="G492" s="52">
        <v>44949</v>
      </c>
      <c r="H492" s="28">
        <f t="shared" si="102"/>
        <v>0.66666666666666663</v>
      </c>
      <c r="I492" s="55">
        <f t="shared" si="101"/>
        <v>16</v>
      </c>
      <c r="J492">
        <v>210</v>
      </c>
      <c r="K492" s="34">
        <f t="shared" si="99"/>
        <v>0.66666666666666663</v>
      </c>
      <c r="L492">
        <v>6</v>
      </c>
      <c r="M492">
        <v>21</v>
      </c>
      <c r="AA492" t="s">
        <v>107</v>
      </c>
      <c r="AC492" t="s">
        <v>304</v>
      </c>
      <c r="AD492" t="s">
        <v>922</v>
      </c>
      <c r="AE492">
        <f t="shared" si="100"/>
        <v>1</v>
      </c>
    </row>
    <row r="493" spans="1:31" ht="14.4" hidden="1" x14ac:dyDescent="0.3">
      <c r="A493" s="53">
        <v>1224</v>
      </c>
      <c r="B493" s="57" t="s">
        <v>826</v>
      </c>
      <c r="C493" t="str">
        <f t="shared" si="103"/>
        <v>Kites</v>
      </c>
      <c r="D493" s="51">
        <v>0.66666666666666696</v>
      </c>
      <c r="E493" s="52">
        <v>44952</v>
      </c>
      <c r="F493" s="51">
        <v>0.70833333333333304</v>
      </c>
      <c r="G493" s="52">
        <v>44953</v>
      </c>
      <c r="H493" s="28">
        <f t="shared" si="102"/>
        <v>1.0416666666666661</v>
      </c>
      <c r="I493" s="55">
        <f t="shared" si="101"/>
        <v>24.999999999999986</v>
      </c>
      <c r="J493">
        <v>210</v>
      </c>
      <c r="K493" s="34">
        <f t="shared" si="99"/>
        <v>1.0416666666666661</v>
      </c>
      <c r="L493">
        <v>6</v>
      </c>
      <c r="M493">
        <v>21</v>
      </c>
      <c r="AA493" t="s">
        <v>107</v>
      </c>
      <c r="AC493" t="s">
        <v>301</v>
      </c>
      <c r="AD493" t="s">
        <v>922</v>
      </c>
      <c r="AE493">
        <f t="shared" si="100"/>
        <v>1</v>
      </c>
    </row>
    <row r="494" spans="1:31" ht="14.4" hidden="1" x14ac:dyDescent="0.3">
      <c r="A494" s="53">
        <v>1224</v>
      </c>
      <c r="B494" s="57" t="s">
        <v>827</v>
      </c>
      <c r="C494" t="str">
        <f t="shared" si="103"/>
        <v>Control</v>
      </c>
      <c r="D494" s="51">
        <v>0.66666666666666696</v>
      </c>
      <c r="E494" s="52">
        <v>44952</v>
      </c>
      <c r="F494" s="51">
        <v>0.70833333333333304</v>
      </c>
      <c r="G494" s="52">
        <v>44953</v>
      </c>
      <c r="H494" s="28">
        <f t="shared" si="102"/>
        <v>1.0416666666666661</v>
      </c>
      <c r="I494" s="55">
        <f t="shared" si="101"/>
        <v>24.999999999999986</v>
      </c>
      <c r="J494">
        <v>210</v>
      </c>
      <c r="K494" s="34">
        <f t="shared" si="99"/>
        <v>1.0416666666666661</v>
      </c>
      <c r="L494">
        <v>6</v>
      </c>
      <c r="M494">
        <v>21</v>
      </c>
      <c r="AA494" t="s">
        <v>106</v>
      </c>
      <c r="AB494" t="s">
        <v>874</v>
      </c>
      <c r="AC494" s="55" t="s">
        <v>85</v>
      </c>
      <c r="AD494" t="s">
        <v>922</v>
      </c>
      <c r="AE494">
        <f t="shared" si="100"/>
        <v>1</v>
      </c>
    </row>
    <row r="495" spans="1:31" ht="14.4" hidden="1" x14ac:dyDescent="0.3">
      <c r="A495" s="53">
        <v>1224</v>
      </c>
      <c r="B495" s="57" t="s">
        <v>828</v>
      </c>
      <c r="C495" t="str">
        <f t="shared" si="103"/>
        <v>Night</v>
      </c>
      <c r="D495" s="51">
        <v>0.66666666666666696</v>
      </c>
      <c r="E495" s="52">
        <v>44952</v>
      </c>
      <c r="F495" s="51">
        <v>0.33333333333333331</v>
      </c>
      <c r="G495" s="52">
        <v>44953</v>
      </c>
      <c r="H495" s="28">
        <f t="shared" si="102"/>
        <v>0.6666666666666663</v>
      </c>
      <c r="I495" s="55">
        <f t="shared" si="101"/>
        <v>15.999999999999991</v>
      </c>
      <c r="J495">
        <v>210</v>
      </c>
      <c r="K495" s="34">
        <f t="shared" si="99"/>
        <v>0.6666666666666663</v>
      </c>
      <c r="L495">
        <v>6</v>
      </c>
      <c r="M495">
        <v>21</v>
      </c>
      <c r="AA495" t="s">
        <v>107</v>
      </c>
      <c r="AC495" t="s">
        <v>304</v>
      </c>
      <c r="AD495" t="s">
        <v>922</v>
      </c>
      <c r="AE495">
        <f t="shared" si="100"/>
        <v>1</v>
      </c>
    </row>
    <row r="496" spans="1:31" ht="14.4" x14ac:dyDescent="0.3">
      <c r="A496" s="53">
        <v>1224</v>
      </c>
      <c r="B496" s="57" t="s">
        <v>829</v>
      </c>
      <c r="C496" t="str">
        <f t="shared" si="103"/>
        <v>Control2</v>
      </c>
      <c r="D496" s="51">
        <v>0.66666666666666696</v>
      </c>
      <c r="E496" s="52">
        <v>44952</v>
      </c>
      <c r="F496" s="51">
        <v>0.33333333333333331</v>
      </c>
      <c r="G496" s="52">
        <v>44953</v>
      </c>
      <c r="H496" s="28">
        <f t="shared" si="102"/>
        <v>0.6666666666666663</v>
      </c>
      <c r="I496" s="55">
        <f t="shared" si="101"/>
        <v>15.999999999999991</v>
      </c>
      <c r="J496">
        <v>210</v>
      </c>
      <c r="K496" s="34">
        <f t="shared" si="99"/>
        <v>0.6666666666666663</v>
      </c>
      <c r="L496">
        <v>6</v>
      </c>
      <c r="M496">
        <v>21</v>
      </c>
      <c r="AA496" t="s">
        <v>107</v>
      </c>
      <c r="AC496" t="s">
        <v>304</v>
      </c>
      <c r="AD496" t="s">
        <v>922</v>
      </c>
      <c r="AE496">
        <f t="shared" si="100"/>
        <v>1</v>
      </c>
    </row>
    <row r="497" spans="1:31" ht="14.4" hidden="1" x14ac:dyDescent="0.3">
      <c r="A497" s="53">
        <v>1225</v>
      </c>
      <c r="B497" s="57" t="s">
        <v>830</v>
      </c>
      <c r="C497" t="str">
        <f t="shared" si="103"/>
        <v>Kites</v>
      </c>
      <c r="D497" s="51">
        <v>0.625</v>
      </c>
      <c r="E497" s="52">
        <v>44960</v>
      </c>
      <c r="F497" s="51">
        <v>8.3333333333332996E-2</v>
      </c>
      <c r="G497" s="52">
        <v>44961</v>
      </c>
      <c r="H497" s="28">
        <f t="shared" si="102"/>
        <v>0.45833333333333304</v>
      </c>
      <c r="I497" s="55">
        <f t="shared" si="101"/>
        <v>10.999999999999993</v>
      </c>
      <c r="J497">
        <v>210</v>
      </c>
      <c r="K497" s="34">
        <f t="shared" si="99"/>
        <v>0.45833333333333304</v>
      </c>
      <c r="L497">
        <v>6</v>
      </c>
      <c r="M497">
        <v>21</v>
      </c>
      <c r="AA497" t="s">
        <v>107</v>
      </c>
      <c r="AC497" s="55" t="s">
        <v>912</v>
      </c>
      <c r="AD497" t="s">
        <v>922</v>
      </c>
      <c r="AE497">
        <f t="shared" si="100"/>
        <v>2</v>
      </c>
    </row>
    <row r="498" spans="1:31" ht="14.4" hidden="1" x14ac:dyDescent="0.3">
      <c r="A498" s="53">
        <v>1225</v>
      </c>
      <c r="B498" s="57" t="s">
        <v>831</v>
      </c>
      <c r="C498" t="str">
        <f t="shared" si="103"/>
        <v>Control</v>
      </c>
      <c r="D498" s="51">
        <v>0.625</v>
      </c>
      <c r="E498" s="52">
        <v>44960</v>
      </c>
      <c r="F498" s="51">
        <v>8.3333333333332996E-2</v>
      </c>
      <c r="G498" s="52">
        <v>44961</v>
      </c>
      <c r="H498" s="28">
        <f t="shared" si="102"/>
        <v>0.45833333333333304</v>
      </c>
      <c r="I498" s="55">
        <f t="shared" si="101"/>
        <v>10.999999999999993</v>
      </c>
      <c r="J498">
        <v>210</v>
      </c>
      <c r="K498" s="34">
        <f t="shared" si="99"/>
        <v>0.45833333333333304</v>
      </c>
      <c r="L498">
        <v>6</v>
      </c>
      <c r="M498">
        <v>21</v>
      </c>
      <c r="AA498" t="s">
        <v>107</v>
      </c>
      <c r="AC498" s="55" t="s">
        <v>85</v>
      </c>
      <c r="AD498" t="s">
        <v>922</v>
      </c>
      <c r="AE498">
        <f t="shared" si="100"/>
        <v>2</v>
      </c>
    </row>
    <row r="499" spans="1:31" ht="14.4" hidden="1" x14ac:dyDescent="0.3">
      <c r="A499" s="53">
        <v>1225</v>
      </c>
      <c r="B499" s="57" t="s">
        <v>832</v>
      </c>
      <c r="C499" t="str">
        <f t="shared" si="103"/>
        <v>Night</v>
      </c>
      <c r="D499" s="51">
        <v>0.625</v>
      </c>
      <c r="E499" s="52">
        <v>44960</v>
      </c>
      <c r="F499" s="51">
        <v>8.3333333333332996E-2</v>
      </c>
      <c r="G499" s="52">
        <v>44961</v>
      </c>
      <c r="H499" s="28">
        <f t="shared" si="102"/>
        <v>0.45833333333333304</v>
      </c>
      <c r="I499" s="55">
        <f t="shared" si="101"/>
        <v>10.999999999999993</v>
      </c>
      <c r="J499">
        <v>210</v>
      </c>
      <c r="K499" s="34">
        <f t="shared" si="99"/>
        <v>0.45833333333333304</v>
      </c>
      <c r="L499">
        <v>6</v>
      </c>
      <c r="M499">
        <v>21</v>
      </c>
      <c r="AA499" t="s">
        <v>107</v>
      </c>
      <c r="AC499" t="s">
        <v>304</v>
      </c>
      <c r="AD499" t="s">
        <v>922</v>
      </c>
      <c r="AE499">
        <f t="shared" si="100"/>
        <v>2</v>
      </c>
    </row>
    <row r="500" spans="1:31" ht="14.4" hidden="1" x14ac:dyDescent="0.3">
      <c r="A500" s="53">
        <v>1226</v>
      </c>
      <c r="B500" s="57" t="s">
        <v>833</v>
      </c>
      <c r="C500" t="str">
        <f t="shared" si="103"/>
        <v>Kites</v>
      </c>
      <c r="D500" s="51">
        <v>0.66666666666666663</v>
      </c>
      <c r="E500" s="52">
        <v>44963</v>
      </c>
      <c r="F500" s="51">
        <v>0.29166666666666669</v>
      </c>
      <c r="G500" s="52">
        <v>44964</v>
      </c>
      <c r="H500" s="28">
        <f t="shared" si="102"/>
        <v>0.625</v>
      </c>
      <c r="I500" s="55">
        <f t="shared" si="101"/>
        <v>15</v>
      </c>
      <c r="J500">
        <v>210</v>
      </c>
      <c r="K500" s="34">
        <f t="shared" si="99"/>
        <v>0.625</v>
      </c>
      <c r="L500">
        <v>6</v>
      </c>
      <c r="M500">
        <v>21</v>
      </c>
      <c r="AA500" t="s">
        <v>107</v>
      </c>
      <c r="AC500" s="55" t="s">
        <v>912</v>
      </c>
      <c r="AD500" t="s">
        <v>922</v>
      </c>
      <c r="AE500">
        <f t="shared" si="100"/>
        <v>2</v>
      </c>
    </row>
    <row r="501" spans="1:31" ht="14.4" hidden="1" x14ac:dyDescent="0.3">
      <c r="A501" s="53">
        <v>1226</v>
      </c>
      <c r="B501" s="57" t="s">
        <v>834</v>
      </c>
      <c r="C501" t="str">
        <f t="shared" si="103"/>
        <v>Control</v>
      </c>
      <c r="D501" s="51">
        <v>0.66666666666666696</v>
      </c>
      <c r="E501" s="52">
        <v>44963</v>
      </c>
      <c r="F501" s="51">
        <v>0.29166666666666602</v>
      </c>
      <c r="G501" s="52">
        <v>44964</v>
      </c>
      <c r="H501" s="28">
        <f t="shared" si="102"/>
        <v>0.62499999999999911</v>
      </c>
      <c r="I501" s="55">
        <f t="shared" si="101"/>
        <v>14.999999999999979</v>
      </c>
      <c r="J501">
        <v>210</v>
      </c>
      <c r="K501" s="34">
        <f t="shared" si="99"/>
        <v>0.62499999999999911</v>
      </c>
      <c r="L501">
        <v>6</v>
      </c>
      <c r="M501">
        <v>21</v>
      </c>
      <c r="AA501" t="s">
        <v>107</v>
      </c>
      <c r="AC501" t="s">
        <v>304</v>
      </c>
      <c r="AD501" t="s">
        <v>922</v>
      </c>
      <c r="AE501">
        <f t="shared" si="100"/>
        <v>2</v>
      </c>
    </row>
    <row r="502" spans="1:31" ht="14.4" hidden="1" x14ac:dyDescent="0.3">
      <c r="A502" s="53">
        <v>1226</v>
      </c>
      <c r="B502" s="57" t="s">
        <v>835</v>
      </c>
      <c r="C502" t="str">
        <f t="shared" si="103"/>
        <v>Night</v>
      </c>
      <c r="D502" s="51">
        <v>0.6875</v>
      </c>
      <c r="E502" s="52">
        <v>44963</v>
      </c>
      <c r="F502" s="51">
        <v>0.29166666666666602</v>
      </c>
      <c r="G502" s="52">
        <v>44964</v>
      </c>
      <c r="H502" s="28">
        <f t="shared" si="102"/>
        <v>0.60416666666666607</v>
      </c>
      <c r="I502" s="55">
        <f t="shared" si="101"/>
        <v>14.499999999999986</v>
      </c>
      <c r="J502">
        <v>210</v>
      </c>
      <c r="K502" s="34">
        <f t="shared" si="99"/>
        <v>0.60416666666666607</v>
      </c>
      <c r="L502">
        <v>6</v>
      </c>
      <c r="M502">
        <v>21</v>
      </c>
      <c r="AA502" t="s">
        <v>107</v>
      </c>
      <c r="AC502" t="s">
        <v>304</v>
      </c>
      <c r="AD502" t="s">
        <v>922</v>
      </c>
      <c r="AE502">
        <f t="shared" si="100"/>
        <v>2</v>
      </c>
    </row>
    <row r="503" spans="1:31" ht="14.4" hidden="1" x14ac:dyDescent="0.3">
      <c r="A503" s="53">
        <v>1227</v>
      </c>
      <c r="B503" s="57" t="s">
        <v>836</v>
      </c>
      <c r="C503" t="str">
        <f t="shared" si="103"/>
        <v>Kites</v>
      </c>
      <c r="D503" s="51">
        <v>0.66666666666666696</v>
      </c>
      <c r="E503" s="52">
        <v>44971</v>
      </c>
      <c r="F503" s="51">
        <v>0.29166666666666602</v>
      </c>
      <c r="G503" s="52">
        <v>44972</v>
      </c>
      <c r="H503" s="28">
        <f t="shared" si="102"/>
        <v>0.62499999999999911</v>
      </c>
      <c r="I503" s="55">
        <f t="shared" si="101"/>
        <v>14.999999999999979</v>
      </c>
      <c r="J503">
        <v>210</v>
      </c>
      <c r="K503" s="34">
        <f t="shared" si="99"/>
        <v>0.62499999999999911</v>
      </c>
      <c r="L503">
        <v>6</v>
      </c>
      <c r="M503">
        <v>21</v>
      </c>
      <c r="AA503" t="s">
        <v>107</v>
      </c>
      <c r="AC503" s="55" t="s">
        <v>912</v>
      </c>
      <c r="AD503" t="s">
        <v>922</v>
      </c>
      <c r="AE503">
        <f t="shared" si="100"/>
        <v>2</v>
      </c>
    </row>
    <row r="504" spans="1:31" ht="14.4" hidden="1" x14ac:dyDescent="0.3">
      <c r="A504" s="53">
        <v>1227</v>
      </c>
      <c r="B504" s="57" t="s">
        <v>837</v>
      </c>
      <c r="C504" t="str">
        <f t="shared" si="103"/>
        <v>Control</v>
      </c>
      <c r="D504" s="51">
        <v>0.66666666666666696</v>
      </c>
      <c r="E504" s="52">
        <v>44971</v>
      </c>
      <c r="F504" s="51">
        <v>0.29166666666666602</v>
      </c>
      <c r="G504" s="52">
        <v>44972</v>
      </c>
      <c r="H504" s="28">
        <f t="shared" si="102"/>
        <v>0.62499999999999911</v>
      </c>
      <c r="I504" s="55">
        <f t="shared" si="101"/>
        <v>14.999999999999979</v>
      </c>
      <c r="J504">
        <v>210</v>
      </c>
      <c r="K504" s="34">
        <f t="shared" si="99"/>
        <v>0.62499999999999911</v>
      </c>
      <c r="L504">
        <v>6</v>
      </c>
      <c r="M504">
        <v>21</v>
      </c>
      <c r="AA504" t="s">
        <v>107</v>
      </c>
      <c r="AC504" t="s">
        <v>304</v>
      </c>
      <c r="AD504" t="s">
        <v>922</v>
      </c>
      <c r="AE504">
        <f t="shared" si="100"/>
        <v>2</v>
      </c>
    </row>
    <row r="505" spans="1:31" ht="14.4" hidden="1" x14ac:dyDescent="0.3">
      <c r="A505" s="53">
        <v>1227</v>
      </c>
      <c r="B505" s="57" t="s">
        <v>838</v>
      </c>
      <c r="C505" t="str">
        <f t="shared" si="103"/>
        <v>Night</v>
      </c>
      <c r="D505" s="51">
        <v>0.70833333333333337</v>
      </c>
      <c r="E505" s="52">
        <v>44971</v>
      </c>
      <c r="F505" s="51">
        <v>0.29166666666666602</v>
      </c>
      <c r="G505" s="52">
        <v>44972</v>
      </c>
      <c r="H505" s="28">
        <f t="shared" si="102"/>
        <v>0.58333333333333259</v>
      </c>
      <c r="I505" s="55">
        <f t="shared" si="101"/>
        <v>13.999999999999982</v>
      </c>
      <c r="J505">
        <v>210</v>
      </c>
      <c r="K505" s="34">
        <f t="shared" si="99"/>
        <v>0.58333333333333259</v>
      </c>
      <c r="L505">
        <v>6</v>
      </c>
      <c r="M505">
        <v>21</v>
      </c>
      <c r="AA505" t="s">
        <v>107</v>
      </c>
      <c r="AC505" t="s">
        <v>304</v>
      </c>
      <c r="AD505" t="s">
        <v>922</v>
      </c>
      <c r="AE505">
        <f t="shared" si="100"/>
        <v>2</v>
      </c>
    </row>
    <row r="506" spans="1:31" ht="14.4" x14ac:dyDescent="0.3">
      <c r="A506" s="53">
        <v>1227</v>
      </c>
      <c r="B506" s="57" t="s">
        <v>872</v>
      </c>
      <c r="C506" t="str">
        <f t="shared" si="103"/>
        <v>Control2</v>
      </c>
      <c r="D506" s="51">
        <v>0.71527777777777779</v>
      </c>
      <c r="E506" s="52">
        <v>44971</v>
      </c>
      <c r="F506" s="51">
        <v>0.2986111111111111</v>
      </c>
      <c r="G506" s="52">
        <v>44972</v>
      </c>
      <c r="H506" s="28">
        <f t="shared" si="102"/>
        <v>0.58333333333333326</v>
      </c>
      <c r="I506" s="55">
        <f t="shared" si="101"/>
        <v>13.999999999999998</v>
      </c>
      <c r="J506">
        <v>210</v>
      </c>
      <c r="K506" s="34">
        <f t="shared" si="99"/>
        <v>0.58333333333333326</v>
      </c>
      <c r="L506">
        <v>6</v>
      </c>
      <c r="M506">
        <v>21</v>
      </c>
      <c r="AA506" t="s">
        <v>107</v>
      </c>
      <c r="AC506" t="s">
        <v>304</v>
      </c>
      <c r="AD506" t="s">
        <v>922</v>
      </c>
      <c r="AE506">
        <f t="shared" si="100"/>
        <v>2</v>
      </c>
    </row>
    <row r="507" spans="1:31" ht="14.4" hidden="1" x14ac:dyDescent="0.3">
      <c r="A507" s="53">
        <v>1228</v>
      </c>
      <c r="B507" s="57" t="s">
        <v>839</v>
      </c>
      <c r="C507" t="str">
        <f t="shared" si="103"/>
        <v>Kites</v>
      </c>
      <c r="D507" s="51">
        <v>0.41666666666666602</v>
      </c>
      <c r="E507" s="52">
        <v>44972</v>
      </c>
      <c r="F507" s="51">
        <v>0.29166666666666602</v>
      </c>
      <c r="G507" s="52">
        <v>44973</v>
      </c>
      <c r="H507" s="28">
        <f t="shared" si="102"/>
        <v>0.875</v>
      </c>
      <c r="I507" s="55">
        <f t="shared" si="101"/>
        <v>21</v>
      </c>
      <c r="J507">
        <v>210</v>
      </c>
      <c r="K507" s="34">
        <f t="shared" si="99"/>
        <v>0.875</v>
      </c>
      <c r="L507">
        <v>6</v>
      </c>
      <c r="M507">
        <v>21</v>
      </c>
      <c r="AA507" t="s">
        <v>107</v>
      </c>
      <c r="AC507" t="s">
        <v>301</v>
      </c>
      <c r="AD507" t="s">
        <v>922</v>
      </c>
      <c r="AE507">
        <f t="shared" si="100"/>
        <v>2</v>
      </c>
    </row>
    <row r="508" spans="1:31" ht="14.4" hidden="1" x14ac:dyDescent="0.3">
      <c r="A508" s="53">
        <v>1228</v>
      </c>
      <c r="B508" s="57" t="s">
        <v>840</v>
      </c>
      <c r="C508" t="str">
        <f t="shared" si="103"/>
        <v>Control</v>
      </c>
      <c r="D508" s="51">
        <v>0.41666666666666602</v>
      </c>
      <c r="E508" s="52">
        <v>44972</v>
      </c>
      <c r="F508" s="51">
        <v>0.29166666666666602</v>
      </c>
      <c r="G508" s="52">
        <v>44973</v>
      </c>
      <c r="H508" s="28">
        <f t="shared" si="102"/>
        <v>0.875</v>
      </c>
      <c r="I508" s="55">
        <f t="shared" si="101"/>
        <v>21</v>
      </c>
      <c r="J508">
        <v>210</v>
      </c>
      <c r="K508" s="34">
        <f t="shared" si="99"/>
        <v>0.875</v>
      </c>
      <c r="L508">
        <v>6</v>
      </c>
      <c r="M508">
        <v>21</v>
      </c>
      <c r="AA508" t="s">
        <v>107</v>
      </c>
      <c r="AC508" s="55" t="s">
        <v>85</v>
      </c>
      <c r="AD508" t="s">
        <v>922</v>
      </c>
      <c r="AE508">
        <f t="shared" si="100"/>
        <v>2</v>
      </c>
    </row>
    <row r="509" spans="1:31" ht="14.4" hidden="1" x14ac:dyDescent="0.3">
      <c r="A509" s="53">
        <v>1228</v>
      </c>
      <c r="B509" s="57" t="s">
        <v>841</v>
      </c>
      <c r="C509" t="str">
        <f t="shared" si="103"/>
        <v>Night</v>
      </c>
      <c r="D509" s="51">
        <v>0.75</v>
      </c>
      <c r="E509" s="52">
        <v>44972</v>
      </c>
      <c r="F509" s="51">
        <v>0.29166666666666602</v>
      </c>
      <c r="G509" s="52">
        <v>44973</v>
      </c>
      <c r="H509" s="28">
        <f t="shared" si="102"/>
        <v>0.54166666666666607</v>
      </c>
      <c r="I509" s="55">
        <f t="shared" si="101"/>
        <v>12.999999999999986</v>
      </c>
      <c r="J509">
        <v>210</v>
      </c>
      <c r="K509" s="34">
        <f t="shared" ref="K509:K563" si="104">H509</f>
        <v>0.54166666666666607</v>
      </c>
      <c r="L509">
        <v>6</v>
      </c>
      <c r="M509">
        <v>21</v>
      </c>
      <c r="AA509" t="s">
        <v>107</v>
      </c>
      <c r="AC509" t="s">
        <v>304</v>
      </c>
      <c r="AD509" t="s">
        <v>922</v>
      </c>
      <c r="AE509">
        <f t="shared" si="100"/>
        <v>2</v>
      </c>
    </row>
    <row r="510" spans="1:31" ht="14.4" x14ac:dyDescent="0.3">
      <c r="A510" s="53">
        <v>1228</v>
      </c>
      <c r="B510" s="57" t="s">
        <v>842</v>
      </c>
      <c r="C510" t="str">
        <f t="shared" si="103"/>
        <v>Control2</v>
      </c>
      <c r="D510" s="51">
        <v>0.75694444444444453</v>
      </c>
      <c r="E510" s="52">
        <v>44972</v>
      </c>
      <c r="F510" s="51">
        <v>0.2986111111111111</v>
      </c>
      <c r="G510" s="52">
        <v>44973</v>
      </c>
      <c r="H510" s="28">
        <f t="shared" si="102"/>
        <v>0.54166666666666652</v>
      </c>
      <c r="I510" s="55">
        <f t="shared" si="101"/>
        <v>12.999999999999996</v>
      </c>
      <c r="J510">
        <v>210</v>
      </c>
      <c r="K510" s="34">
        <f t="shared" si="104"/>
        <v>0.54166666666666652</v>
      </c>
      <c r="L510">
        <v>6</v>
      </c>
      <c r="M510">
        <v>21</v>
      </c>
      <c r="AA510" t="s">
        <v>107</v>
      </c>
      <c r="AC510" t="s">
        <v>304</v>
      </c>
      <c r="AD510" t="s">
        <v>922</v>
      </c>
      <c r="AE510">
        <f t="shared" si="100"/>
        <v>2</v>
      </c>
    </row>
    <row r="511" spans="1:31" ht="14.4" hidden="1" x14ac:dyDescent="0.3">
      <c r="A511" s="53">
        <v>1229</v>
      </c>
      <c r="B511" s="57" t="s">
        <v>843</v>
      </c>
      <c r="C511" t="str">
        <f t="shared" si="103"/>
        <v>Kites</v>
      </c>
      <c r="D511" s="51">
        <v>0.41666666666666602</v>
      </c>
      <c r="E511" s="52">
        <v>44973</v>
      </c>
      <c r="F511" s="51">
        <v>0.29166666666666602</v>
      </c>
      <c r="G511" s="52">
        <v>44974</v>
      </c>
      <c r="H511" s="28">
        <f t="shared" si="102"/>
        <v>0.875</v>
      </c>
      <c r="I511" s="55">
        <f t="shared" si="101"/>
        <v>21</v>
      </c>
      <c r="J511">
        <v>210</v>
      </c>
      <c r="K511" s="34">
        <f t="shared" si="104"/>
        <v>0.875</v>
      </c>
      <c r="L511">
        <v>6</v>
      </c>
      <c r="M511">
        <v>21</v>
      </c>
      <c r="AA511" t="s">
        <v>107</v>
      </c>
      <c r="AC511" t="s">
        <v>301</v>
      </c>
      <c r="AD511" t="s">
        <v>922</v>
      </c>
      <c r="AE511">
        <f t="shared" si="100"/>
        <v>2</v>
      </c>
    </row>
    <row r="512" spans="1:31" ht="14.4" hidden="1" x14ac:dyDescent="0.3">
      <c r="A512" s="53">
        <v>1229</v>
      </c>
      <c r="B512" s="57" t="s">
        <v>844</v>
      </c>
      <c r="C512" t="str">
        <f t="shared" si="103"/>
        <v>Control</v>
      </c>
      <c r="D512" s="51">
        <v>0.41666666666666602</v>
      </c>
      <c r="E512" s="52">
        <v>44973</v>
      </c>
      <c r="F512" s="51">
        <v>0.29166666666666602</v>
      </c>
      <c r="G512" s="52">
        <v>44974</v>
      </c>
      <c r="H512" s="28">
        <f t="shared" si="102"/>
        <v>0.875</v>
      </c>
      <c r="I512" s="55">
        <f t="shared" si="101"/>
        <v>21</v>
      </c>
      <c r="J512">
        <v>210</v>
      </c>
      <c r="K512" s="34">
        <f t="shared" si="104"/>
        <v>0.875</v>
      </c>
      <c r="L512">
        <v>6</v>
      </c>
      <c r="M512">
        <v>21</v>
      </c>
      <c r="AA512" t="s">
        <v>107</v>
      </c>
      <c r="AC512" s="55" t="s">
        <v>85</v>
      </c>
      <c r="AD512" t="s">
        <v>922</v>
      </c>
      <c r="AE512">
        <f t="shared" si="100"/>
        <v>2</v>
      </c>
    </row>
    <row r="513" spans="1:31" ht="14.4" hidden="1" x14ac:dyDescent="0.3">
      <c r="A513" s="53">
        <v>1229</v>
      </c>
      <c r="B513" s="57" t="s">
        <v>845</v>
      </c>
      <c r="C513" t="str">
        <f t="shared" si="103"/>
        <v>Night</v>
      </c>
      <c r="D513" s="51">
        <v>0.66666666666666663</v>
      </c>
      <c r="E513" s="52">
        <v>44973</v>
      </c>
      <c r="F513" s="51">
        <v>0.29166666666666602</v>
      </c>
      <c r="G513" s="52">
        <v>44974</v>
      </c>
      <c r="H513" s="28">
        <f t="shared" si="102"/>
        <v>0.62499999999999933</v>
      </c>
      <c r="I513" s="55">
        <f t="shared" si="101"/>
        <v>14.999999999999984</v>
      </c>
      <c r="J513">
        <v>210</v>
      </c>
      <c r="K513" s="34">
        <f t="shared" si="104"/>
        <v>0.62499999999999933</v>
      </c>
      <c r="L513">
        <v>6</v>
      </c>
      <c r="M513">
        <v>21</v>
      </c>
      <c r="AA513" t="s">
        <v>107</v>
      </c>
      <c r="AC513" t="s">
        <v>304</v>
      </c>
      <c r="AD513" t="s">
        <v>922</v>
      </c>
      <c r="AE513">
        <f t="shared" si="100"/>
        <v>2</v>
      </c>
    </row>
    <row r="514" spans="1:31" ht="14.4" hidden="1" x14ac:dyDescent="0.3">
      <c r="A514" s="53">
        <v>1230</v>
      </c>
      <c r="B514" s="57" t="s">
        <v>846</v>
      </c>
      <c r="C514" t="str">
        <f t="shared" si="103"/>
        <v>Kites</v>
      </c>
      <c r="D514" s="51">
        <v>0.70833333333333304</v>
      </c>
      <c r="E514" s="52">
        <v>44979</v>
      </c>
      <c r="F514" s="51">
        <v>8.3333333333332996E-2</v>
      </c>
      <c r="G514" s="52">
        <v>44980</v>
      </c>
      <c r="H514" s="28">
        <f t="shared" si="102"/>
        <v>0.375</v>
      </c>
      <c r="I514" s="55">
        <f t="shared" si="101"/>
        <v>9</v>
      </c>
      <c r="J514">
        <v>210</v>
      </c>
      <c r="K514" s="34">
        <f t="shared" si="104"/>
        <v>0.375</v>
      </c>
      <c r="L514">
        <v>6</v>
      </c>
      <c r="M514">
        <v>21</v>
      </c>
      <c r="AA514" t="s">
        <v>107</v>
      </c>
      <c r="AC514" s="55" t="s">
        <v>912</v>
      </c>
      <c r="AD514" t="s">
        <v>922</v>
      </c>
      <c r="AE514">
        <f t="shared" si="100"/>
        <v>2</v>
      </c>
    </row>
    <row r="515" spans="1:31" ht="14.4" hidden="1" x14ac:dyDescent="0.3">
      <c r="A515" s="53">
        <v>1230</v>
      </c>
      <c r="B515" s="57" t="s">
        <v>847</v>
      </c>
      <c r="C515" t="str">
        <f t="shared" si="103"/>
        <v>Control</v>
      </c>
      <c r="D515" s="51">
        <v>0.70833333333333304</v>
      </c>
      <c r="E515" s="52">
        <v>44979</v>
      </c>
      <c r="F515" s="51">
        <v>8.3333333333332996E-2</v>
      </c>
      <c r="G515" s="52">
        <v>44980</v>
      </c>
      <c r="H515" s="28">
        <f t="shared" si="102"/>
        <v>0.375</v>
      </c>
      <c r="I515" s="55">
        <f t="shared" si="101"/>
        <v>9</v>
      </c>
      <c r="J515">
        <v>210</v>
      </c>
      <c r="K515" s="34">
        <f t="shared" si="104"/>
        <v>0.375</v>
      </c>
      <c r="L515">
        <v>6</v>
      </c>
      <c r="M515">
        <v>21</v>
      </c>
      <c r="AA515" t="s">
        <v>107</v>
      </c>
      <c r="AC515" t="s">
        <v>304</v>
      </c>
      <c r="AD515" t="s">
        <v>922</v>
      </c>
      <c r="AE515">
        <f t="shared" si="100"/>
        <v>2</v>
      </c>
    </row>
    <row r="516" spans="1:31" ht="14.4" hidden="1" x14ac:dyDescent="0.3">
      <c r="A516" s="53">
        <v>1230</v>
      </c>
      <c r="B516" s="57" t="s">
        <v>848</v>
      </c>
      <c r="C516" t="str">
        <f t="shared" si="103"/>
        <v>Night</v>
      </c>
      <c r="D516" s="51">
        <v>0.70833333333333304</v>
      </c>
      <c r="E516" s="52">
        <v>44979</v>
      </c>
      <c r="F516" s="51">
        <v>8.3333333333332996E-2</v>
      </c>
      <c r="G516" s="52">
        <v>44980</v>
      </c>
      <c r="H516" s="28">
        <f t="shared" si="102"/>
        <v>0.375</v>
      </c>
      <c r="I516" s="55">
        <f t="shared" si="101"/>
        <v>9</v>
      </c>
      <c r="J516">
        <v>210</v>
      </c>
      <c r="K516" s="34">
        <f t="shared" si="104"/>
        <v>0.375</v>
      </c>
      <c r="L516">
        <v>6</v>
      </c>
      <c r="M516">
        <v>21</v>
      </c>
      <c r="AA516" t="s">
        <v>107</v>
      </c>
      <c r="AC516" t="s">
        <v>304</v>
      </c>
      <c r="AD516" t="s">
        <v>922</v>
      </c>
      <c r="AE516">
        <f t="shared" si="100"/>
        <v>2</v>
      </c>
    </row>
    <row r="517" spans="1:31" ht="14.4" hidden="1" x14ac:dyDescent="0.3">
      <c r="A517" s="53">
        <v>1231</v>
      </c>
      <c r="B517" s="57" t="s">
        <v>849</v>
      </c>
      <c r="C517" t="str">
        <f t="shared" si="103"/>
        <v>Kites</v>
      </c>
      <c r="D517" s="51">
        <v>0.41666666666666602</v>
      </c>
      <c r="E517" s="52">
        <v>44981</v>
      </c>
      <c r="F517" s="51">
        <v>0.33333333333333298</v>
      </c>
      <c r="G517" s="52">
        <v>44982</v>
      </c>
      <c r="H517" s="28">
        <f t="shared" si="102"/>
        <v>0.91666666666666696</v>
      </c>
      <c r="I517" s="55">
        <f t="shared" si="101"/>
        <v>22.000000000000007</v>
      </c>
      <c r="J517">
        <v>210</v>
      </c>
      <c r="K517" s="34">
        <f t="shared" si="104"/>
        <v>0.91666666666666696</v>
      </c>
      <c r="L517">
        <v>6</v>
      </c>
      <c r="M517">
        <v>21</v>
      </c>
      <c r="AA517" t="s">
        <v>107</v>
      </c>
      <c r="AC517" t="s">
        <v>301</v>
      </c>
      <c r="AD517" t="s">
        <v>922</v>
      </c>
      <c r="AE517">
        <f t="shared" ref="AE517:AE563" si="105">MONTH(E517)</f>
        <v>2</v>
      </c>
    </row>
    <row r="518" spans="1:31" ht="14.4" hidden="1" x14ac:dyDescent="0.3">
      <c r="A518" s="53">
        <v>1231</v>
      </c>
      <c r="B518" s="57" t="s">
        <v>850</v>
      </c>
      <c r="C518" t="str">
        <f t="shared" si="103"/>
        <v>Control</v>
      </c>
      <c r="D518" s="51">
        <v>0.41666666666666602</v>
      </c>
      <c r="E518" s="52">
        <v>44981</v>
      </c>
      <c r="F518" s="51">
        <v>0.33333333333333298</v>
      </c>
      <c r="G518" s="52">
        <v>44982</v>
      </c>
      <c r="H518" s="28">
        <f t="shared" si="102"/>
        <v>0.91666666666666696</v>
      </c>
      <c r="I518" s="55">
        <f t="shared" si="101"/>
        <v>22.000000000000007</v>
      </c>
      <c r="J518">
        <v>210</v>
      </c>
      <c r="K518" s="34">
        <f t="shared" si="104"/>
        <v>0.91666666666666696</v>
      </c>
      <c r="L518">
        <v>6</v>
      </c>
      <c r="M518">
        <v>21</v>
      </c>
      <c r="AA518" t="s">
        <v>107</v>
      </c>
      <c r="AC518" s="55" t="s">
        <v>85</v>
      </c>
      <c r="AD518" t="s">
        <v>922</v>
      </c>
      <c r="AE518">
        <f t="shared" si="105"/>
        <v>2</v>
      </c>
    </row>
    <row r="519" spans="1:31" ht="14.4" hidden="1" x14ac:dyDescent="0.3">
      <c r="A519" s="53">
        <v>1231</v>
      </c>
      <c r="B519" s="57" t="s">
        <v>851</v>
      </c>
      <c r="C519" t="str">
        <f t="shared" si="103"/>
        <v>Night</v>
      </c>
      <c r="D519" s="51">
        <v>0.70833333333333337</v>
      </c>
      <c r="E519" s="52">
        <v>44981</v>
      </c>
      <c r="F519" s="51">
        <v>0.33333333333333298</v>
      </c>
      <c r="G519" s="52">
        <v>44982</v>
      </c>
      <c r="H519" s="28">
        <f t="shared" si="102"/>
        <v>0.62499999999999956</v>
      </c>
      <c r="I519" s="55">
        <f t="shared" si="101"/>
        <v>14.999999999999989</v>
      </c>
      <c r="J519">
        <v>210</v>
      </c>
      <c r="K519" s="34">
        <f t="shared" si="104"/>
        <v>0.62499999999999956</v>
      </c>
      <c r="L519">
        <v>6</v>
      </c>
      <c r="M519">
        <v>21</v>
      </c>
      <c r="AA519" t="s">
        <v>107</v>
      </c>
      <c r="AC519" t="s">
        <v>304</v>
      </c>
      <c r="AD519" t="s">
        <v>922</v>
      </c>
      <c r="AE519">
        <f t="shared" si="105"/>
        <v>2</v>
      </c>
    </row>
    <row r="520" spans="1:31" ht="14.4" x14ac:dyDescent="0.3">
      <c r="A520" s="53">
        <v>1231</v>
      </c>
      <c r="B520" s="57" t="s">
        <v>852</v>
      </c>
      <c r="C520" t="str">
        <f t="shared" si="103"/>
        <v>Control2</v>
      </c>
      <c r="D520" s="51">
        <v>0.70833333333333337</v>
      </c>
      <c r="E520" s="52">
        <v>44981</v>
      </c>
      <c r="F520" s="51">
        <v>0.33333333333333298</v>
      </c>
      <c r="G520" s="52">
        <v>44982</v>
      </c>
      <c r="H520" s="28">
        <f t="shared" si="102"/>
        <v>0.62499999999999956</v>
      </c>
      <c r="I520" s="55">
        <f t="shared" si="101"/>
        <v>14.999999999999989</v>
      </c>
      <c r="J520">
        <v>210</v>
      </c>
      <c r="K520" s="34">
        <f t="shared" si="104"/>
        <v>0.62499999999999956</v>
      </c>
      <c r="L520">
        <v>6</v>
      </c>
      <c r="M520">
        <v>21</v>
      </c>
      <c r="AA520" t="s">
        <v>107</v>
      </c>
      <c r="AC520" t="s">
        <v>304</v>
      </c>
      <c r="AD520" t="s">
        <v>922</v>
      </c>
      <c r="AE520">
        <f t="shared" si="105"/>
        <v>2</v>
      </c>
    </row>
    <row r="521" spans="1:31" ht="14.4" hidden="1" x14ac:dyDescent="0.3">
      <c r="A521" s="53">
        <v>1232</v>
      </c>
      <c r="B521" s="57" t="s">
        <v>853</v>
      </c>
      <c r="C521" t="str">
        <f t="shared" si="103"/>
        <v>Kites</v>
      </c>
      <c r="D521" s="51">
        <v>0.70833333333333304</v>
      </c>
      <c r="E521" s="52">
        <v>44984</v>
      </c>
      <c r="F521" s="51">
        <v>0.29166666666666602</v>
      </c>
      <c r="G521" s="52">
        <v>44985</v>
      </c>
      <c r="H521" s="28">
        <f t="shared" si="102"/>
        <v>0.58333333333333304</v>
      </c>
      <c r="I521" s="55">
        <f t="shared" si="101"/>
        <v>13.999999999999993</v>
      </c>
      <c r="J521">
        <v>210</v>
      </c>
      <c r="K521" s="34">
        <f t="shared" si="104"/>
        <v>0.58333333333333304</v>
      </c>
      <c r="L521">
        <v>6</v>
      </c>
      <c r="M521">
        <v>21</v>
      </c>
      <c r="AA521" t="s">
        <v>107</v>
      </c>
      <c r="AC521" s="55" t="s">
        <v>912</v>
      </c>
      <c r="AD521" t="s">
        <v>922</v>
      </c>
      <c r="AE521">
        <f t="shared" si="105"/>
        <v>2</v>
      </c>
    </row>
    <row r="522" spans="1:31" ht="14.4" hidden="1" x14ac:dyDescent="0.3">
      <c r="A522" s="53">
        <v>1232</v>
      </c>
      <c r="B522" s="57" t="s">
        <v>854</v>
      </c>
      <c r="C522" t="str">
        <f t="shared" si="103"/>
        <v>Control</v>
      </c>
      <c r="D522" s="51">
        <v>0.70833333333333304</v>
      </c>
      <c r="E522" s="52">
        <v>44984</v>
      </c>
      <c r="F522" s="51">
        <v>0.29166666666666602</v>
      </c>
      <c r="G522" s="52">
        <v>44985</v>
      </c>
      <c r="H522" s="28">
        <f t="shared" si="102"/>
        <v>0.58333333333333304</v>
      </c>
      <c r="I522" s="55">
        <f t="shared" si="101"/>
        <v>13.999999999999993</v>
      </c>
      <c r="J522">
        <v>210</v>
      </c>
      <c r="K522" s="34">
        <f t="shared" si="104"/>
        <v>0.58333333333333304</v>
      </c>
      <c r="L522">
        <v>6</v>
      </c>
      <c r="M522">
        <v>21</v>
      </c>
      <c r="AA522" t="s">
        <v>107</v>
      </c>
      <c r="AC522" t="s">
        <v>304</v>
      </c>
      <c r="AD522" t="s">
        <v>922</v>
      </c>
      <c r="AE522">
        <f t="shared" si="105"/>
        <v>2</v>
      </c>
    </row>
    <row r="523" spans="1:31" ht="14.4" hidden="1" x14ac:dyDescent="0.3">
      <c r="A523" s="53">
        <v>1232</v>
      </c>
      <c r="B523" s="57" t="s">
        <v>855</v>
      </c>
      <c r="C523" t="str">
        <f t="shared" si="103"/>
        <v>Night</v>
      </c>
      <c r="D523" s="51">
        <v>0.70833333333333304</v>
      </c>
      <c r="E523" s="52">
        <v>44984</v>
      </c>
      <c r="F523" s="51">
        <v>0.29166666666666602</v>
      </c>
      <c r="G523" s="52">
        <v>44985</v>
      </c>
      <c r="H523" s="28">
        <f t="shared" si="102"/>
        <v>0.58333333333333304</v>
      </c>
      <c r="I523" s="55">
        <f t="shared" si="101"/>
        <v>13.999999999999993</v>
      </c>
      <c r="J523">
        <v>210</v>
      </c>
      <c r="K523" s="34">
        <f t="shared" si="104"/>
        <v>0.58333333333333304</v>
      </c>
      <c r="L523">
        <v>6</v>
      </c>
      <c r="M523">
        <v>21</v>
      </c>
      <c r="AA523" t="s">
        <v>107</v>
      </c>
      <c r="AC523" t="s">
        <v>304</v>
      </c>
      <c r="AD523" t="s">
        <v>922</v>
      </c>
      <c r="AE523">
        <f t="shared" si="105"/>
        <v>2</v>
      </c>
    </row>
    <row r="524" spans="1:31" ht="14.4" x14ac:dyDescent="0.3">
      <c r="A524" s="53">
        <v>1232</v>
      </c>
      <c r="B524" s="57" t="s">
        <v>856</v>
      </c>
      <c r="C524" t="str">
        <f t="shared" si="103"/>
        <v>Control2</v>
      </c>
      <c r="D524" s="51">
        <v>0.72222222222222221</v>
      </c>
      <c r="E524" s="52">
        <v>44984</v>
      </c>
      <c r="F524" s="51">
        <v>0.30555555555555552</v>
      </c>
      <c r="G524" s="52">
        <v>44985</v>
      </c>
      <c r="H524" s="28">
        <f t="shared" si="102"/>
        <v>0.58333333333333326</v>
      </c>
      <c r="I524" s="55">
        <f t="shared" si="101"/>
        <v>13.999999999999998</v>
      </c>
      <c r="J524">
        <v>210</v>
      </c>
      <c r="K524" s="34">
        <f t="shared" si="104"/>
        <v>0.58333333333333326</v>
      </c>
      <c r="L524">
        <v>6</v>
      </c>
      <c r="M524">
        <v>21</v>
      </c>
      <c r="AA524" t="s">
        <v>107</v>
      </c>
      <c r="AC524" t="s">
        <v>304</v>
      </c>
      <c r="AD524" t="s">
        <v>922</v>
      </c>
      <c r="AE524">
        <f t="shared" si="105"/>
        <v>2</v>
      </c>
    </row>
    <row r="525" spans="1:31" ht="14.4" hidden="1" x14ac:dyDescent="0.3">
      <c r="A525" s="53">
        <v>1233</v>
      </c>
      <c r="B525" s="57" t="s">
        <v>857</v>
      </c>
      <c r="C525" t="str">
        <f t="shared" si="103"/>
        <v>Kites</v>
      </c>
      <c r="D525" s="51">
        <v>0.70833333333333304</v>
      </c>
      <c r="E525" s="52">
        <v>44986</v>
      </c>
      <c r="F525" s="51">
        <v>0.70833333333333304</v>
      </c>
      <c r="G525" s="52">
        <v>44987</v>
      </c>
      <c r="H525" s="28">
        <f t="shared" si="102"/>
        <v>1</v>
      </c>
      <c r="I525" s="55">
        <f t="shared" si="101"/>
        <v>24</v>
      </c>
      <c r="J525">
        <v>210</v>
      </c>
      <c r="K525" s="34">
        <f t="shared" si="104"/>
        <v>1</v>
      </c>
      <c r="L525">
        <v>6</v>
      </c>
      <c r="M525">
        <v>21</v>
      </c>
      <c r="AA525" t="s">
        <v>107</v>
      </c>
      <c r="AC525" s="55" t="s">
        <v>301</v>
      </c>
      <c r="AD525" t="s">
        <v>922</v>
      </c>
      <c r="AE525">
        <f t="shared" si="105"/>
        <v>3</v>
      </c>
    </row>
    <row r="526" spans="1:31" ht="14.4" hidden="1" x14ac:dyDescent="0.3">
      <c r="A526" s="53">
        <v>1233</v>
      </c>
      <c r="B526" s="57" t="s">
        <v>858</v>
      </c>
      <c r="C526" t="str">
        <f t="shared" si="103"/>
        <v>Control</v>
      </c>
      <c r="D526" s="51">
        <v>0.70833333333333304</v>
      </c>
      <c r="E526" s="52">
        <v>44986</v>
      </c>
      <c r="F526" s="51">
        <v>0.70833333333333304</v>
      </c>
      <c r="G526" s="52">
        <v>44987</v>
      </c>
      <c r="H526" s="28">
        <f t="shared" si="102"/>
        <v>1</v>
      </c>
      <c r="I526" s="55">
        <f t="shared" si="101"/>
        <v>24</v>
      </c>
      <c r="J526">
        <v>210</v>
      </c>
      <c r="K526" s="34">
        <f t="shared" si="104"/>
        <v>1</v>
      </c>
      <c r="L526">
        <v>6</v>
      </c>
      <c r="M526">
        <v>21</v>
      </c>
      <c r="AA526" t="s">
        <v>106</v>
      </c>
      <c r="AB526" t="s">
        <v>875</v>
      </c>
      <c r="AC526" s="55" t="s">
        <v>85</v>
      </c>
      <c r="AD526" t="s">
        <v>922</v>
      </c>
      <c r="AE526">
        <f t="shared" si="105"/>
        <v>3</v>
      </c>
    </row>
    <row r="527" spans="1:31" ht="14.4" hidden="1" x14ac:dyDescent="0.3">
      <c r="A527" s="53">
        <v>1233</v>
      </c>
      <c r="B527" s="57" t="s">
        <v>859</v>
      </c>
      <c r="C527" t="str">
        <f t="shared" si="103"/>
        <v>Night</v>
      </c>
      <c r="D527" s="51">
        <v>0.70833333333333304</v>
      </c>
      <c r="E527" s="52">
        <v>44986</v>
      </c>
      <c r="F527" s="51">
        <v>0.29166666666666669</v>
      </c>
      <c r="G527" s="52">
        <v>44987</v>
      </c>
      <c r="H527" s="28">
        <f t="shared" si="102"/>
        <v>0.5833333333333337</v>
      </c>
      <c r="I527" s="55">
        <f t="shared" si="101"/>
        <v>14.000000000000009</v>
      </c>
      <c r="J527">
        <v>210</v>
      </c>
      <c r="K527" s="34">
        <f t="shared" si="104"/>
        <v>0.5833333333333337</v>
      </c>
      <c r="L527">
        <v>6</v>
      </c>
      <c r="M527">
        <v>21</v>
      </c>
      <c r="AA527" t="s">
        <v>107</v>
      </c>
      <c r="AC527" t="s">
        <v>304</v>
      </c>
      <c r="AD527" t="s">
        <v>922</v>
      </c>
      <c r="AE527">
        <f t="shared" si="105"/>
        <v>3</v>
      </c>
    </row>
    <row r="528" spans="1:31" ht="14.4" x14ac:dyDescent="0.3">
      <c r="A528" s="53">
        <v>1233</v>
      </c>
      <c r="B528" s="57" t="s">
        <v>860</v>
      </c>
      <c r="C528" t="str">
        <f t="shared" si="103"/>
        <v>Control2</v>
      </c>
      <c r="D528" s="51">
        <v>0.70833333333333304</v>
      </c>
      <c r="E528" s="52">
        <v>44986</v>
      </c>
      <c r="F528" s="51">
        <v>0.29166666666666669</v>
      </c>
      <c r="G528" s="52">
        <v>44987</v>
      </c>
      <c r="H528" s="28">
        <f t="shared" si="102"/>
        <v>0.5833333333333337</v>
      </c>
      <c r="I528" s="55">
        <f t="shared" si="101"/>
        <v>14.000000000000009</v>
      </c>
      <c r="J528">
        <v>210</v>
      </c>
      <c r="K528" s="34">
        <f t="shared" si="104"/>
        <v>0.5833333333333337</v>
      </c>
      <c r="L528">
        <v>6</v>
      </c>
      <c r="M528">
        <v>21</v>
      </c>
      <c r="AA528" t="s">
        <v>107</v>
      </c>
      <c r="AC528" t="s">
        <v>304</v>
      </c>
      <c r="AD528" t="s">
        <v>922</v>
      </c>
      <c r="AE528">
        <f t="shared" si="105"/>
        <v>3</v>
      </c>
    </row>
    <row r="529" spans="1:31" ht="14.4" hidden="1" x14ac:dyDescent="0.3">
      <c r="A529" s="53">
        <v>1234</v>
      </c>
      <c r="B529" s="57" t="s">
        <v>861</v>
      </c>
      <c r="C529" t="str">
        <f t="shared" si="103"/>
        <v>Night</v>
      </c>
      <c r="D529" s="51">
        <v>0.75</v>
      </c>
      <c r="E529" s="52">
        <v>44987</v>
      </c>
      <c r="F529" s="51">
        <v>0.16666666666666599</v>
      </c>
      <c r="G529" s="52">
        <v>44988</v>
      </c>
      <c r="H529" s="28">
        <f t="shared" si="102"/>
        <v>0.41666666666666596</v>
      </c>
      <c r="I529" s="55">
        <f t="shared" si="101"/>
        <v>9.9999999999999822</v>
      </c>
      <c r="J529">
        <v>210</v>
      </c>
      <c r="K529" s="34">
        <f t="shared" si="104"/>
        <v>0.41666666666666596</v>
      </c>
      <c r="L529">
        <v>6</v>
      </c>
      <c r="M529">
        <v>21</v>
      </c>
      <c r="AA529" t="s">
        <v>107</v>
      </c>
      <c r="AC529" t="s">
        <v>304</v>
      </c>
      <c r="AD529" t="s">
        <v>922</v>
      </c>
      <c r="AE529">
        <f t="shared" si="105"/>
        <v>3</v>
      </c>
    </row>
    <row r="530" spans="1:31" ht="14.4" hidden="1" x14ac:dyDescent="0.3">
      <c r="A530" s="53">
        <v>1235</v>
      </c>
      <c r="B530" s="57" t="s">
        <v>862</v>
      </c>
      <c r="C530" t="str">
        <f t="shared" si="103"/>
        <v>Kites</v>
      </c>
      <c r="D530" s="51">
        <v>0.75</v>
      </c>
      <c r="E530" s="52">
        <v>44994</v>
      </c>
      <c r="F530" s="51">
        <v>0.75</v>
      </c>
      <c r="G530" s="52">
        <v>44995</v>
      </c>
      <c r="H530" s="28">
        <f t="shared" si="102"/>
        <v>1</v>
      </c>
      <c r="I530" s="55">
        <f t="shared" si="101"/>
        <v>24</v>
      </c>
      <c r="J530">
        <v>210</v>
      </c>
      <c r="K530" s="34">
        <f t="shared" si="104"/>
        <v>1</v>
      </c>
      <c r="L530">
        <v>6</v>
      </c>
      <c r="M530">
        <v>21</v>
      </c>
      <c r="AA530" t="s">
        <v>107</v>
      </c>
      <c r="AC530" s="55" t="s">
        <v>301</v>
      </c>
      <c r="AD530" t="s">
        <v>922</v>
      </c>
      <c r="AE530">
        <f t="shared" si="105"/>
        <v>3</v>
      </c>
    </row>
    <row r="531" spans="1:31" ht="14.4" hidden="1" x14ac:dyDescent="0.3">
      <c r="A531" s="53">
        <v>1235</v>
      </c>
      <c r="B531" s="57" t="s">
        <v>863</v>
      </c>
      <c r="C531" t="str">
        <f t="shared" si="103"/>
        <v>Control</v>
      </c>
      <c r="D531" s="51">
        <v>0.75</v>
      </c>
      <c r="E531" s="52">
        <v>44994</v>
      </c>
      <c r="F531" s="51">
        <v>0.75</v>
      </c>
      <c r="G531" s="52">
        <v>44995</v>
      </c>
      <c r="H531" s="28">
        <f t="shared" si="102"/>
        <v>1</v>
      </c>
      <c r="I531" s="55">
        <f t="shared" si="101"/>
        <v>24</v>
      </c>
      <c r="J531">
        <v>210</v>
      </c>
      <c r="K531" s="34">
        <f t="shared" si="104"/>
        <v>1</v>
      </c>
      <c r="L531">
        <v>6</v>
      </c>
      <c r="M531">
        <v>21</v>
      </c>
      <c r="AA531" t="s">
        <v>107</v>
      </c>
      <c r="AC531" s="55" t="s">
        <v>85</v>
      </c>
      <c r="AD531" t="s">
        <v>922</v>
      </c>
      <c r="AE531">
        <f t="shared" si="105"/>
        <v>3</v>
      </c>
    </row>
    <row r="532" spans="1:31" ht="14.4" hidden="1" x14ac:dyDescent="0.3">
      <c r="A532" s="53">
        <v>1235</v>
      </c>
      <c r="B532" s="57" t="s">
        <v>864</v>
      </c>
      <c r="C532" t="str">
        <f t="shared" si="103"/>
        <v>Night</v>
      </c>
      <c r="D532" s="51">
        <v>0.75</v>
      </c>
      <c r="E532" s="52">
        <v>44994</v>
      </c>
      <c r="F532" s="51">
        <v>0.29166666666666669</v>
      </c>
      <c r="G532" s="52">
        <v>44995</v>
      </c>
      <c r="H532" s="28">
        <f t="shared" si="102"/>
        <v>0.54166666666666674</v>
      </c>
      <c r="I532" s="55">
        <f t="shared" ref="I532:I563" si="106">H532*24</f>
        <v>13.000000000000002</v>
      </c>
      <c r="J532">
        <v>210</v>
      </c>
      <c r="K532" s="34">
        <f t="shared" si="104"/>
        <v>0.54166666666666674</v>
      </c>
      <c r="L532">
        <v>6</v>
      </c>
      <c r="M532">
        <v>21</v>
      </c>
      <c r="AA532" t="s">
        <v>107</v>
      </c>
      <c r="AC532" t="s">
        <v>304</v>
      </c>
      <c r="AD532" t="s">
        <v>922</v>
      </c>
      <c r="AE532">
        <f t="shared" si="105"/>
        <v>3</v>
      </c>
    </row>
    <row r="533" spans="1:31" ht="14.4" x14ac:dyDescent="0.3">
      <c r="A533" s="53">
        <v>1235</v>
      </c>
      <c r="B533" s="57" t="s">
        <v>865</v>
      </c>
      <c r="C533" t="str">
        <f t="shared" si="103"/>
        <v>Control2</v>
      </c>
      <c r="D533" s="51">
        <v>0.75</v>
      </c>
      <c r="E533" s="52">
        <v>44994</v>
      </c>
      <c r="F533" s="51">
        <v>0.2986111111111111</v>
      </c>
      <c r="G533" s="52">
        <v>44995</v>
      </c>
      <c r="H533" s="28">
        <f t="shared" si="102"/>
        <v>0.54861111111111116</v>
      </c>
      <c r="I533" s="55">
        <f t="shared" si="106"/>
        <v>13.166666666666668</v>
      </c>
      <c r="J533">
        <v>210</v>
      </c>
      <c r="K533" s="34">
        <f t="shared" si="104"/>
        <v>0.54861111111111116</v>
      </c>
      <c r="L533">
        <v>6</v>
      </c>
      <c r="M533">
        <v>21</v>
      </c>
      <c r="AA533" t="s">
        <v>107</v>
      </c>
      <c r="AC533" t="s">
        <v>304</v>
      </c>
      <c r="AD533" t="s">
        <v>922</v>
      </c>
      <c r="AE533">
        <f t="shared" si="105"/>
        <v>3</v>
      </c>
    </row>
    <row r="534" spans="1:31" ht="14.4" hidden="1" x14ac:dyDescent="0.3">
      <c r="A534" s="53">
        <v>1236</v>
      </c>
      <c r="B534" s="57" t="s">
        <v>866</v>
      </c>
      <c r="C534" t="str">
        <f t="shared" si="103"/>
        <v>Night</v>
      </c>
      <c r="D534" s="51">
        <v>0.75</v>
      </c>
      <c r="E534" s="52">
        <v>44995</v>
      </c>
      <c r="F534" s="51">
        <v>0.33333333333333298</v>
      </c>
      <c r="G534" s="52">
        <v>44996</v>
      </c>
      <c r="H534" s="28">
        <f t="shared" si="102"/>
        <v>0.58333333333333304</v>
      </c>
      <c r="I534" s="55">
        <f t="shared" si="106"/>
        <v>13.999999999999993</v>
      </c>
      <c r="J534">
        <v>210</v>
      </c>
      <c r="K534" s="34">
        <f t="shared" si="104"/>
        <v>0.58333333333333304</v>
      </c>
      <c r="L534">
        <v>6</v>
      </c>
      <c r="M534">
        <v>21</v>
      </c>
      <c r="AA534" t="s">
        <v>107</v>
      </c>
      <c r="AC534" t="s">
        <v>304</v>
      </c>
      <c r="AD534" t="s">
        <v>922</v>
      </c>
      <c r="AE534">
        <f t="shared" si="105"/>
        <v>3</v>
      </c>
    </row>
    <row r="535" spans="1:31" ht="14.4" x14ac:dyDescent="0.3">
      <c r="A535" s="53">
        <v>1236</v>
      </c>
      <c r="B535" s="57" t="s">
        <v>867</v>
      </c>
      <c r="C535" t="str">
        <f t="shared" si="103"/>
        <v>Control2</v>
      </c>
      <c r="D535" s="51">
        <v>0.75</v>
      </c>
      <c r="E535" s="52">
        <v>44995</v>
      </c>
      <c r="F535" s="51">
        <v>0.34027777777777773</v>
      </c>
      <c r="G535" s="52">
        <v>44996</v>
      </c>
      <c r="H535" s="28">
        <f t="shared" si="102"/>
        <v>0.59027777777777768</v>
      </c>
      <c r="I535" s="55">
        <f t="shared" si="106"/>
        <v>14.166666666666664</v>
      </c>
      <c r="J535">
        <v>210</v>
      </c>
      <c r="K535" s="34">
        <f t="shared" si="104"/>
        <v>0.59027777777777768</v>
      </c>
      <c r="L535">
        <v>6</v>
      </c>
      <c r="M535">
        <v>21</v>
      </c>
      <c r="AA535" t="s">
        <v>107</v>
      </c>
      <c r="AC535" t="s">
        <v>304</v>
      </c>
      <c r="AD535" t="s">
        <v>922</v>
      </c>
      <c r="AE535">
        <f t="shared" si="105"/>
        <v>3</v>
      </c>
    </row>
    <row r="536" spans="1:31" ht="14.4" hidden="1" x14ac:dyDescent="0.3">
      <c r="A536" s="53">
        <v>1237</v>
      </c>
      <c r="B536" s="57" t="s">
        <v>868</v>
      </c>
      <c r="C536" t="str">
        <f t="shared" si="103"/>
        <v>Kites</v>
      </c>
      <c r="D536" s="51">
        <v>0.79166666666666696</v>
      </c>
      <c r="E536" s="52">
        <v>45001</v>
      </c>
      <c r="F536" s="51">
        <v>0.79166666666666696</v>
      </c>
      <c r="G536" s="52">
        <v>45002</v>
      </c>
      <c r="H536" s="28">
        <f t="shared" si="102"/>
        <v>1</v>
      </c>
      <c r="I536" s="55">
        <f t="shared" si="106"/>
        <v>24</v>
      </c>
      <c r="J536">
        <v>210</v>
      </c>
      <c r="K536" s="34">
        <f t="shared" si="104"/>
        <v>1</v>
      </c>
      <c r="L536">
        <v>6</v>
      </c>
      <c r="M536">
        <v>21</v>
      </c>
      <c r="AA536" t="s">
        <v>106</v>
      </c>
      <c r="AB536" t="s">
        <v>904</v>
      </c>
      <c r="AC536" s="55" t="s">
        <v>301</v>
      </c>
      <c r="AD536" t="s">
        <v>922</v>
      </c>
      <c r="AE536">
        <f t="shared" si="105"/>
        <v>3</v>
      </c>
    </row>
    <row r="537" spans="1:31" ht="14.4" hidden="1" x14ac:dyDescent="0.3">
      <c r="A537" s="53">
        <v>1237</v>
      </c>
      <c r="B537" s="57" t="s">
        <v>869</v>
      </c>
      <c r="C537" t="str">
        <f t="shared" si="103"/>
        <v>Control</v>
      </c>
      <c r="D537" s="51">
        <v>0.79166666666666696</v>
      </c>
      <c r="E537" s="52">
        <v>45001</v>
      </c>
      <c r="F537" s="51">
        <v>0.79166666666666696</v>
      </c>
      <c r="G537" s="52">
        <v>45002</v>
      </c>
      <c r="H537" s="28">
        <f t="shared" si="102"/>
        <v>1</v>
      </c>
      <c r="I537" s="55">
        <f t="shared" si="106"/>
        <v>24</v>
      </c>
      <c r="J537">
        <v>210</v>
      </c>
      <c r="K537" s="34">
        <f t="shared" si="104"/>
        <v>1</v>
      </c>
      <c r="L537">
        <v>6</v>
      </c>
      <c r="M537">
        <v>21</v>
      </c>
      <c r="AA537" t="s">
        <v>107</v>
      </c>
      <c r="AC537" s="55" t="s">
        <v>85</v>
      </c>
      <c r="AD537" t="s">
        <v>922</v>
      </c>
      <c r="AE537">
        <f t="shared" si="105"/>
        <v>3</v>
      </c>
    </row>
    <row r="538" spans="1:31" ht="14.4" hidden="1" x14ac:dyDescent="0.3">
      <c r="A538" s="53">
        <v>1237</v>
      </c>
      <c r="B538" s="57" t="s">
        <v>870</v>
      </c>
      <c r="C538" t="str">
        <f t="shared" si="103"/>
        <v>Night</v>
      </c>
      <c r="D538" s="51">
        <v>0.79166666666666696</v>
      </c>
      <c r="E538" s="52">
        <v>45001</v>
      </c>
      <c r="F538" s="51">
        <v>0.29166666666666602</v>
      </c>
      <c r="G538" s="52">
        <v>45002</v>
      </c>
      <c r="H538" s="28">
        <f t="shared" si="102"/>
        <v>0.49999999999999911</v>
      </c>
      <c r="I538" s="55">
        <f t="shared" si="106"/>
        <v>11.999999999999979</v>
      </c>
      <c r="J538">
        <v>210</v>
      </c>
      <c r="K538" s="34">
        <f t="shared" si="104"/>
        <v>0.49999999999999911</v>
      </c>
      <c r="L538">
        <v>6</v>
      </c>
      <c r="M538">
        <v>21</v>
      </c>
      <c r="AA538" t="s">
        <v>107</v>
      </c>
      <c r="AC538" t="s">
        <v>304</v>
      </c>
      <c r="AD538" t="s">
        <v>922</v>
      </c>
      <c r="AE538">
        <f t="shared" si="105"/>
        <v>3</v>
      </c>
    </row>
    <row r="539" spans="1:31" ht="14.4" x14ac:dyDescent="0.3">
      <c r="A539" s="53">
        <v>1237</v>
      </c>
      <c r="B539" s="57" t="s">
        <v>871</v>
      </c>
      <c r="C539" t="str">
        <f t="shared" si="103"/>
        <v>Control2</v>
      </c>
      <c r="D539" s="51">
        <v>0.79166666666666696</v>
      </c>
      <c r="E539" s="52">
        <v>45001</v>
      </c>
      <c r="F539" s="51">
        <v>0.2986111111111111</v>
      </c>
      <c r="G539" s="52">
        <v>45002</v>
      </c>
      <c r="H539" s="28">
        <f t="shared" si="102"/>
        <v>0.5069444444444442</v>
      </c>
      <c r="I539" s="55">
        <f t="shared" si="106"/>
        <v>12.166666666666661</v>
      </c>
      <c r="J539">
        <v>210</v>
      </c>
      <c r="K539" s="34">
        <f t="shared" si="104"/>
        <v>0.5069444444444442</v>
      </c>
      <c r="L539">
        <v>6</v>
      </c>
      <c r="M539">
        <v>21</v>
      </c>
      <c r="AA539" t="s">
        <v>107</v>
      </c>
      <c r="AC539" t="s">
        <v>304</v>
      </c>
      <c r="AD539" t="s">
        <v>922</v>
      </c>
      <c r="AE539">
        <f t="shared" si="105"/>
        <v>3</v>
      </c>
    </row>
    <row r="540" spans="1:31" ht="14.4" hidden="1" x14ac:dyDescent="0.3">
      <c r="A540" s="53">
        <v>1138</v>
      </c>
      <c r="B540" s="57" t="s">
        <v>877</v>
      </c>
      <c r="C540" t="str">
        <f t="shared" si="103"/>
        <v>Kites</v>
      </c>
      <c r="D540" s="51">
        <v>0.66666666666666896</v>
      </c>
      <c r="E540" s="52">
        <v>44962</v>
      </c>
      <c r="F540" s="51">
        <v>0.33333333333333298</v>
      </c>
      <c r="G540" s="52">
        <v>44963</v>
      </c>
      <c r="H540" s="28">
        <f t="shared" si="102"/>
        <v>0.66666666666666408</v>
      </c>
      <c r="I540" s="55">
        <f t="shared" si="106"/>
        <v>15.999999999999938</v>
      </c>
      <c r="J540">
        <v>210</v>
      </c>
      <c r="K540" s="34">
        <f t="shared" si="104"/>
        <v>0.66666666666666408</v>
      </c>
      <c r="L540">
        <v>4</v>
      </c>
      <c r="M540">
        <v>22</v>
      </c>
      <c r="AA540" t="s">
        <v>107</v>
      </c>
      <c r="AC540" s="55" t="s">
        <v>912</v>
      </c>
      <c r="AD540" t="s">
        <v>922</v>
      </c>
      <c r="AE540">
        <f t="shared" si="105"/>
        <v>2</v>
      </c>
    </row>
    <row r="541" spans="1:31" ht="14.4" hidden="1" x14ac:dyDescent="0.3">
      <c r="A541" s="53">
        <v>1138</v>
      </c>
      <c r="B541" s="57" t="s">
        <v>878</v>
      </c>
      <c r="C541" t="str">
        <f t="shared" si="103"/>
        <v>Control</v>
      </c>
      <c r="D541" s="51">
        <v>0.66666666666666896</v>
      </c>
      <c r="E541" s="52">
        <v>44962</v>
      </c>
      <c r="F541" s="51">
        <v>0.33333333333333298</v>
      </c>
      <c r="G541" s="52">
        <v>44963</v>
      </c>
      <c r="H541" s="28">
        <f t="shared" si="102"/>
        <v>0.66666666666666408</v>
      </c>
      <c r="I541" s="55">
        <f t="shared" si="106"/>
        <v>15.999999999999938</v>
      </c>
      <c r="J541">
        <v>210</v>
      </c>
      <c r="K541" s="34">
        <f t="shared" si="104"/>
        <v>0.66666666666666408</v>
      </c>
      <c r="L541">
        <v>4</v>
      </c>
      <c r="M541">
        <v>22</v>
      </c>
      <c r="AA541" t="s">
        <v>107</v>
      </c>
      <c r="AC541" t="s">
        <v>304</v>
      </c>
      <c r="AD541" t="s">
        <v>922</v>
      </c>
      <c r="AE541">
        <f t="shared" si="105"/>
        <v>2</v>
      </c>
    </row>
    <row r="542" spans="1:31" ht="14.4" hidden="1" x14ac:dyDescent="0.3">
      <c r="A542" s="53">
        <v>1138</v>
      </c>
      <c r="B542" s="57" t="s">
        <v>879</v>
      </c>
      <c r="C542" t="str">
        <f t="shared" si="103"/>
        <v>Night</v>
      </c>
      <c r="D542" s="51">
        <v>0.66666666666666896</v>
      </c>
      <c r="E542" s="52">
        <v>44962</v>
      </c>
      <c r="F542" s="51">
        <v>0.33333333333333298</v>
      </c>
      <c r="G542" s="52">
        <v>44963</v>
      </c>
      <c r="H542" s="28">
        <f t="shared" ref="H542:H563" si="107">DATEDIF(E542,G542,"d")-(D542-F542)</f>
        <v>0.66666666666666408</v>
      </c>
      <c r="I542" s="55">
        <f t="shared" si="106"/>
        <v>15.999999999999938</v>
      </c>
      <c r="J542">
        <v>210</v>
      </c>
      <c r="K542" s="34">
        <f t="shared" si="104"/>
        <v>0.66666666666666408</v>
      </c>
      <c r="L542">
        <v>4</v>
      </c>
      <c r="M542">
        <v>22</v>
      </c>
      <c r="AA542" t="s">
        <v>107</v>
      </c>
      <c r="AC542" t="s">
        <v>304</v>
      </c>
      <c r="AD542" t="s">
        <v>922</v>
      </c>
      <c r="AE542">
        <f t="shared" si="105"/>
        <v>2</v>
      </c>
    </row>
    <row r="543" spans="1:31" ht="14.4" x14ac:dyDescent="0.3">
      <c r="A543" s="53">
        <v>1138</v>
      </c>
      <c r="B543" s="57" t="s">
        <v>880</v>
      </c>
      <c r="C543" t="str">
        <f t="shared" si="103"/>
        <v>Control2</v>
      </c>
      <c r="D543" s="51">
        <v>0.66666666666666896</v>
      </c>
      <c r="E543" s="52">
        <v>44962</v>
      </c>
      <c r="F543" s="51">
        <v>0.33333333333333298</v>
      </c>
      <c r="G543" s="52">
        <v>44963</v>
      </c>
      <c r="H543" s="28">
        <f t="shared" si="107"/>
        <v>0.66666666666666408</v>
      </c>
      <c r="I543" s="55">
        <f t="shared" si="106"/>
        <v>15.999999999999938</v>
      </c>
      <c r="J543">
        <v>210</v>
      </c>
      <c r="K543" s="34">
        <f t="shared" si="104"/>
        <v>0.66666666666666408</v>
      </c>
      <c r="L543">
        <v>4</v>
      </c>
      <c r="M543">
        <v>22</v>
      </c>
      <c r="AA543" t="s">
        <v>107</v>
      </c>
      <c r="AC543" t="s">
        <v>304</v>
      </c>
      <c r="AD543" t="s">
        <v>922</v>
      </c>
      <c r="AE543">
        <f t="shared" si="105"/>
        <v>2</v>
      </c>
    </row>
    <row r="544" spans="1:31" ht="14.4" hidden="1" x14ac:dyDescent="0.3">
      <c r="A544" s="53">
        <v>1139</v>
      </c>
      <c r="B544" s="57" t="s">
        <v>881</v>
      </c>
      <c r="C544" t="str">
        <f t="shared" si="103"/>
        <v>Kites</v>
      </c>
      <c r="D544" s="51">
        <v>0.41666666666666702</v>
      </c>
      <c r="E544" s="52">
        <v>44963</v>
      </c>
      <c r="F544" s="51">
        <v>0.33333333333333298</v>
      </c>
      <c r="G544" s="52">
        <v>44964</v>
      </c>
      <c r="H544" s="28">
        <f t="shared" si="107"/>
        <v>0.91666666666666596</v>
      </c>
      <c r="I544" s="55">
        <f t="shared" si="106"/>
        <v>21.999999999999982</v>
      </c>
      <c r="J544">
        <v>210</v>
      </c>
      <c r="K544" s="34">
        <f t="shared" si="104"/>
        <v>0.91666666666666596</v>
      </c>
      <c r="L544">
        <v>4</v>
      </c>
      <c r="M544">
        <v>22</v>
      </c>
      <c r="AA544" t="s">
        <v>107</v>
      </c>
      <c r="AC544" t="s">
        <v>301</v>
      </c>
      <c r="AD544" t="s">
        <v>922</v>
      </c>
      <c r="AE544">
        <f t="shared" si="105"/>
        <v>2</v>
      </c>
    </row>
    <row r="545" spans="1:31" ht="14.4" hidden="1" x14ac:dyDescent="0.3">
      <c r="A545" s="53">
        <v>1139</v>
      </c>
      <c r="B545" s="57" t="s">
        <v>882</v>
      </c>
      <c r="C545" t="str">
        <f t="shared" ref="C545:C563" si="108">IF(COUNTIF(B545,"*A"),"Kites",IF(COUNTIF(B545,"*B"),"Control",IF(COUNTIF(B545,"*D"),"Control2","Night")))</f>
        <v>Control</v>
      </c>
      <c r="D545" s="51">
        <v>0.41666666666666702</v>
      </c>
      <c r="E545" s="52">
        <v>44963</v>
      </c>
      <c r="F545" s="51">
        <v>0.33333333333333298</v>
      </c>
      <c r="G545" s="52">
        <v>44964</v>
      </c>
      <c r="H545" s="28">
        <f t="shared" si="107"/>
        <v>0.91666666666666596</v>
      </c>
      <c r="I545" s="55">
        <f t="shared" si="106"/>
        <v>21.999999999999982</v>
      </c>
      <c r="J545">
        <v>210</v>
      </c>
      <c r="K545" s="34">
        <f t="shared" si="104"/>
        <v>0.91666666666666596</v>
      </c>
      <c r="L545">
        <v>4</v>
      </c>
      <c r="M545">
        <v>22</v>
      </c>
      <c r="AA545" t="s">
        <v>107</v>
      </c>
      <c r="AC545" s="55" t="s">
        <v>85</v>
      </c>
      <c r="AD545" t="s">
        <v>922</v>
      </c>
      <c r="AE545">
        <f t="shared" si="105"/>
        <v>2</v>
      </c>
    </row>
    <row r="546" spans="1:31" ht="14.4" hidden="1" x14ac:dyDescent="0.3">
      <c r="A546" s="53">
        <v>1139</v>
      </c>
      <c r="B546" s="57" t="s">
        <v>883</v>
      </c>
      <c r="C546" t="str">
        <f t="shared" si="108"/>
        <v>Night</v>
      </c>
      <c r="D546" s="51">
        <v>0.625</v>
      </c>
      <c r="E546" s="52">
        <v>44963</v>
      </c>
      <c r="F546" s="51">
        <v>0.33333333333333298</v>
      </c>
      <c r="G546" s="52">
        <v>44964</v>
      </c>
      <c r="H546" s="28">
        <f t="shared" si="107"/>
        <v>0.70833333333333304</v>
      </c>
      <c r="I546" s="55">
        <f t="shared" si="106"/>
        <v>16.999999999999993</v>
      </c>
      <c r="J546">
        <v>210</v>
      </c>
      <c r="K546" s="34">
        <f t="shared" si="104"/>
        <v>0.70833333333333304</v>
      </c>
      <c r="L546">
        <v>4</v>
      </c>
      <c r="M546">
        <v>22</v>
      </c>
      <c r="AA546" t="s">
        <v>107</v>
      </c>
      <c r="AC546" t="s">
        <v>304</v>
      </c>
      <c r="AD546" t="s">
        <v>922</v>
      </c>
      <c r="AE546">
        <f t="shared" si="105"/>
        <v>2</v>
      </c>
    </row>
    <row r="547" spans="1:31" ht="14.4" x14ac:dyDescent="0.3">
      <c r="A547" s="53">
        <v>1139</v>
      </c>
      <c r="B547" s="57" t="s">
        <v>884</v>
      </c>
      <c r="C547" t="str">
        <f t="shared" si="108"/>
        <v>Control2</v>
      </c>
      <c r="D547" s="51">
        <v>0.41666666666666702</v>
      </c>
      <c r="E547" s="52">
        <v>44963</v>
      </c>
      <c r="F547" s="51">
        <v>0.33333333333333298</v>
      </c>
      <c r="G547" s="52">
        <v>44964</v>
      </c>
      <c r="H547" s="28">
        <f t="shared" si="107"/>
        <v>0.91666666666666596</v>
      </c>
      <c r="I547" s="55">
        <f t="shared" si="106"/>
        <v>21.999999999999982</v>
      </c>
      <c r="J547">
        <v>210</v>
      </c>
      <c r="K547" s="34">
        <f t="shared" si="104"/>
        <v>0.91666666666666596</v>
      </c>
      <c r="L547">
        <v>4</v>
      </c>
      <c r="M547">
        <v>22</v>
      </c>
      <c r="AA547" t="s">
        <v>107</v>
      </c>
      <c r="AC547" s="55" t="s">
        <v>85</v>
      </c>
      <c r="AD547" t="s">
        <v>922</v>
      </c>
      <c r="AE547">
        <f t="shared" si="105"/>
        <v>2</v>
      </c>
    </row>
    <row r="548" spans="1:31" ht="14.4" hidden="1" x14ac:dyDescent="0.3">
      <c r="A548" s="53">
        <v>1140</v>
      </c>
      <c r="B548" s="57" t="s">
        <v>885</v>
      </c>
      <c r="C548" t="str">
        <f t="shared" si="108"/>
        <v>Kites</v>
      </c>
      <c r="D548" s="51">
        <v>0.375</v>
      </c>
      <c r="E548" s="52">
        <v>44972</v>
      </c>
      <c r="F548" s="51">
        <v>0.33333333333333298</v>
      </c>
      <c r="G548" s="52">
        <v>44973</v>
      </c>
      <c r="H548" s="28">
        <f t="shared" si="107"/>
        <v>0.95833333333333304</v>
      </c>
      <c r="I548" s="55">
        <f t="shared" si="106"/>
        <v>22.999999999999993</v>
      </c>
      <c r="J548">
        <v>210</v>
      </c>
      <c r="K548" s="34">
        <f t="shared" si="104"/>
        <v>0.95833333333333304</v>
      </c>
      <c r="L548">
        <v>4</v>
      </c>
      <c r="M548">
        <v>22</v>
      </c>
      <c r="AA548" t="s">
        <v>107</v>
      </c>
      <c r="AC548" s="55" t="s">
        <v>301</v>
      </c>
      <c r="AD548" t="s">
        <v>922</v>
      </c>
      <c r="AE548">
        <f t="shared" si="105"/>
        <v>2</v>
      </c>
    </row>
    <row r="549" spans="1:31" ht="14.4" hidden="1" x14ac:dyDescent="0.3">
      <c r="A549" s="53">
        <v>1140</v>
      </c>
      <c r="B549" s="57" t="s">
        <v>886</v>
      </c>
      <c r="C549" t="str">
        <f t="shared" si="108"/>
        <v>Control</v>
      </c>
      <c r="D549" s="51">
        <v>0.375</v>
      </c>
      <c r="E549" s="52">
        <v>44972</v>
      </c>
      <c r="F549" s="51">
        <v>0.33333333333333298</v>
      </c>
      <c r="G549" s="52">
        <v>44973</v>
      </c>
      <c r="H549" s="28">
        <f t="shared" si="107"/>
        <v>0.95833333333333304</v>
      </c>
      <c r="I549" s="55">
        <f t="shared" si="106"/>
        <v>22.999999999999993</v>
      </c>
      <c r="J549">
        <v>210</v>
      </c>
      <c r="K549" s="34">
        <f t="shared" si="104"/>
        <v>0.95833333333333304</v>
      </c>
      <c r="L549">
        <v>4</v>
      </c>
      <c r="M549">
        <v>22</v>
      </c>
      <c r="AA549" t="s">
        <v>107</v>
      </c>
      <c r="AC549" s="55" t="s">
        <v>85</v>
      </c>
      <c r="AD549" t="s">
        <v>922</v>
      </c>
      <c r="AE549">
        <f t="shared" si="105"/>
        <v>2</v>
      </c>
    </row>
    <row r="550" spans="1:31" ht="14.4" hidden="1" x14ac:dyDescent="0.3">
      <c r="A550" s="53">
        <v>1140</v>
      </c>
      <c r="B550" s="57" t="s">
        <v>887</v>
      </c>
      <c r="C550" t="str">
        <f t="shared" si="108"/>
        <v>Night</v>
      </c>
      <c r="D550" s="51">
        <v>0.625</v>
      </c>
      <c r="E550" s="52">
        <v>44972</v>
      </c>
      <c r="F550" s="51">
        <v>0.33333333333333298</v>
      </c>
      <c r="G550" s="52">
        <v>44973</v>
      </c>
      <c r="H550" s="28">
        <f t="shared" si="107"/>
        <v>0.70833333333333304</v>
      </c>
      <c r="I550" s="55">
        <f t="shared" si="106"/>
        <v>16.999999999999993</v>
      </c>
      <c r="J550">
        <v>210</v>
      </c>
      <c r="K550" s="34">
        <f t="shared" si="104"/>
        <v>0.70833333333333304</v>
      </c>
      <c r="L550">
        <v>4</v>
      </c>
      <c r="M550">
        <v>22</v>
      </c>
      <c r="AA550" t="s">
        <v>107</v>
      </c>
      <c r="AC550" t="s">
        <v>304</v>
      </c>
      <c r="AD550" t="s">
        <v>922</v>
      </c>
      <c r="AE550">
        <f t="shared" si="105"/>
        <v>2</v>
      </c>
    </row>
    <row r="551" spans="1:31" ht="14.4" x14ac:dyDescent="0.3">
      <c r="A551" s="53">
        <v>1140</v>
      </c>
      <c r="B551" s="57" t="s">
        <v>888</v>
      </c>
      <c r="C551" t="str">
        <f t="shared" si="108"/>
        <v>Control2</v>
      </c>
      <c r="D551" s="51">
        <v>0.625</v>
      </c>
      <c r="E551" s="52">
        <v>44972</v>
      </c>
      <c r="F551" s="51">
        <v>0.33333333333333298</v>
      </c>
      <c r="G551" s="52">
        <v>44973</v>
      </c>
      <c r="H551" s="28">
        <f t="shared" si="107"/>
        <v>0.70833333333333304</v>
      </c>
      <c r="I551" s="55">
        <f t="shared" si="106"/>
        <v>16.999999999999993</v>
      </c>
      <c r="J551">
        <v>210</v>
      </c>
      <c r="K551" s="34">
        <f t="shared" si="104"/>
        <v>0.70833333333333304</v>
      </c>
      <c r="L551">
        <v>4</v>
      </c>
      <c r="M551">
        <v>22</v>
      </c>
      <c r="AA551" t="s">
        <v>107</v>
      </c>
      <c r="AC551" s="55" t="s">
        <v>85</v>
      </c>
      <c r="AD551" t="s">
        <v>922</v>
      </c>
      <c r="AE551">
        <f t="shared" si="105"/>
        <v>2</v>
      </c>
    </row>
    <row r="552" spans="1:31" ht="14.4" hidden="1" x14ac:dyDescent="0.3">
      <c r="A552" s="53">
        <v>1141</v>
      </c>
      <c r="B552" s="57" t="s">
        <v>889</v>
      </c>
      <c r="C552" t="str">
        <f t="shared" si="108"/>
        <v>Kites</v>
      </c>
      <c r="D552" s="51">
        <v>0.625000000000002</v>
      </c>
      <c r="E552" s="52">
        <v>45015</v>
      </c>
      <c r="F552" s="51">
        <v>0.33333333333333298</v>
      </c>
      <c r="G552" s="52">
        <v>45016</v>
      </c>
      <c r="H552" s="28">
        <f t="shared" si="107"/>
        <v>0.70833333333333104</v>
      </c>
      <c r="I552" s="55">
        <f t="shared" si="106"/>
        <v>16.999999999999943</v>
      </c>
      <c r="J552">
        <v>210</v>
      </c>
      <c r="K552" s="34">
        <f t="shared" si="104"/>
        <v>0.70833333333333104</v>
      </c>
      <c r="L552">
        <v>4</v>
      </c>
      <c r="M552">
        <v>22</v>
      </c>
      <c r="AA552" t="s">
        <v>107</v>
      </c>
      <c r="AC552" s="55" t="s">
        <v>301</v>
      </c>
      <c r="AD552" t="s">
        <v>922</v>
      </c>
      <c r="AE552">
        <f t="shared" si="105"/>
        <v>3</v>
      </c>
    </row>
    <row r="553" spans="1:31" ht="14.4" hidden="1" x14ac:dyDescent="0.3">
      <c r="A553" s="53">
        <v>1141</v>
      </c>
      <c r="B553" s="57" t="s">
        <v>890</v>
      </c>
      <c r="C553" t="str">
        <f t="shared" si="108"/>
        <v>Control</v>
      </c>
      <c r="D553" s="51">
        <v>0.625000000000002</v>
      </c>
      <c r="E553" s="52">
        <v>45015</v>
      </c>
      <c r="F553" s="51">
        <v>0.33333333333333298</v>
      </c>
      <c r="G553" s="52">
        <v>45016</v>
      </c>
      <c r="H553" s="28">
        <f t="shared" si="107"/>
        <v>0.70833333333333104</v>
      </c>
      <c r="I553" s="55">
        <f t="shared" si="106"/>
        <v>16.999999999999943</v>
      </c>
      <c r="J553">
        <v>210</v>
      </c>
      <c r="K553" s="34">
        <f t="shared" si="104"/>
        <v>0.70833333333333104</v>
      </c>
      <c r="L553">
        <v>4</v>
      </c>
      <c r="M553">
        <v>22</v>
      </c>
      <c r="AA553" t="s">
        <v>107</v>
      </c>
      <c r="AC553" s="55" t="s">
        <v>85</v>
      </c>
      <c r="AD553" t="s">
        <v>922</v>
      </c>
      <c r="AE553">
        <f t="shared" si="105"/>
        <v>3</v>
      </c>
    </row>
    <row r="554" spans="1:31" ht="14.4" hidden="1" x14ac:dyDescent="0.3">
      <c r="A554" s="53">
        <v>1141</v>
      </c>
      <c r="B554" s="57" t="s">
        <v>891</v>
      </c>
      <c r="C554" t="str">
        <f t="shared" si="108"/>
        <v>Night</v>
      </c>
      <c r="D554" s="51">
        <v>0.625000000000002</v>
      </c>
      <c r="E554" s="52">
        <v>45015</v>
      </c>
      <c r="F554" s="51">
        <v>0.33333333333333298</v>
      </c>
      <c r="G554" s="52">
        <v>45016</v>
      </c>
      <c r="H554" s="28">
        <f t="shared" si="107"/>
        <v>0.70833333333333104</v>
      </c>
      <c r="I554" s="55">
        <f t="shared" si="106"/>
        <v>16.999999999999943</v>
      </c>
      <c r="J554">
        <v>210</v>
      </c>
      <c r="K554" s="34">
        <f t="shared" si="104"/>
        <v>0.70833333333333104</v>
      </c>
      <c r="L554">
        <v>4</v>
      </c>
      <c r="M554">
        <v>22</v>
      </c>
      <c r="AA554" t="s">
        <v>107</v>
      </c>
      <c r="AC554" t="s">
        <v>85</v>
      </c>
      <c r="AD554" t="s">
        <v>922</v>
      </c>
      <c r="AE554">
        <f t="shared" si="105"/>
        <v>3</v>
      </c>
    </row>
    <row r="555" spans="1:31" ht="14.4" x14ac:dyDescent="0.3">
      <c r="A555" s="53">
        <v>1141</v>
      </c>
      <c r="B555" s="57" t="s">
        <v>892</v>
      </c>
      <c r="C555" t="str">
        <f t="shared" si="108"/>
        <v>Control2</v>
      </c>
      <c r="D555" s="51">
        <v>0.625000000000002</v>
      </c>
      <c r="E555" s="52">
        <v>45015</v>
      </c>
      <c r="F555" s="51">
        <v>0.33333333333333298</v>
      </c>
      <c r="G555" s="52">
        <v>45016</v>
      </c>
      <c r="H555" s="28">
        <f t="shared" si="107"/>
        <v>0.70833333333333104</v>
      </c>
      <c r="I555" s="55">
        <f t="shared" si="106"/>
        <v>16.999999999999943</v>
      </c>
      <c r="J555">
        <v>210</v>
      </c>
      <c r="K555" s="34">
        <f t="shared" si="104"/>
        <v>0.70833333333333104</v>
      </c>
      <c r="L555">
        <v>4</v>
      </c>
      <c r="M555">
        <v>22</v>
      </c>
      <c r="AA555" t="s">
        <v>107</v>
      </c>
      <c r="AC555" s="55" t="s">
        <v>85</v>
      </c>
      <c r="AD555" t="s">
        <v>922</v>
      </c>
      <c r="AE555">
        <f t="shared" si="105"/>
        <v>3</v>
      </c>
    </row>
    <row r="556" spans="1:31" ht="14.4" hidden="1" x14ac:dyDescent="0.3">
      <c r="A556" s="53">
        <v>1142</v>
      </c>
      <c r="B556" s="57" t="s">
        <v>893</v>
      </c>
      <c r="C556" t="str">
        <f t="shared" si="108"/>
        <v>Kites</v>
      </c>
      <c r="D556" s="51">
        <v>0.41666666666666702</v>
      </c>
      <c r="E556" s="52">
        <v>45016</v>
      </c>
      <c r="F556" s="51">
        <v>0.29166666666666602</v>
      </c>
      <c r="G556" s="52">
        <v>45017</v>
      </c>
      <c r="H556" s="28">
        <f t="shared" si="107"/>
        <v>0.874999999999999</v>
      </c>
      <c r="I556" s="55">
        <f t="shared" si="106"/>
        <v>20.999999999999975</v>
      </c>
      <c r="J556">
        <v>210</v>
      </c>
      <c r="K556" s="34">
        <f t="shared" si="104"/>
        <v>0.874999999999999</v>
      </c>
      <c r="L556">
        <v>4</v>
      </c>
      <c r="M556">
        <v>22</v>
      </c>
      <c r="AA556" t="s">
        <v>107</v>
      </c>
      <c r="AC556" s="55" t="s">
        <v>301</v>
      </c>
      <c r="AD556" t="s">
        <v>922</v>
      </c>
      <c r="AE556">
        <f t="shared" si="105"/>
        <v>3</v>
      </c>
    </row>
    <row r="557" spans="1:31" ht="14.4" hidden="1" x14ac:dyDescent="0.3">
      <c r="A557" s="53">
        <v>1142</v>
      </c>
      <c r="B557" s="57" t="s">
        <v>894</v>
      </c>
      <c r="C557" t="str">
        <f t="shared" si="108"/>
        <v>Control</v>
      </c>
      <c r="D557" s="51">
        <v>0.41666666666666702</v>
      </c>
      <c r="E557" s="52">
        <v>45016</v>
      </c>
      <c r="F557" s="51">
        <v>0.29166666666666602</v>
      </c>
      <c r="G557" s="52">
        <v>45017</v>
      </c>
      <c r="H557" s="28">
        <f t="shared" si="107"/>
        <v>0.874999999999999</v>
      </c>
      <c r="I557" s="55">
        <f t="shared" si="106"/>
        <v>20.999999999999975</v>
      </c>
      <c r="J557">
        <v>210</v>
      </c>
      <c r="K557" s="34">
        <f t="shared" si="104"/>
        <v>0.874999999999999</v>
      </c>
      <c r="L557">
        <v>4</v>
      </c>
      <c r="M557">
        <v>22</v>
      </c>
      <c r="AA557" t="s">
        <v>107</v>
      </c>
      <c r="AC557" s="55" t="s">
        <v>85</v>
      </c>
      <c r="AD557" t="s">
        <v>922</v>
      </c>
      <c r="AE557">
        <f t="shared" si="105"/>
        <v>3</v>
      </c>
    </row>
    <row r="558" spans="1:31" ht="14.4" hidden="1" x14ac:dyDescent="0.3">
      <c r="A558" s="53">
        <v>1142</v>
      </c>
      <c r="B558" s="57" t="s">
        <v>895</v>
      </c>
      <c r="C558" t="str">
        <f t="shared" si="108"/>
        <v>Night</v>
      </c>
      <c r="D558" s="51">
        <v>0.41666666666666702</v>
      </c>
      <c r="E558" s="52">
        <v>45016</v>
      </c>
      <c r="F558" s="51">
        <v>0.29166666666666602</v>
      </c>
      <c r="G558" s="52">
        <v>45017</v>
      </c>
      <c r="H558" s="28">
        <f t="shared" si="107"/>
        <v>0.874999999999999</v>
      </c>
      <c r="I558" s="55">
        <f t="shared" si="106"/>
        <v>20.999999999999975</v>
      </c>
      <c r="J558">
        <v>210</v>
      </c>
      <c r="K558" s="34">
        <f t="shared" si="104"/>
        <v>0.874999999999999</v>
      </c>
      <c r="L558">
        <v>4</v>
      </c>
      <c r="M558">
        <v>22</v>
      </c>
      <c r="AA558" t="s">
        <v>107</v>
      </c>
      <c r="AC558" s="55" t="s">
        <v>85</v>
      </c>
      <c r="AD558" t="s">
        <v>922</v>
      </c>
      <c r="AE558">
        <f t="shared" si="105"/>
        <v>3</v>
      </c>
    </row>
    <row r="559" spans="1:31" ht="14.4" x14ac:dyDescent="0.3">
      <c r="A559" s="53">
        <v>1142</v>
      </c>
      <c r="B559" s="57" t="s">
        <v>896</v>
      </c>
      <c r="C559" t="str">
        <f t="shared" si="108"/>
        <v>Control2</v>
      </c>
      <c r="D559" s="51">
        <v>0.41666666666666702</v>
      </c>
      <c r="E559" s="52">
        <v>45016</v>
      </c>
      <c r="F559" s="51">
        <v>0.29166666666666602</v>
      </c>
      <c r="G559" s="52">
        <v>45017</v>
      </c>
      <c r="H559" s="28">
        <f t="shared" si="107"/>
        <v>0.874999999999999</v>
      </c>
      <c r="I559" s="55">
        <f t="shared" si="106"/>
        <v>20.999999999999975</v>
      </c>
      <c r="J559">
        <v>210</v>
      </c>
      <c r="K559" s="34">
        <f t="shared" si="104"/>
        <v>0.874999999999999</v>
      </c>
      <c r="L559">
        <v>4</v>
      </c>
      <c r="M559">
        <v>22</v>
      </c>
      <c r="AA559" t="s">
        <v>107</v>
      </c>
      <c r="AC559" s="55" t="s">
        <v>85</v>
      </c>
      <c r="AD559" t="s">
        <v>922</v>
      </c>
      <c r="AE559">
        <f t="shared" si="105"/>
        <v>3</v>
      </c>
    </row>
    <row r="560" spans="1:31" ht="14.4" hidden="1" x14ac:dyDescent="0.3">
      <c r="A560" s="53">
        <v>1143</v>
      </c>
      <c r="B560" s="57" t="s">
        <v>897</v>
      </c>
      <c r="C560" t="str">
        <f t="shared" si="108"/>
        <v>Kites</v>
      </c>
      <c r="D560" s="51">
        <v>0.33333333333333298</v>
      </c>
      <c r="E560" s="52">
        <v>45036</v>
      </c>
      <c r="F560" s="51">
        <v>0.41666666666666702</v>
      </c>
      <c r="G560" s="52">
        <v>45037</v>
      </c>
      <c r="H560" s="28">
        <f t="shared" si="107"/>
        <v>1.0833333333333339</v>
      </c>
      <c r="I560" s="55">
        <f t="shared" si="106"/>
        <v>26.000000000000014</v>
      </c>
      <c r="J560">
        <v>210</v>
      </c>
      <c r="K560" s="34">
        <f t="shared" si="104"/>
        <v>1.0833333333333339</v>
      </c>
      <c r="L560">
        <v>4</v>
      </c>
      <c r="M560">
        <v>22</v>
      </c>
      <c r="AA560" t="s">
        <v>107</v>
      </c>
      <c r="AC560" s="55" t="s">
        <v>301</v>
      </c>
      <c r="AD560" t="s">
        <v>922</v>
      </c>
      <c r="AE560">
        <f t="shared" si="105"/>
        <v>4</v>
      </c>
    </row>
    <row r="561" spans="1:31" ht="14.4" hidden="1" x14ac:dyDescent="0.3">
      <c r="A561" s="53">
        <v>1143</v>
      </c>
      <c r="B561" s="57" t="s">
        <v>898</v>
      </c>
      <c r="C561" t="str">
        <f t="shared" si="108"/>
        <v>Control</v>
      </c>
      <c r="D561" s="51">
        <v>0.33333333333333298</v>
      </c>
      <c r="E561" s="52">
        <v>45036</v>
      </c>
      <c r="F561" s="51">
        <v>0.41666666666666702</v>
      </c>
      <c r="G561" s="52">
        <v>45037</v>
      </c>
      <c r="H561" s="28">
        <f t="shared" si="107"/>
        <v>1.0833333333333339</v>
      </c>
      <c r="I561" s="55">
        <f t="shared" si="106"/>
        <v>26.000000000000014</v>
      </c>
      <c r="J561">
        <v>210</v>
      </c>
      <c r="K561" s="34">
        <f t="shared" si="104"/>
        <v>1.0833333333333339</v>
      </c>
      <c r="L561">
        <v>4</v>
      </c>
      <c r="M561">
        <v>22</v>
      </c>
      <c r="AA561" t="s">
        <v>107</v>
      </c>
      <c r="AC561" s="55" t="s">
        <v>85</v>
      </c>
      <c r="AD561" t="s">
        <v>922</v>
      </c>
      <c r="AE561">
        <f t="shared" si="105"/>
        <v>4</v>
      </c>
    </row>
    <row r="562" spans="1:31" ht="14.4" hidden="1" x14ac:dyDescent="0.3">
      <c r="A562" s="53">
        <v>1143</v>
      </c>
      <c r="B562" s="57" t="s">
        <v>899</v>
      </c>
      <c r="C562" t="str">
        <f t="shared" si="108"/>
        <v>Night</v>
      </c>
      <c r="D562" s="51">
        <v>0.33333333333333298</v>
      </c>
      <c r="E562" s="52">
        <v>45036</v>
      </c>
      <c r="F562" s="51">
        <v>0.41666666666666702</v>
      </c>
      <c r="G562" s="52">
        <v>45037</v>
      </c>
      <c r="H562" s="28">
        <f t="shared" si="107"/>
        <v>1.0833333333333339</v>
      </c>
      <c r="I562" s="55">
        <f t="shared" si="106"/>
        <v>26.000000000000014</v>
      </c>
      <c r="J562">
        <v>210</v>
      </c>
      <c r="K562" s="34">
        <f t="shared" si="104"/>
        <v>1.0833333333333339</v>
      </c>
      <c r="L562">
        <v>4</v>
      </c>
      <c r="M562">
        <v>22</v>
      </c>
      <c r="AA562" t="s">
        <v>107</v>
      </c>
      <c r="AC562" s="55" t="s">
        <v>85</v>
      </c>
      <c r="AD562" t="s">
        <v>922</v>
      </c>
      <c r="AE562">
        <f t="shared" si="105"/>
        <v>4</v>
      </c>
    </row>
    <row r="563" spans="1:31" ht="14.4" x14ac:dyDescent="0.3">
      <c r="A563" s="53">
        <v>1143</v>
      </c>
      <c r="B563" s="57" t="s">
        <v>900</v>
      </c>
      <c r="C563" t="str">
        <f t="shared" si="108"/>
        <v>Control2</v>
      </c>
      <c r="D563" s="51">
        <v>0.41666666666666669</v>
      </c>
      <c r="E563" s="52">
        <v>45036</v>
      </c>
      <c r="F563" s="51">
        <v>0.41666666666666702</v>
      </c>
      <c r="G563" s="52">
        <v>45037</v>
      </c>
      <c r="H563" s="28">
        <f t="shared" si="107"/>
        <v>1.0000000000000004</v>
      </c>
      <c r="I563" s="55">
        <f t="shared" si="106"/>
        <v>24.000000000000011</v>
      </c>
      <c r="J563">
        <v>210</v>
      </c>
      <c r="K563" s="34">
        <f t="shared" si="104"/>
        <v>1.0000000000000004</v>
      </c>
      <c r="L563">
        <v>4</v>
      </c>
      <c r="M563">
        <v>22</v>
      </c>
      <c r="AA563" t="s">
        <v>107</v>
      </c>
      <c r="AC563" s="55" t="s">
        <v>85</v>
      </c>
      <c r="AD563" t="s">
        <v>922</v>
      </c>
      <c r="AE563">
        <f t="shared" si="105"/>
        <v>4</v>
      </c>
    </row>
  </sheetData>
  <autoFilter ref="A1:AC563" xr:uid="{608385D0-552D-4E96-80F3-2F8CBB218A00}">
    <filterColumn colId="2">
      <filters>
        <filter val="Control2"/>
      </filters>
    </filterColumn>
  </autoFilter>
  <phoneticPr fontId="7" type="noConversion"/>
  <conditionalFormatting sqref="H4:H563">
    <cfRule type="cellIs" dxfId="5" priority="1" operator="equal">
      <formula>0</formula>
    </cfRule>
  </conditionalFormatting>
  <conditionalFormatting sqref="K4:K563">
    <cfRule type="cellIs" dxfId="4" priority="3" operator="equal">
      <formula>0</formula>
    </cfRule>
  </conditionalFormatting>
  <pageMargins left="0.7" right="0.7" top="0.75" bottom="0.75" header="0.3" footer="0.3"/>
  <pageSetup orientation="portrait" r:id="rId1"/>
  <ignoredErrors>
    <ignoredError sqref="H329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81D10-A144-4ABC-8BC2-D9D56BE0F658}">
  <sheetPr>
    <tabColor rgb="FF00B0F0"/>
  </sheetPr>
  <dimension ref="A1:AC1030"/>
  <sheetViews>
    <sheetView zoomScale="110" zoomScaleNormal="110" workbookViewId="0">
      <selection activeCell="F1" sqref="F1"/>
    </sheetView>
  </sheetViews>
  <sheetFormatPr defaultColWidth="10.3984375" defaultRowHeight="14.4" x14ac:dyDescent="0.3"/>
  <cols>
    <col min="1" max="14" width="10.3984375" style="79"/>
    <col min="15" max="15" width="8.296875" style="79" customWidth="1"/>
    <col min="16" max="16" width="6.3984375" style="79" customWidth="1"/>
    <col min="17" max="26" width="10.3984375" style="79"/>
    <col min="27" max="28" width="16.296875" style="79" bestFit="1" customWidth="1"/>
    <col min="29" max="29" width="20.5" style="79" bestFit="1" customWidth="1"/>
    <col min="30" max="16384" width="10.3984375" style="79"/>
  </cols>
  <sheetData>
    <row r="1" spans="1:29" x14ac:dyDescent="0.3">
      <c r="A1" s="79" t="s">
        <v>929</v>
      </c>
      <c r="B1" s="79" t="s">
        <v>939</v>
      </c>
      <c r="C1" s="79" t="s">
        <v>33</v>
      </c>
      <c r="D1" s="79" t="s">
        <v>26</v>
      </c>
      <c r="E1" s="79" t="s">
        <v>134</v>
      </c>
      <c r="F1" s="79" t="s">
        <v>437</v>
      </c>
      <c r="G1" s="79" t="s">
        <v>940</v>
      </c>
      <c r="H1" s="79" t="s">
        <v>941</v>
      </c>
      <c r="I1" s="79" t="s">
        <v>948</v>
      </c>
      <c r="J1" s="79" t="s">
        <v>942</v>
      </c>
      <c r="K1" s="79" t="s">
        <v>943</v>
      </c>
      <c r="L1" s="79" t="s">
        <v>944</v>
      </c>
      <c r="M1" s="79" t="s">
        <v>945</v>
      </c>
      <c r="N1" s="79" t="s">
        <v>946</v>
      </c>
      <c r="O1" s="79" t="s">
        <v>930</v>
      </c>
      <c r="P1" s="79" t="s">
        <v>931</v>
      </c>
      <c r="Q1" s="79" t="s">
        <v>932</v>
      </c>
      <c r="R1" s="79" t="s">
        <v>65</v>
      </c>
      <c r="S1" s="79" t="s">
        <v>947</v>
      </c>
      <c r="T1" s="79" t="s">
        <v>949</v>
      </c>
      <c r="U1" s="79" t="s">
        <v>132</v>
      </c>
      <c r="V1" s="79" t="s">
        <v>11</v>
      </c>
      <c r="W1" s="79" t="s">
        <v>60</v>
      </c>
      <c r="X1" s="79" t="s">
        <v>104</v>
      </c>
      <c r="Y1" s="79" t="s">
        <v>920</v>
      </c>
      <c r="Z1" s="79" t="s">
        <v>924</v>
      </c>
      <c r="AA1" s="79" t="s">
        <v>933</v>
      </c>
      <c r="AB1" s="79" t="s">
        <v>934</v>
      </c>
      <c r="AC1" s="92" t="s">
        <v>935</v>
      </c>
    </row>
    <row r="2" spans="1:29" x14ac:dyDescent="0.3">
      <c r="A2" s="79">
        <v>979</v>
      </c>
      <c r="B2" s="79" t="s">
        <v>85</v>
      </c>
      <c r="C2" s="79" t="s">
        <v>215</v>
      </c>
      <c r="D2" s="79" t="s">
        <v>203</v>
      </c>
      <c r="E2" s="79">
        <v>3</v>
      </c>
      <c r="F2" s="79">
        <v>3</v>
      </c>
      <c r="G2" s="79">
        <v>0.64583333333333304</v>
      </c>
      <c r="H2" s="79">
        <v>15.5</v>
      </c>
      <c r="I2" s="79">
        <v>0.21</v>
      </c>
      <c r="J2" s="79">
        <v>0.92165898617511499</v>
      </c>
      <c r="L2" s="79">
        <v>0</v>
      </c>
      <c r="N2" s="79">
        <v>0</v>
      </c>
      <c r="Q2" s="79">
        <v>979</v>
      </c>
      <c r="R2" s="79" t="s">
        <v>85</v>
      </c>
      <c r="S2" s="79">
        <v>15.5</v>
      </c>
      <c r="T2" s="79">
        <v>210</v>
      </c>
      <c r="U2" s="79">
        <v>0.64583333333333304</v>
      </c>
      <c r="V2" s="79">
        <v>3</v>
      </c>
      <c r="W2" s="79">
        <v>23</v>
      </c>
      <c r="X2" s="79" t="s">
        <v>107</v>
      </c>
      <c r="Y2" s="79" t="s">
        <v>921</v>
      </c>
      <c r="Z2" s="79">
        <v>11</v>
      </c>
      <c r="AA2" s="80">
        <v>43789.666666666701</v>
      </c>
      <c r="AB2" s="80">
        <v>43790.3125</v>
      </c>
      <c r="AC2" s="79" t="s">
        <v>937</v>
      </c>
    </row>
    <row r="3" spans="1:29" x14ac:dyDescent="0.3">
      <c r="A3" s="79">
        <v>979</v>
      </c>
      <c r="B3" s="79" t="s">
        <v>85</v>
      </c>
      <c r="C3" s="79" t="s">
        <v>215</v>
      </c>
      <c r="D3" s="79" t="s">
        <v>220</v>
      </c>
      <c r="E3" s="79">
        <v>3</v>
      </c>
      <c r="F3" s="79">
        <v>1</v>
      </c>
      <c r="G3" s="79">
        <v>0.64583333333333304</v>
      </c>
      <c r="H3" s="79">
        <v>15.5</v>
      </c>
      <c r="I3" s="79">
        <v>0.21</v>
      </c>
      <c r="J3" s="79">
        <v>0.30721966205837198</v>
      </c>
      <c r="L3" s="79">
        <v>0</v>
      </c>
      <c r="N3" s="79">
        <v>0</v>
      </c>
      <c r="Q3" s="79">
        <v>979</v>
      </c>
      <c r="R3" s="79" t="s">
        <v>85</v>
      </c>
      <c r="S3" s="79">
        <v>15.5</v>
      </c>
      <c r="T3" s="79">
        <v>210</v>
      </c>
      <c r="U3" s="79">
        <v>0.64583333333333304</v>
      </c>
      <c r="V3" s="79">
        <v>3</v>
      </c>
      <c r="W3" s="79">
        <v>23</v>
      </c>
      <c r="X3" s="79" t="s">
        <v>107</v>
      </c>
      <c r="Y3" s="79" t="s">
        <v>921</v>
      </c>
      <c r="Z3" s="79">
        <v>11</v>
      </c>
      <c r="AA3" s="80">
        <v>43789.666666666701</v>
      </c>
      <c r="AB3" s="80">
        <v>43790.3125</v>
      </c>
      <c r="AC3" s="79" t="s">
        <v>937</v>
      </c>
    </row>
    <row r="4" spans="1:29" x14ac:dyDescent="0.3">
      <c r="A4" s="79">
        <v>979</v>
      </c>
      <c r="B4" s="79" t="s">
        <v>85</v>
      </c>
      <c r="C4" s="79" t="s">
        <v>215</v>
      </c>
      <c r="D4" s="79" t="s">
        <v>204</v>
      </c>
      <c r="E4" s="79">
        <v>3</v>
      </c>
      <c r="F4" s="79">
        <v>4</v>
      </c>
      <c r="G4" s="79">
        <v>0.64583333333333304</v>
      </c>
      <c r="H4" s="79">
        <v>15.5</v>
      </c>
      <c r="I4" s="79">
        <v>0.21</v>
      </c>
      <c r="J4" s="79">
        <v>1.2288786482334899</v>
      </c>
      <c r="L4" s="79">
        <v>0</v>
      </c>
      <c r="N4" s="79">
        <v>0</v>
      </c>
      <c r="Q4" s="79">
        <v>979</v>
      </c>
      <c r="R4" s="79" t="s">
        <v>85</v>
      </c>
      <c r="S4" s="79">
        <v>15.5</v>
      </c>
      <c r="T4" s="79">
        <v>210</v>
      </c>
      <c r="U4" s="79">
        <v>0.64583333333333304</v>
      </c>
      <c r="V4" s="79">
        <v>3</v>
      </c>
      <c r="W4" s="79">
        <v>23</v>
      </c>
      <c r="X4" s="79" t="s">
        <v>107</v>
      </c>
      <c r="Y4" s="79" t="s">
        <v>921</v>
      </c>
      <c r="Z4" s="79">
        <v>11</v>
      </c>
      <c r="AA4" s="80">
        <v>43789.666666666701</v>
      </c>
      <c r="AB4" s="80">
        <v>43790.3125</v>
      </c>
      <c r="AC4" s="79" t="s">
        <v>937</v>
      </c>
    </row>
    <row r="5" spans="1:29" x14ac:dyDescent="0.3">
      <c r="A5" s="79">
        <v>979</v>
      </c>
      <c r="B5" s="79" t="s">
        <v>301</v>
      </c>
      <c r="C5" s="79" t="s">
        <v>327</v>
      </c>
      <c r="D5" s="79" t="s">
        <v>203</v>
      </c>
      <c r="E5" s="79">
        <v>2</v>
      </c>
      <c r="F5" s="79">
        <v>7</v>
      </c>
      <c r="G5" s="79">
        <v>0.64583333333333304</v>
      </c>
      <c r="H5" s="79">
        <v>15.5</v>
      </c>
      <c r="I5" s="79">
        <v>0.21</v>
      </c>
      <c r="J5" s="79">
        <v>2.1505376344085998</v>
      </c>
      <c r="L5" s="79">
        <v>0</v>
      </c>
      <c r="N5" s="79">
        <v>0</v>
      </c>
      <c r="Q5" s="79">
        <v>979</v>
      </c>
      <c r="R5" s="79" t="s">
        <v>301</v>
      </c>
      <c r="S5" s="79">
        <v>15.5</v>
      </c>
      <c r="T5" s="79">
        <v>210</v>
      </c>
      <c r="U5" s="79">
        <v>0.64583333333333304</v>
      </c>
      <c r="V5" s="79">
        <v>3</v>
      </c>
      <c r="W5" s="79">
        <v>23</v>
      </c>
      <c r="X5" s="79" t="s">
        <v>107</v>
      </c>
      <c r="Y5" s="79" t="s">
        <v>921</v>
      </c>
      <c r="Z5" s="79">
        <v>11</v>
      </c>
      <c r="AA5" s="80">
        <v>43789.666666666701</v>
      </c>
      <c r="AB5" s="80">
        <v>43790.3125</v>
      </c>
      <c r="AC5" s="79" t="s">
        <v>936</v>
      </c>
    </row>
    <row r="6" spans="1:29" x14ac:dyDescent="0.3">
      <c r="A6" s="79">
        <v>979</v>
      </c>
      <c r="B6" s="79" t="s">
        <v>301</v>
      </c>
      <c r="C6" s="79" t="s">
        <v>327</v>
      </c>
      <c r="D6" s="79" t="s">
        <v>204</v>
      </c>
      <c r="E6" s="79">
        <v>2</v>
      </c>
      <c r="F6" s="79">
        <v>10</v>
      </c>
      <c r="G6" s="79">
        <v>0.64583333333333304</v>
      </c>
      <c r="H6" s="79">
        <v>15.5</v>
      </c>
      <c r="I6" s="79">
        <v>0.21</v>
      </c>
      <c r="J6" s="79">
        <v>3.0721966205837199</v>
      </c>
      <c r="L6" s="79">
        <v>0</v>
      </c>
      <c r="N6" s="79">
        <v>0</v>
      </c>
      <c r="Q6" s="79">
        <v>979</v>
      </c>
      <c r="R6" s="79" t="s">
        <v>301</v>
      </c>
      <c r="S6" s="79">
        <v>15.5</v>
      </c>
      <c r="T6" s="79">
        <v>210</v>
      </c>
      <c r="U6" s="79">
        <v>0.64583333333333304</v>
      </c>
      <c r="V6" s="79">
        <v>3</v>
      </c>
      <c r="W6" s="79">
        <v>23</v>
      </c>
      <c r="X6" s="79" t="s">
        <v>107</v>
      </c>
      <c r="Y6" s="79" t="s">
        <v>921</v>
      </c>
      <c r="Z6" s="79">
        <v>11</v>
      </c>
      <c r="AA6" s="80">
        <v>43789.666666666701</v>
      </c>
      <c r="AB6" s="80">
        <v>43790.3125</v>
      </c>
      <c r="AC6" s="79" t="s">
        <v>936</v>
      </c>
    </row>
    <row r="7" spans="1:29" x14ac:dyDescent="0.3">
      <c r="A7" s="79">
        <v>979</v>
      </c>
      <c r="B7" s="79" t="s">
        <v>304</v>
      </c>
      <c r="C7" s="79" t="s">
        <v>327</v>
      </c>
      <c r="D7" s="79" t="s">
        <v>203</v>
      </c>
      <c r="E7" s="79">
        <v>3</v>
      </c>
      <c r="F7" s="79">
        <v>3</v>
      </c>
      <c r="G7" s="79">
        <v>0.64583333333333304</v>
      </c>
      <c r="H7" s="79">
        <v>15.5</v>
      </c>
      <c r="I7" s="79">
        <v>0.21</v>
      </c>
      <c r="J7" s="79">
        <v>0.92165898617511499</v>
      </c>
      <c r="L7" s="79">
        <v>0</v>
      </c>
      <c r="N7" s="79">
        <v>0</v>
      </c>
      <c r="Q7" s="79">
        <v>979</v>
      </c>
      <c r="R7" s="79" t="s">
        <v>301</v>
      </c>
      <c r="S7" s="79">
        <v>15.5</v>
      </c>
      <c r="T7" s="79">
        <v>210</v>
      </c>
      <c r="U7" s="79">
        <v>0.64583333333333304</v>
      </c>
      <c r="V7" s="79">
        <v>3</v>
      </c>
      <c r="W7" s="79">
        <v>23</v>
      </c>
      <c r="X7" s="79" t="s">
        <v>107</v>
      </c>
      <c r="Y7" s="79" t="s">
        <v>921</v>
      </c>
      <c r="Z7" s="79">
        <v>11</v>
      </c>
      <c r="AA7" s="80">
        <v>43789.666666666701</v>
      </c>
      <c r="AB7" s="80">
        <v>43790.3125</v>
      </c>
      <c r="AC7" s="79" t="s">
        <v>936</v>
      </c>
    </row>
    <row r="8" spans="1:29" x14ac:dyDescent="0.3">
      <c r="A8" s="79">
        <v>979</v>
      </c>
      <c r="B8" s="79" t="s">
        <v>304</v>
      </c>
      <c r="C8" s="79" t="s">
        <v>328</v>
      </c>
      <c r="D8" s="79" t="s">
        <v>204</v>
      </c>
      <c r="E8" s="79">
        <v>3</v>
      </c>
      <c r="F8" s="79">
        <v>5</v>
      </c>
      <c r="G8" s="79">
        <v>0.64583333333333304</v>
      </c>
      <c r="H8" s="79">
        <v>15.5</v>
      </c>
      <c r="I8" s="79">
        <v>0.21</v>
      </c>
      <c r="J8" s="79">
        <v>1.5360983102918599</v>
      </c>
      <c r="L8" s="79">
        <v>0</v>
      </c>
      <c r="N8" s="79">
        <v>0</v>
      </c>
      <c r="Q8" s="79">
        <v>979</v>
      </c>
      <c r="R8" s="79" t="s">
        <v>304</v>
      </c>
      <c r="S8" s="79">
        <v>15.5</v>
      </c>
      <c r="T8" s="79">
        <v>210</v>
      </c>
      <c r="U8" s="79">
        <v>0.64583333333333304</v>
      </c>
      <c r="V8" s="79">
        <v>3</v>
      </c>
      <c r="W8" s="79">
        <v>23</v>
      </c>
      <c r="X8" s="79" t="s">
        <v>107</v>
      </c>
      <c r="Y8" s="79" t="s">
        <v>921</v>
      </c>
      <c r="Z8" s="79">
        <v>11</v>
      </c>
      <c r="AA8" s="80">
        <v>43789.666666666701</v>
      </c>
      <c r="AB8" s="80">
        <v>43790.3125</v>
      </c>
      <c r="AC8" s="79" t="s">
        <v>937</v>
      </c>
    </row>
    <row r="9" spans="1:29" x14ac:dyDescent="0.3">
      <c r="A9" s="79">
        <v>979</v>
      </c>
      <c r="B9" s="79" t="s">
        <v>304</v>
      </c>
      <c r="C9" s="79" t="s">
        <v>328</v>
      </c>
      <c r="D9" s="79" t="s">
        <v>220</v>
      </c>
      <c r="E9" s="79">
        <v>3</v>
      </c>
      <c r="F9" s="79">
        <v>2</v>
      </c>
      <c r="G9" s="79">
        <v>0.64583333333333304</v>
      </c>
      <c r="H9" s="79">
        <v>15.5</v>
      </c>
      <c r="I9" s="79">
        <v>0.21</v>
      </c>
      <c r="J9" s="79">
        <v>0.61443932411674396</v>
      </c>
      <c r="L9" s="79">
        <v>0</v>
      </c>
      <c r="N9" s="79">
        <v>0</v>
      </c>
      <c r="Q9" s="79">
        <v>979</v>
      </c>
      <c r="R9" s="79" t="s">
        <v>304</v>
      </c>
      <c r="S9" s="79">
        <v>15.5</v>
      </c>
      <c r="T9" s="79">
        <v>210</v>
      </c>
      <c r="U9" s="79">
        <v>0.64583333333333304</v>
      </c>
      <c r="V9" s="79">
        <v>3</v>
      </c>
      <c r="W9" s="79">
        <v>23</v>
      </c>
      <c r="X9" s="79" t="s">
        <v>107</v>
      </c>
      <c r="Y9" s="79" t="s">
        <v>921</v>
      </c>
      <c r="Z9" s="79">
        <v>11</v>
      </c>
      <c r="AA9" s="80">
        <v>43789.666666666701</v>
      </c>
      <c r="AB9" s="80">
        <v>43790.3125</v>
      </c>
      <c r="AC9" s="79" t="s">
        <v>937</v>
      </c>
    </row>
    <row r="10" spans="1:29" x14ac:dyDescent="0.3">
      <c r="A10" s="79">
        <v>980</v>
      </c>
      <c r="B10" s="79" t="s">
        <v>85</v>
      </c>
      <c r="C10" s="79" t="s">
        <v>216</v>
      </c>
      <c r="D10" s="79" t="s">
        <v>203</v>
      </c>
      <c r="E10" s="79">
        <v>3</v>
      </c>
      <c r="F10" s="79">
        <v>3</v>
      </c>
      <c r="G10" s="79">
        <v>0.625</v>
      </c>
      <c r="H10" s="79">
        <v>15</v>
      </c>
      <c r="I10" s="79">
        <v>0.21</v>
      </c>
      <c r="J10" s="79">
        <v>0.952380952380952</v>
      </c>
      <c r="L10" s="79">
        <v>0</v>
      </c>
      <c r="N10" s="79">
        <v>0</v>
      </c>
      <c r="Q10" s="79">
        <v>980</v>
      </c>
      <c r="R10" s="79" t="s">
        <v>85</v>
      </c>
      <c r="S10" s="79">
        <v>15</v>
      </c>
      <c r="T10" s="79">
        <v>210</v>
      </c>
      <c r="U10" s="79">
        <v>0.625</v>
      </c>
      <c r="V10" s="79">
        <v>4</v>
      </c>
      <c r="W10" s="79">
        <v>23</v>
      </c>
      <c r="X10" s="79" t="s">
        <v>107</v>
      </c>
      <c r="Y10" s="79" t="s">
        <v>921</v>
      </c>
      <c r="Z10" s="79">
        <v>11</v>
      </c>
      <c r="AA10" s="80">
        <v>43790.6875</v>
      </c>
      <c r="AB10" s="80">
        <v>43791.3125</v>
      </c>
      <c r="AC10" s="79" t="s">
        <v>937</v>
      </c>
    </row>
    <row r="11" spans="1:29" x14ac:dyDescent="0.3">
      <c r="A11" s="79">
        <v>980</v>
      </c>
      <c r="B11" s="79" t="s">
        <v>85</v>
      </c>
      <c r="C11" s="79" t="s">
        <v>216</v>
      </c>
      <c r="D11" s="79" t="s">
        <v>204</v>
      </c>
      <c r="E11" s="79">
        <v>3</v>
      </c>
      <c r="F11" s="79">
        <v>4</v>
      </c>
      <c r="G11" s="79">
        <v>0.625</v>
      </c>
      <c r="H11" s="79">
        <v>15</v>
      </c>
      <c r="I11" s="79">
        <v>0.21</v>
      </c>
      <c r="J11" s="79">
        <v>1.26984126984127</v>
      </c>
      <c r="L11" s="79">
        <v>0</v>
      </c>
      <c r="N11" s="79">
        <v>0</v>
      </c>
      <c r="Q11" s="79">
        <v>980</v>
      </c>
      <c r="R11" s="79" t="s">
        <v>85</v>
      </c>
      <c r="S11" s="79">
        <v>15</v>
      </c>
      <c r="T11" s="79">
        <v>210</v>
      </c>
      <c r="U11" s="79">
        <v>0.625</v>
      </c>
      <c r="V11" s="79">
        <v>4</v>
      </c>
      <c r="W11" s="79">
        <v>23</v>
      </c>
      <c r="X11" s="79" t="s">
        <v>107</v>
      </c>
      <c r="Y11" s="79" t="s">
        <v>921</v>
      </c>
      <c r="Z11" s="79">
        <v>11</v>
      </c>
      <c r="AA11" s="80">
        <v>43790.6875</v>
      </c>
      <c r="AB11" s="80">
        <v>43791.3125</v>
      </c>
      <c r="AC11" s="79" t="s">
        <v>937</v>
      </c>
    </row>
    <row r="12" spans="1:29" x14ac:dyDescent="0.3">
      <c r="A12" s="79">
        <v>980</v>
      </c>
      <c r="B12" s="79" t="s">
        <v>85</v>
      </c>
      <c r="C12" s="79" t="s">
        <v>216</v>
      </c>
      <c r="D12" s="79" t="s">
        <v>220</v>
      </c>
      <c r="E12" s="79">
        <v>3</v>
      </c>
      <c r="F12" s="79">
        <v>1</v>
      </c>
      <c r="G12" s="79">
        <v>0.625</v>
      </c>
      <c r="H12" s="79">
        <v>15</v>
      </c>
      <c r="I12" s="79">
        <v>0.21</v>
      </c>
      <c r="J12" s="79">
        <v>0.317460317460317</v>
      </c>
      <c r="L12" s="79">
        <v>0</v>
      </c>
      <c r="N12" s="79">
        <v>0</v>
      </c>
      <c r="Q12" s="79">
        <v>980</v>
      </c>
      <c r="R12" s="79" t="s">
        <v>85</v>
      </c>
      <c r="S12" s="79">
        <v>15</v>
      </c>
      <c r="T12" s="79">
        <v>210</v>
      </c>
      <c r="U12" s="79">
        <v>0.625</v>
      </c>
      <c r="V12" s="79">
        <v>4</v>
      </c>
      <c r="W12" s="79">
        <v>23</v>
      </c>
      <c r="X12" s="79" t="s">
        <v>107</v>
      </c>
      <c r="Y12" s="79" t="s">
        <v>921</v>
      </c>
      <c r="Z12" s="79">
        <v>11</v>
      </c>
      <c r="AA12" s="80">
        <v>43790.6875</v>
      </c>
      <c r="AB12" s="80">
        <v>43791.3125</v>
      </c>
      <c r="AC12" s="79" t="s">
        <v>937</v>
      </c>
    </row>
    <row r="13" spans="1:29" x14ac:dyDescent="0.3">
      <c r="A13" s="79">
        <v>980</v>
      </c>
      <c r="B13" s="79" t="s">
        <v>301</v>
      </c>
      <c r="C13" s="79" t="s">
        <v>331</v>
      </c>
      <c r="D13" s="79" t="s">
        <v>203</v>
      </c>
      <c r="E13" s="79">
        <v>3</v>
      </c>
      <c r="F13" s="79">
        <v>3</v>
      </c>
      <c r="G13" s="79">
        <v>0.625</v>
      </c>
      <c r="H13" s="79">
        <v>15</v>
      </c>
      <c r="I13" s="79">
        <v>0.21</v>
      </c>
      <c r="J13" s="79">
        <v>0.952380952380952</v>
      </c>
      <c r="L13" s="79">
        <v>0</v>
      </c>
      <c r="N13" s="79">
        <v>0</v>
      </c>
      <c r="Q13" s="79">
        <v>980</v>
      </c>
      <c r="R13" s="79" t="s">
        <v>301</v>
      </c>
      <c r="S13" s="79">
        <v>15</v>
      </c>
      <c r="T13" s="79">
        <v>210</v>
      </c>
      <c r="U13" s="79">
        <v>0.625</v>
      </c>
      <c r="V13" s="79">
        <v>4</v>
      </c>
      <c r="W13" s="79">
        <v>23</v>
      </c>
      <c r="X13" s="79" t="s">
        <v>107</v>
      </c>
      <c r="Y13" s="79" t="s">
        <v>921</v>
      </c>
      <c r="Z13" s="79">
        <v>11</v>
      </c>
      <c r="AA13" s="80">
        <v>43790.6875</v>
      </c>
      <c r="AB13" s="80">
        <v>43791.3125</v>
      </c>
      <c r="AC13" s="79" t="s">
        <v>936</v>
      </c>
    </row>
    <row r="14" spans="1:29" x14ac:dyDescent="0.3">
      <c r="A14" s="79">
        <v>980</v>
      </c>
      <c r="B14" s="79" t="s">
        <v>301</v>
      </c>
      <c r="C14" s="79" t="s">
        <v>331</v>
      </c>
      <c r="D14" s="79" t="s">
        <v>204</v>
      </c>
      <c r="E14" s="79">
        <v>3</v>
      </c>
      <c r="F14" s="79">
        <v>3</v>
      </c>
      <c r="G14" s="79">
        <v>0.625</v>
      </c>
      <c r="H14" s="79">
        <v>15</v>
      </c>
      <c r="I14" s="79">
        <v>0.21</v>
      </c>
      <c r="J14" s="79">
        <v>0.952380952380952</v>
      </c>
      <c r="L14" s="79">
        <v>0</v>
      </c>
      <c r="N14" s="79">
        <v>0</v>
      </c>
      <c r="Q14" s="79">
        <v>980</v>
      </c>
      <c r="R14" s="79" t="s">
        <v>301</v>
      </c>
      <c r="S14" s="79">
        <v>15</v>
      </c>
      <c r="T14" s="79">
        <v>210</v>
      </c>
      <c r="U14" s="79">
        <v>0.625</v>
      </c>
      <c r="V14" s="79">
        <v>4</v>
      </c>
      <c r="W14" s="79">
        <v>23</v>
      </c>
      <c r="X14" s="79" t="s">
        <v>107</v>
      </c>
      <c r="Y14" s="79" t="s">
        <v>921</v>
      </c>
      <c r="Z14" s="79">
        <v>11</v>
      </c>
      <c r="AA14" s="80">
        <v>43790.6875</v>
      </c>
      <c r="AB14" s="80">
        <v>43791.3125</v>
      </c>
      <c r="AC14" s="79" t="s">
        <v>936</v>
      </c>
    </row>
    <row r="15" spans="1:29" x14ac:dyDescent="0.3">
      <c r="A15" s="79">
        <v>980</v>
      </c>
      <c r="B15" s="79" t="s">
        <v>301</v>
      </c>
      <c r="C15" s="79" t="s">
        <v>331</v>
      </c>
      <c r="D15" s="79" t="s">
        <v>220</v>
      </c>
      <c r="E15" s="79">
        <v>3</v>
      </c>
      <c r="F15" s="79">
        <v>1</v>
      </c>
      <c r="G15" s="79">
        <v>0.625</v>
      </c>
      <c r="H15" s="79">
        <v>15</v>
      </c>
      <c r="I15" s="79">
        <v>0.21</v>
      </c>
      <c r="J15" s="79">
        <v>0.317460317460317</v>
      </c>
      <c r="L15" s="79">
        <v>0</v>
      </c>
      <c r="N15" s="79">
        <v>0</v>
      </c>
      <c r="Q15" s="79">
        <v>980</v>
      </c>
      <c r="R15" s="79" t="s">
        <v>301</v>
      </c>
      <c r="S15" s="79">
        <v>15</v>
      </c>
      <c r="T15" s="79">
        <v>210</v>
      </c>
      <c r="U15" s="79">
        <v>0.625</v>
      </c>
      <c r="V15" s="79">
        <v>4</v>
      </c>
      <c r="W15" s="79">
        <v>23</v>
      </c>
      <c r="X15" s="79" t="s">
        <v>107</v>
      </c>
      <c r="Y15" s="79" t="s">
        <v>921</v>
      </c>
      <c r="Z15" s="79">
        <v>11</v>
      </c>
      <c r="AA15" s="80">
        <v>43790.6875</v>
      </c>
      <c r="AB15" s="80">
        <v>43791.3125</v>
      </c>
      <c r="AC15" s="79" t="s">
        <v>936</v>
      </c>
    </row>
    <row r="16" spans="1:29" x14ac:dyDescent="0.3">
      <c r="A16" s="79">
        <v>980</v>
      </c>
      <c r="B16" s="79" t="s">
        <v>304</v>
      </c>
      <c r="C16" s="79" t="s">
        <v>332</v>
      </c>
      <c r="D16" s="79" t="s">
        <v>203</v>
      </c>
      <c r="E16" s="79">
        <v>3</v>
      </c>
      <c r="F16" s="79">
        <v>1</v>
      </c>
      <c r="G16" s="79">
        <v>0.625</v>
      </c>
      <c r="H16" s="79">
        <v>15</v>
      </c>
      <c r="I16" s="79">
        <v>0.21</v>
      </c>
      <c r="J16" s="79">
        <v>0.317460317460317</v>
      </c>
      <c r="L16" s="79">
        <v>0</v>
      </c>
      <c r="N16" s="79">
        <v>0</v>
      </c>
      <c r="Q16" s="79">
        <v>980</v>
      </c>
      <c r="R16" s="79" t="s">
        <v>304</v>
      </c>
      <c r="S16" s="79">
        <v>15</v>
      </c>
      <c r="T16" s="79">
        <v>210</v>
      </c>
      <c r="U16" s="79">
        <v>0.625</v>
      </c>
      <c r="V16" s="79">
        <v>4</v>
      </c>
      <c r="W16" s="79">
        <v>23</v>
      </c>
      <c r="X16" s="79" t="s">
        <v>107</v>
      </c>
      <c r="Y16" s="79" t="s">
        <v>921</v>
      </c>
      <c r="Z16" s="79">
        <v>11</v>
      </c>
      <c r="AA16" s="80">
        <v>43790.6875</v>
      </c>
      <c r="AB16" s="80">
        <v>43791.3125</v>
      </c>
      <c r="AC16" s="79" t="s">
        <v>937</v>
      </c>
    </row>
    <row r="17" spans="1:29" x14ac:dyDescent="0.3">
      <c r="A17" s="79">
        <v>980</v>
      </c>
      <c r="B17" s="79" t="s">
        <v>304</v>
      </c>
      <c r="C17" s="79" t="s">
        <v>332</v>
      </c>
      <c r="D17" s="79" t="s">
        <v>204</v>
      </c>
      <c r="E17" s="79">
        <v>3</v>
      </c>
      <c r="F17" s="79">
        <v>3</v>
      </c>
      <c r="G17" s="79">
        <v>0.625</v>
      </c>
      <c r="H17" s="79">
        <v>15</v>
      </c>
      <c r="I17" s="79">
        <v>0.21</v>
      </c>
      <c r="J17" s="79">
        <v>0.952380952380952</v>
      </c>
      <c r="L17" s="79">
        <v>0</v>
      </c>
      <c r="N17" s="79">
        <v>0</v>
      </c>
      <c r="Q17" s="79">
        <v>980</v>
      </c>
      <c r="R17" s="79" t="s">
        <v>304</v>
      </c>
      <c r="S17" s="79">
        <v>15</v>
      </c>
      <c r="T17" s="79">
        <v>210</v>
      </c>
      <c r="U17" s="79">
        <v>0.625</v>
      </c>
      <c r="V17" s="79">
        <v>4</v>
      </c>
      <c r="W17" s="79">
        <v>23</v>
      </c>
      <c r="X17" s="79" t="s">
        <v>107</v>
      </c>
      <c r="Y17" s="79" t="s">
        <v>921</v>
      </c>
      <c r="Z17" s="79">
        <v>11</v>
      </c>
      <c r="AA17" s="80">
        <v>43790.6875</v>
      </c>
      <c r="AB17" s="80">
        <v>43791.3125</v>
      </c>
      <c r="AC17" s="79" t="s">
        <v>937</v>
      </c>
    </row>
    <row r="18" spans="1:29" x14ac:dyDescent="0.3">
      <c r="A18" s="79">
        <v>980</v>
      </c>
      <c r="B18" s="79" t="s">
        <v>304</v>
      </c>
      <c r="C18" s="79" t="s">
        <v>332</v>
      </c>
      <c r="D18" s="79" t="s">
        <v>220</v>
      </c>
      <c r="E18" s="79">
        <v>3</v>
      </c>
      <c r="F18" s="79">
        <v>1</v>
      </c>
      <c r="G18" s="79">
        <v>0.625</v>
      </c>
      <c r="H18" s="79">
        <v>15</v>
      </c>
      <c r="I18" s="79">
        <v>0.21</v>
      </c>
      <c r="J18" s="79">
        <v>0.317460317460317</v>
      </c>
      <c r="L18" s="79">
        <v>0</v>
      </c>
      <c r="N18" s="79">
        <v>0</v>
      </c>
      <c r="Q18" s="79">
        <v>980</v>
      </c>
      <c r="R18" s="79" t="s">
        <v>304</v>
      </c>
      <c r="S18" s="79">
        <v>15</v>
      </c>
      <c r="T18" s="79">
        <v>210</v>
      </c>
      <c r="U18" s="79">
        <v>0.625</v>
      </c>
      <c r="V18" s="79">
        <v>4</v>
      </c>
      <c r="W18" s="79">
        <v>23</v>
      </c>
      <c r="X18" s="79" t="s">
        <v>107</v>
      </c>
      <c r="Y18" s="79" t="s">
        <v>921</v>
      </c>
      <c r="Z18" s="79">
        <v>11</v>
      </c>
      <c r="AA18" s="80">
        <v>43790.6875</v>
      </c>
      <c r="AB18" s="80">
        <v>43791.3125</v>
      </c>
      <c r="AC18" s="79" t="s">
        <v>937</v>
      </c>
    </row>
    <row r="19" spans="1:29" x14ac:dyDescent="0.3">
      <c r="A19" s="79">
        <v>981</v>
      </c>
      <c r="B19" s="79" t="s">
        <v>85</v>
      </c>
      <c r="C19" s="79" t="s">
        <v>217</v>
      </c>
      <c r="D19" s="79" t="s">
        <v>203</v>
      </c>
      <c r="E19" s="79">
        <v>3</v>
      </c>
      <c r="F19" s="79">
        <v>6</v>
      </c>
      <c r="G19" s="79">
        <v>0.64583333333333304</v>
      </c>
      <c r="H19" s="79">
        <v>15.5</v>
      </c>
      <c r="I19" s="79">
        <v>0.21</v>
      </c>
      <c r="J19" s="79">
        <v>1.84331797235023</v>
      </c>
      <c r="L19" s="79">
        <v>0</v>
      </c>
      <c r="N19" s="79">
        <v>0</v>
      </c>
      <c r="Q19" s="79">
        <v>981</v>
      </c>
      <c r="R19" s="79" t="s">
        <v>85</v>
      </c>
      <c r="S19" s="79">
        <v>15.5</v>
      </c>
      <c r="T19" s="79">
        <v>210</v>
      </c>
      <c r="U19" s="79">
        <v>0.64583333333333304</v>
      </c>
      <c r="V19" s="79">
        <v>4</v>
      </c>
      <c r="W19" s="79">
        <v>23</v>
      </c>
      <c r="X19" s="79" t="s">
        <v>107</v>
      </c>
      <c r="Y19" s="79" t="s">
        <v>921</v>
      </c>
      <c r="Z19" s="79">
        <v>11</v>
      </c>
      <c r="AA19" s="80">
        <v>43791.666666666701</v>
      </c>
      <c r="AB19" s="80">
        <v>43792.3125</v>
      </c>
      <c r="AC19" s="79" t="s">
        <v>937</v>
      </c>
    </row>
    <row r="20" spans="1:29" x14ac:dyDescent="0.3">
      <c r="A20" s="79">
        <v>981</v>
      </c>
      <c r="B20" s="79" t="s">
        <v>85</v>
      </c>
      <c r="C20" s="79" t="s">
        <v>217</v>
      </c>
      <c r="D20" s="79" t="s">
        <v>204</v>
      </c>
      <c r="E20" s="79">
        <v>3</v>
      </c>
      <c r="F20" s="79">
        <v>2</v>
      </c>
      <c r="G20" s="79">
        <v>0.64583333333333304</v>
      </c>
      <c r="H20" s="79">
        <v>15.5</v>
      </c>
      <c r="I20" s="79">
        <v>0.21</v>
      </c>
      <c r="J20" s="79">
        <v>0.61443932411674396</v>
      </c>
      <c r="L20" s="79">
        <v>0</v>
      </c>
      <c r="N20" s="79">
        <v>0</v>
      </c>
      <c r="Q20" s="79">
        <v>981</v>
      </c>
      <c r="R20" s="79" t="s">
        <v>85</v>
      </c>
      <c r="S20" s="79">
        <v>15.5</v>
      </c>
      <c r="T20" s="79">
        <v>210</v>
      </c>
      <c r="U20" s="79">
        <v>0.64583333333333304</v>
      </c>
      <c r="V20" s="79">
        <v>4</v>
      </c>
      <c r="W20" s="79">
        <v>23</v>
      </c>
      <c r="X20" s="79" t="s">
        <v>107</v>
      </c>
      <c r="Y20" s="79" t="s">
        <v>921</v>
      </c>
      <c r="Z20" s="79">
        <v>11</v>
      </c>
      <c r="AA20" s="80">
        <v>43791.666666666701</v>
      </c>
      <c r="AB20" s="80">
        <v>43792.3125</v>
      </c>
      <c r="AC20" s="79" t="s">
        <v>937</v>
      </c>
    </row>
    <row r="21" spans="1:29" x14ac:dyDescent="0.3">
      <c r="A21" s="79">
        <v>981</v>
      </c>
      <c r="B21" s="79" t="s">
        <v>85</v>
      </c>
      <c r="C21" s="79" t="s">
        <v>217</v>
      </c>
      <c r="D21" s="79" t="s">
        <v>220</v>
      </c>
      <c r="E21" s="79">
        <v>3</v>
      </c>
      <c r="F21" s="79">
        <v>1</v>
      </c>
      <c r="G21" s="79">
        <v>0.64583333333333304</v>
      </c>
      <c r="H21" s="79">
        <v>15.5</v>
      </c>
      <c r="I21" s="79">
        <v>0.21</v>
      </c>
      <c r="J21" s="79">
        <v>0.30721966205837198</v>
      </c>
      <c r="L21" s="79">
        <v>0</v>
      </c>
      <c r="N21" s="79">
        <v>0</v>
      </c>
      <c r="Q21" s="79">
        <v>981</v>
      </c>
      <c r="R21" s="79" t="s">
        <v>85</v>
      </c>
      <c r="S21" s="79">
        <v>15.5</v>
      </c>
      <c r="T21" s="79">
        <v>210</v>
      </c>
      <c r="U21" s="79">
        <v>0.64583333333333304</v>
      </c>
      <c r="V21" s="79">
        <v>4</v>
      </c>
      <c r="W21" s="79">
        <v>23</v>
      </c>
      <c r="X21" s="79" t="s">
        <v>107</v>
      </c>
      <c r="Y21" s="79" t="s">
        <v>921</v>
      </c>
      <c r="Z21" s="79">
        <v>11</v>
      </c>
      <c r="AA21" s="80">
        <v>43791.666666666701</v>
      </c>
      <c r="AB21" s="80">
        <v>43792.3125</v>
      </c>
      <c r="AC21" s="79" t="s">
        <v>937</v>
      </c>
    </row>
    <row r="22" spans="1:29" x14ac:dyDescent="0.3">
      <c r="A22" s="79">
        <v>981</v>
      </c>
      <c r="B22" s="79" t="s">
        <v>301</v>
      </c>
      <c r="C22" s="79" t="s">
        <v>329</v>
      </c>
      <c r="D22" s="79" t="s">
        <v>203</v>
      </c>
      <c r="E22" s="79">
        <v>3</v>
      </c>
      <c r="F22" s="79">
        <v>8</v>
      </c>
      <c r="G22" s="79">
        <v>0.64583333333333304</v>
      </c>
      <c r="H22" s="79">
        <v>15.5</v>
      </c>
      <c r="I22" s="79">
        <v>0.21</v>
      </c>
      <c r="J22" s="79">
        <v>2.4577572964669701</v>
      </c>
      <c r="L22" s="79">
        <v>0</v>
      </c>
      <c r="N22" s="79">
        <v>0</v>
      </c>
      <c r="Q22" s="79">
        <v>981</v>
      </c>
      <c r="R22" s="79" t="s">
        <v>301</v>
      </c>
      <c r="S22" s="79">
        <v>15.5</v>
      </c>
      <c r="T22" s="79">
        <v>210</v>
      </c>
      <c r="U22" s="79">
        <v>0.64583333333333304</v>
      </c>
      <c r="V22" s="79">
        <v>4</v>
      </c>
      <c r="W22" s="79">
        <v>23</v>
      </c>
      <c r="X22" s="79" t="s">
        <v>107</v>
      </c>
      <c r="Y22" s="79" t="s">
        <v>921</v>
      </c>
      <c r="Z22" s="79">
        <v>11</v>
      </c>
      <c r="AA22" s="80">
        <v>43791.666666666701</v>
      </c>
      <c r="AB22" s="80">
        <v>43792.3125</v>
      </c>
      <c r="AC22" s="79" t="s">
        <v>936</v>
      </c>
    </row>
    <row r="23" spans="1:29" x14ac:dyDescent="0.3">
      <c r="A23" s="79">
        <v>981</v>
      </c>
      <c r="B23" s="79" t="s">
        <v>301</v>
      </c>
      <c r="C23" s="79" t="s">
        <v>329</v>
      </c>
      <c r="D23" s="79" t="s">
        <v>204</v>
      </c>
      <c r="E23" s="79">
        <v>3</v>
      </c>
      <c r="F23" s="79">
        <v>2</v>
      </c>
      <c r="G23" s="79">
        <v>0.64583333333333304</v>
      </c>
      <c r="H23" s="79">
        <v>15.5</v>
      </c>
      <c r="I23" s="79">
        <v>0.21</v>
      </c>
      <c r="J23" s="79">
        <v>0.61443932411674396</v>
      </c>
      <c r="L23" s="79">
        <v>0</v>
      </c>
      <c r="N23" s="79">
        <v>0</v>
      </c>
      <c r="Q23" s="79">
        <v>981</v>
      </c>
      <c r="R23" s="79" t="s">
        <v>301</v>
      </c>
      <c r="S23" s="79">
        <v>15.5</v>
      </c>
      <c r="T23" s="79">
        <v>210</v>
      </c>
      <c r="U23" s="79">
        <v>0.64583333333333304</v>
      </c>
      <c r="V23" s="79">
        <v>4</v>
      </c>
      <c r="W23" s="79">
        <v>23</v>
      </c>
      <c r="X23" s="79" t="s">
        <v>107</v>
      </c>
      <c r="Y23" s="79" t="s">
        <v>921</v>
      </c>
      <c r="Z23" s="79">
        <v>11</v>
      </c>
      <c r="AA23" s="80">
        <v>43791.666666666701</v>
      </c>
      <c r="AB23" s="80">
        <v>43792.3125</v>
      </c>
      <c r="AC23" s="79" t="s">
        <v>936</v>
      </c>
    </row>
    <row r="24" spans="1:29" x14ac:dyDescent="0.3">
      <c r="A24" s="79">
        <v>981</v>
      </c>
      <c r="B24" s="79" t="s">
        <v>301</v>
      </c>
      <c r="C24" s="79" t="s">
        <v>329</v>
      </c>
      <c r="D24" s="79" t="s">
        <v>337</v>
      </c>
      <c r="E24" s="79">
        <v>3</v>
      </c>
      <c r="F24" s="79">
        <v>1</v>
      </c>
      <c r="G24" s="79">
        <v>0.64583333333333304</v>
      </c>
      <c r="H24" s="79">
        <v>15.5</v>
      </c>
      <c r="I24" s="79">
        <v>0.21</v>
      </c>
      <c r="J24" s="79">
        <v>0.30721966205837198</v>
      </c>
      <c r="L24" s="79">
        <v>0</v>
      </c>
      <c r="N24" s="79">
        <v>0</v>
      </c>
      <c r="Q24" s="79">
        <v>981</v>
      </c>
      <c r="R24" s="79" t="s">
        <v>301</v>
      </c>
      <c r="S24" s="79">
        <v>15.5</v>
      </c>
      <c r="T24" s="79">
        <v>210</v>
      </c>
      <c r="U24" s="79">
        <v>0.64583333333333304</v>
      </c>
      <c r="V24" s="79">
        <v>4</v>
      </c>
      <c r="W24" s="79">
        <v>23</v>
      </c>
      <c r="X24" s="79" t="s">
        <v>107</v>
      </c>
      <c r="Y24" s="79" t="s">
        <v>921</v>
      </c>
      <c r="Z24" s="79">
        <v>11</v>
      </c>
      <c r="AA24" s="80">
        <v>43791.666666666701</v>
      </c>
      <c r="AB24" s="80">
        <v>43792.3125</v>
      </c>
      <c r="AC24" s="79" t="s">
        <v>936</v>
      </c>
    </row>
    <row r="25" spans="1:29" x14ac:dyDescent="0.3">
      <c r="A25" s="79">
        <v>981</v>
      </c>
      <c r="B25" s="79" t="s">
        <v>304</v>
      </c>
      <c r="C25" s="79" t="s">
        <v>330</v>
      </c>
      <c r="D25" s="79" t="s">
        <v>203</v>
      </c>
      <c r="E25" s="79">
        <v>3</v>
      </c>
      <c r="F25" s="79">
        <v>1</v>
      </c>
      <c r="G25" s="79">
        <v>0.64583333333333304</v>
      </c>
      <c r="H25" s="79">
        <v>15.5</v>
      </c>
      <c r="I25" s="79">
        <v>0.21</v>
      </c>
      <c r="J25" s="79">
        <v>0.30721966205837198</v>
      </c>
      <c r="L25" s="79">
        <v>0</v>
      </c>
      <c r="N25" s="79">
        <v>0</v>
      </c>
      <c r="Q25" s="79">
        <v>981</v>
      </c>
      <c r="R25" s="79" t="s">
        <v>304</v>
      </c>
      <c r="S25" s="79">
        <v>15.5</v>
      </c>
      <c r="T25" s="79">
        <v>210</v>
      </c>
      <c r="U25" s="79">
        <v>0.64583333333333304</v>
      </c>
      <c r="V25" s="79">
        <v>4</v>
      </c>
      <c r="W25" s="79">
        <v>23</v>
      </c>
      <c r="X25" s="79" t="s">
        <v>107</v>
      </c>
      <c r="Y25" s="79" t="s">
        <v>921</v>
      </c>
      <c r="Z25" s="79">
        <v>11</v>
      </c>
      <c r="AA25" s="80">
        <v>43791.666666666701</v>
      </c>
      <c r="AB25" s="80">
        <v>43792.3125</v>
      </c>
      <c r="AC25" s="79" t="s">
        <v>937</v>
      </c>
    </row>
    <row r="26" spans="1:29" x14ac:dyDescent="0.3">
      <c r="A26" s="79">
        <v>981</v>
      </c>
      <c r="B26" s="79" t="s">
        <v>304</v>
      </c>
      <c r="C26" s="79" t="s">
        <v>330</v>
      </c>
      <c r="D26" s="79" t="s">
        <v>204</v>
      </c>
      <c r="E26" s="79">
        <v>3</v>
      </c>
      <c r="F26" s="79">
        <v>1</v>
      </c>
      <c r="G26" s="79">
        <v>0.64583333333333304</v>
      </c>
      <c r="H26" s="79">
        <v>15.5</v>
      </c>
      <c r="I26" s="79">
        <v>0.21</v>
      </c>
      <c r="J26" s="79">
        <v>0.30721966205837198</v>
      </c>
      <c r="L26" s="79">
        <v>0</v>
      </c>
      <c r="N26" s="79">
        <v>0</v>
      </c>
      <c r="Q26" s="79">
        <v>981</v>
      </c>
      <c r="R26" s="79" t="s">
        <v>304</v>
      </c>
      <c r="S26" s="79">
        <v>15.5</v>
      </c>
      <c r="T26" s="79">
        <v>210</v>
      </c>
      <c r="U26" s="79">
        <v>0.64583333333333304</v>
      </c>
      <c r="V26" s="79">
        <v>4</v>
      </c>
      <c r="W26" s="79">
        <v>23</v>
      </c>
      <c r="X26" s="79" t="s">
        <v>107</v>
      </c>
      <c r="Y26" s="79" t="s">
        <v>921</v>
      </c>
      <c r="Z26" s="79">
        <v>11</v>
      </c>
      <c r="AA26" s="80">
        <v>43791.666666666701</v>
      </c>
      <c r="AB26" s="80">
        <v>43792.3125</v>
      </c>
      <c r="AC26" s="79" t="s">
        <v>937</v>
      </c>
    </row>
    <row r="27" spans="1:29" x14ac:dyDescent="0.3">
      <c r="A27" s="79">
        <v>981</v>
      </c>
      <c r="B27" s="79" t="s">
        <v>304</v>
      </c>
      <c r="C27" s="79" t="s">
        <v>330</v>
      </c>
      <c r="D27" s="79" t="s">
        <v>220</v>
      </c>
      <c r="E27" s="79">
        <v>3</v>
      </c>
      <c r="F27" s="79">
        <v>1</v>
      </c>
      <c r="G27" s="79">
        <v>0.64583333333333304</v>
      </c>
      <c r="H27" s="79">
        <v>15.5</v>
      </c>
      <c r="I27" s="79">
        <v>0.21</v>
      </c>
      <c r="J27" s="79">
        <v>0.30721966205837198</v>
      </c>
      <c r="L27" s="79">
        <v>0</v>
      </c>
      <c r="N27" s="79">
        <v>0</v>
      </c>
      <c r="Q27" s="79">
        <v>981</v>
      </c>
      <c r="R27" s="79" t="s">
        <v>304</v>
      </c>
      <c r="S27" s="79">
        <v>15.5</v>
      </c>
      <c r="T27" s="79">
        <v>210</v>
      </c>
      <c r="U27" s="79">
        <v>0.64583333333333304</v>
      </c>
      <c r="V27" s="79">
        <v>4</v>
      </c>
      <c r="W27" s="79">
        <v>23</v>
      </c>
      <c r="X27" s="79" t="s">
        <v>107</v>
      </c>
      <c r="Y27" s="79" t="s">
        <v>921</v>
      </c>
      <c r="Z27" s="79">
        <v>11</v>
      </c>
      <c r="AA27" s="80">
        <v>43791.666666666701</v>
      </c>
      <c r="AB27" s="80">
        <v>43792.3125</v>
      </c>
      <c r="AC27" s="79" t="s">
        <v>937</v>
      </c>
    </row>
    <row r="28" spans="1:29" x14ac:dyDescent="0.3">
      <c r="A28" s="79">
        <v>982</v>
      </c>
      <c r="B28" s="79" t="s">
        <v>85</v>
      </c>
      <c r="C28" s="79" t="s">
        <v>221</v>
      </c>
      <c r="D28" s="79" t="s">
        <v>203</v>
      </c>
      <c r="E28" s="79">
        <v>2</v>
      </c>
      <c r="F28" s="79">
        <v>8</v>
      </c>
      <c r="G28" s="79">
        <v>0.66666666666666696</v>
      </c>
      <c r="H28" s="79">
        <v>16</v>
      </c>
      <c r="I28" s="79">
        <v>0.21</v>
      </c>
      <c r="J28" s="79">
        <v>2.38095238095238</v>
      </c>
      <c r="L28" s="79">
        <v>0</v>
      </c>
      <c r="N28" s="79">
        <v>0</v>
      </c>
      <c r="Q28" s="79">
        <v>982</v>
      </c>
      <c r="R28" s="79" t="s">
        <v>85</v>
      </c>
      <c r="S28" s="79">
        <v>16</v>
      </c>
      <c r="T28" s="79">
        <v>210</v>
      </c>
      <c r="U28" s="79">
        <v>0.66666666666666696</v>
      </c>
      <c r="V28" s="79">
        <v>4</v>
      </c>
      <c r="W28" s="79">
        <v>23</v>
      </c>
      <c r="X28" s="79" t="s">
        <v>107</v>
      </c>
      <c r="Y28" s="79" t="s">
        <v>921</v>
      </c>
      <c r="Z28" s="79">
        <v>12</v>
      </c>
      <c r="AA28" s="80">
        <v>43818.645833333299</v>
      </c>
      <c r="AB28" s="80">
        <v>43819.3125</v>
      </c>
      <c r="AC28" s="79" t="s">
        <v>937</v>
      </c>
    </row>
    <row r="29" spans="1:29" x14ac:dyDescent="0.3">
      <c r="A29" s="79">
        <v>982</v>
      </c>
      <c r="B29" s="79" t="s">
        <v>85</v>
      </c>
      <c r="C29" s="79" t="s">
        <v>221</v>
      </c>
      <c r="D29" s="79" t="s">
        <v>204</v>
      </c>
      <c r="E29" s="79">
        <v>2</v>
      </c>
      <c r="F29" s="79">
        <v>4</v>
      </c>
      <c r="G29" s="79">
        <v>0.66666666666666696</v>
      </c>
      <c r="H29" s="79">
        <v>16</v>
      </c>
      <c r="I29" s="79">
        <v>0.21</v>
      </c>
      <c r="J29" s="79">
        <v>1.19047619047619</v>
      </c>
      <c r="L29" s="79">
        <v>0</v>
      </c>
      <c r="N29" s="79">
        <v>0</v>
      </c>
      <c r="Q29" s="79">
        <v>982</v>
      </c>
      <c r="R29" s="79" t="s">
        <v>85</v>
      </c>
      <c r="S29" s="79">
        <v>16</v>
      </c>
      <c r="T29" s="79">
        <v>210</v>
      </c>
      <c r="U29" s="79">
        <v>0.66666666666666696</v>
      </c>
      <c r="V29" s="79">
        <v>4</v>
      </c>
      <c r="W29" s="79">
        <v>23</v>
      </c>
      <c r="X29" s="79" t="s">
        <v>107</v>
      </c>
      <c r="Y29" s="79" t="s">
        <v>921</v>
      </c>
      <c r="Z29" s="79">
        <v>12</v>
      </c>
      <c r="AA29" s="80">
        <v>43818.645833333299</v>
      </c>
      <c r="AB29" s="80">
        <v>43819.3125</v>
      </c>
      <c r="AC29" s="79" t="s">
        <v>937</v>
      </c>
    </row>
    <row r="30" spans="1:29" x14ac:dyDescent="0.3">
      <c r="A30" s="79">
        <v>982</v>
      </c>
      <c r="B30" s="79" t="s">
        <v>301</v>
      </c>
      <c r="C30" s="79" t="s">
        <v>333</v>
      </c>
      <c r="D30" s="79" t="s">
        <v>203</v>
      </c>
      <c r="E30" s="79">
        <v>2</v>
      </c>
      <c r="F30" s="79">
        <v>10</v>
      </c>
      <c r="G30" s="79">
        <v>0.66666666666666696</v>
      </c>
      <c r="H30" s="79">
        <v>16</v>
      </c>
      <c r="I30" s="79">
        <v>0.21</v>
      </c>
      <c r="J30" s="79">
        <v>2.9761904761904798</v>
      </c>
      <c r="L30" s="79">
        <v>0</v>
      </c>
      <c r="N30" s="79">
        <v>0</v>
      </c>
      <c r="Q30" s="79">
        <v>982</v>
      </c>
      <c r="R30" s="79" t="s">
        <v>301</v>
      </c>
      <c r="S30" s="79">
        <v>16</v>
      </c>
      <c r="T30" s="79">
        <v>210</v>
      </c>
      <c r="U30" s="79">
        <v>0.66666666666666696</v>
      </c>
      <c r="V30" s="79">
        <v>4</v>
      </c>
      <c r="W30" s="79">
        <v>23</v>
      </c>
      <c r="X30" s="79" t="s">
        <v>107</v>
      </c>
      <c r="Y30" s="79" t="s">
        <v>921</v>
      </c>
      <c r="Z30" s="79">
        <v>12</v>
      </c>
      <c r="AA30" s="80">
        <v>43818.645833333299</v>
      </c>
      <c r="AB30" s="80">
        <v>43819.3125</v>
      </c>
      <c r="AC30" s="79" t="s">
        <v>936</v>
      </c>
    </row>
    <row r="31" spans="1:29" x14ac:dyDescent="0.3">
      <c r="A31" s="79">
        <v>982</v>
      </c>
      <c r="B31" s="79" t="s">
        <v>301</v>
      </c>
      <c r="C31" s="79" t="s">
        <v>333</v>
      </c>
      <c r="D31" s="79" t="s">
        <v>204</v>
      </c>
      <c r="E31" s="79">
        <v>2</v>
      </c>
      <c r="F31" s="79">
        <v>3</v>
      </c>
      <c r="G31" s="79">
        <v>0.66666666666666696</v>
      </c>
      <c r="H31" s="79">
        <v>16</v>
      </c>
      <c r="I31" s="79">
        <v>0.21</v>
      </c>
      <c r="J31" s="79">
        <v>0.89285714285714302</v>
      </c>
      <c r="L31" s="79">
        <v>0</v>
      </c>
      <c r="N31" s="79">
        <v>0</v>
      </c>
      <c r="Q31" s="79">
        <v>982</v>
      </c>
      <c r="R31" s="79" t="s">
        <v>301</v>
      </c>
      <c r="S31" s="79">
        <v>16</v>
      </c>
      <c r="T31" s="79">
        <v>210</v>
      </c>
      <c r="U31" s="79">
        <v>0.66666666666666696</v>
      </c>
      <c r="V31" s="79">
        <v>4</v>
      </c>
      <c r="W31" s="79">
        <v>23</v>
      </c>
      <c r="X31" s="79" t="s">
        <v>107</v>
      </c>
      <c r="Y31" s="79" t="s">
        <v>921</v>
      </c>
      <c r="Z31" s="79">
        <v>12</v>
      </c>
      <c r="AA31" s="80">
        <v>43818.645833333299</v>
      </c>
      <c r="AB31" s="80">
        <v>43819.3125</v>
      </c>
      <c r="AC31" s="79" t="s">
        <v>936</v>
      </c>
    </row>
    <row r="32" spans="1:29" x14ac:dyDescent="0.3">
      <c r="A32" s="79">
        <v>982</v>
      </c>
      <c r="B32" s="79" t="s">
        <v>304</v>
      </c>
      <c r="C32" s="79" t="s">
        <v>334</v>
      </c>
      <c r="D32" s="79" t="s">
        <v>203</v>
      </c>
      <c r="E32" s="79">
        <v>3</v>
      </c>
      <c r="F32" s="79">
        <v>3</v>
      </c>
      <c r="G32" s="79">
        <v>0.625</v>
      </c>
      <c r="H32" s="79">
        <v>15</v>
      </c>
      <c r="I32" s="79">
        <v>0.6</v>
      </c>
      <c r="J32" s="79">
        <v>0.33333333333333298</v>
      </c>
      <c r="L32" s="79">
        <v>0</v>
      </c>
      <c r="N32" s="79">
        <v>0</v>
      </c>
      <c r="Q32" s="79">
        <v>982</v>
      </c>
      <c r="R32" s="79" t="s">
        <v>304</v>
      </c>
      <c r="S32" s="79">
        <v>15</v>
      </c>
      <c r="T32" s="79">
        <v>600</v>
      </c>
      <c r="U32" s="79">
        <v>0.625</v>
      </c>
      <c r="V32" s="79">
        <v>4</v>
      </c>
      <c r="W32" s="79">
        <v>23</v>
      </c>
      <c r="X32" s="79" t="s">
        <v>107</v>
      </c>
      <c r="Y32" s="79" t="s">
        <v>921</v>
      </c>
      <c r="Z32" s="79">
        <v>12</v>
      </c>
      <c r="AA32" s="80">
        <v>43818.666666666701</v>
      </c>
      <c r="AB32" s="80">
        <v>43819.291666666701</v>
      </c>
      <c r="AC32" s="79" t="s">
        <v>937</v>
      </c>
    </row>
    <row r="33" spans="1:29" x14ac:dyDescent="0.3">
      <c r="A33" s="79">
        <v>982</v>
      </c>
      <c r="B33" s="79" t="s">
        <v>304</v>
      </c>
      <c r="C33" s="79" t="s">
        <v>334</v>
      </c>
      <c r="D33" s="79" t="s">
        <v>223</v>
      </c>
      <c r="E33" s="79">
        <v>3</v>
      </c>
      <c r="F33" s="79">
        <v>2</v>
      </c>
      <c r="G33" s="79">
        <v>0.625</v>
      </c>
      <c r="H33" s="79">
        <v>15</v>
      </c>
      <c r="I33" s="79">
        <v>0.6</v>
      </c>
      <c r="J33" s="79">
        <v>0.22222222222222199</v>
      </c>
      <c r="L33" s="79">
        <v>0</v>
      </c>
      <c r="N33" s="79">
        <v>0</v>
      </c>
      <c r="Q33" s="79">
        <v>982</v>
      </c>
      <c r="R33" s="79" t="s">
        <v>304</v>
      </c>
      <c r="S33" s="79">
        <v>15</v>
      </c>
      <c r="T33" s="79">
        <v>600</v>
      </c>
      <c r="U33" s="79">
        <v>0.625</v>
      </c>
      <c r="V33" s="79">
        <v>4</v>
      </c>
      <c r="W33" s="79">
        <v>23</v>
      </c>
      <c r="X33" s="79" t="s">
        <v>107</v>
      </c>
      <c r="Y33" s="79" t="s">
        <v>921</v>
      </c>
      <c r="Z33" s="79">
        <v>12</v>
      </c>
      <c r="AA33" s="80">
        <v>43818.666666666701</v>
      </c>
      <c r="AB33" s="80">
        <v>43819.291666666701</v>
      </c>
      <c r="AC33" s="79" t="s">
        <v>937</v>
      </c>
    </row>
    <row r="34" spans="1:29" x14ac:dyDescent="0.3">
      <c r="A34" s="79">
        <v>982</v>
      </c>
      <c r="B34" s="79" t="s">
        <v>304</v>
      </c>
      <c r="C34" s="79" t="s">
        <v>334</v>
      </c>
      <c r="D34" s="79" t="s">
        <v>220</v>
      </c>
      <c r="E34" s="79">
        <v>3</v>
      </c>
      <c r="F34" s="79">
        <v>4</v>
      </c>
      <c r="G34" s="79">
        <v>0.625</v>
      </c>
      <c r="H34" s="79">
        <v>15</v>
      </c>
      <c r="I34" s="79">
        <v>0.6</v>
      </c>
      <c r="J34" s="79">
        <v>0.44444444444444398</v>
      </c>
      <c r="L34" s="79">
        <v>0</v>
      </c>
      <c r="N34" s="79">
        <v>0</v>
      </c>
      <c r="Q34" s="79">
        <v>982</v>
      </c>
      <c r="R34" s="79" t="s">
        <v>304</v>
      </c>
      <c r="S34" s="79">
        <v>15</v>
      </c>
      <c r="T34" s="79">
        <v>600</v>
      </c>
      <c r="U34" s="79">
        <v>0.625</v>
      </c>
      <c r="V34" s="79">
        <v>4</v>
      </c>
      <c r="W34" s="79">
        <v>23</v>
      </c>
      <c r="X34" s="79" t="s">
        <v>107</v>
      </c>
      <c r="Y34" s="79" t="s">
        <v>921</v>
      </c>
      <c r="Z34" s="79">
        <v>12</v>
      </c>
      <c r="AA34" s="80">
        <v>43818.666666666701</v>
      </c>
      <c r="AB34" s="80">
        <v>43819.291666666701</v>
      </c>
      <c r="AC34" s="79" t="s">
        <v>937</v>
      </c>
    </row>
    <row r="35" spans="1:29" x14ac:dyDescent="0.3">
      <c r="A35" s="79">
        <v>983</v>
      </c>
      <c r="B35" s="79" t="s">
        <v>85</v>
      </c>
      <c r="C35" s="79" t="s">
        <v>222</v>
      </c>
      <c r="D35" s="79" t="s">
        <v>203</v>
      </c>
      <c r="E35" s="79">
        <v>2</v>
      </c>
      <c r="F35" s="79">
        <v>6</v>
      </c>
      <c r="G35" s="79">
        <v>0.66666666666666696</v>
      </c>
      <c r="H35" s="79">
        <v>16</v>
      </c>
      <c r="I35" s="79">
        <v>0.21</v>
      </c>
      <c r="J35" s="79">
        <v>1.78571428571429</v>
      </c>
      <c r="L35" s="79">
        <v>0</v>
      </c>
      <c r="N35" s="79">
        <v>0</v>
      </c>
      <c r="Q35" s="79">
        <v>983</v>
      </c>
      <c r="R35" s="79" t="s">
        <v>85</v>
      </c>
      <c r="S35" s="79">
        <v>16</v>
      </c>
      <c r="T35" s="79">
        <v>210</v>
      </c>
      <c r="U35" s="79">
        <v>0.66666666666666696</v>
      </c>
      <c r="V35" s="79">
        <v>3</v>
      </c>
      <c r="W35" s="79">
        <v>23</v>
      </c>
      <c r="X35" s="79" t="s">
        <v>107</v>
      </c>
      <c r="Y35" s="79" t="s">
        <v>921</v>
      </c>
      <c r="Z35" s="79">
        <v>12</v>
      </c>
      <c r="AA35" s="80">
        <v>43819.645833333299</v>
      </c>
      <c r="AB35" s="80">
        <v>43820.3125</v>
      </c>
      <c r="AC35" s="79" t="s">
        <v>937</v>
      </c>
    </row>
    <row r="36" spans="1:29" x14ac:dyDescent="0.3">
      <c r="A36" s="79">
        <v>983</v>
      </c>
      <c r="B36" s="79" t="s">
        <v>85</v>
      </c>
      <c r="C36" s="79" t="s">
        <v>222</v>
      </c>
      <c r="D36" s="79" t="s">
        <v>204</v>
      </c>
      <c r="E36" s="79">
        <v>2</v>
      </c>
      <c r="F36" s="79">
        <v>2</v>
      </c>
      <c r="G36" s="79">
        <v>0.66666666666666696</v>
      </c>
      <c r="H36" s="79">
        <v>16</v>
      </c>
      <c r="I36" s="79">
        <v>0.21</v>
      </c>
      <c r="J36" s="79">
        <v>0.59523809523809501</v>
      </c>
      <c r="L36" s="79">
        <v>0</v>
      </c>
      <c r="N36" s="79">
        <v>0</v>
      </c>
      <c r="Q36" s="79">
        <v>983</v>
      </c>
      <c r="R36" s="79" t="s">
        <v>85</v>
      </c>
      <c r="S36" s="79">
        <v>16</v>
      </c>
      <c r="T36" s="79">
        <v>210</v>
      </c>
      <c r="U36" s="79">
        <v>0.66666666666666696</v>
      </c>
      <c r="V36" s="79">
        <v>3</v>
      </c>
      <c r="W36" s="79">
        <v>23</v>
      </c>
      <c r="X36" s="79" t="s">
        <v>107</v>
      </c>
      <c r="Y36" s="79" t="s">
        <v>921</v>
      </c>
      <c r="Z36" s="79">
        <v>12</v>
      </c>
      <c r="AA36" s="80">
        <v>43819.645833333299</v>
      </c>
      <c r="AB36" s="80">
        <v>43820.3125</v>
      </c>
      <c r="AC36" s="79" t="s">
        <v>937</v>
      </c>
    </row>
    <row r="37" spans="1:29" x14ac:dyDescent="0.3">
      <c r="A37" s="79">
        <v>983</v>
      </c>
      <c r="B37" s="79" t="s">
        <v>301</v>
      </c>
      <c r="C37" s="79" t="s">
        <v>335</v>
      </c>
      <c r="D37" s="79" t="s">
        <v>203</v>
      </c>
      <c r="E37" s="79">
        <v>2</v>
      </c>
      <c r="F37" s="79">
        <v>5</v>
      </c>
      <c r="G37" s="79">
        <v>0.66666666666666696</v>
      </c>
      <c r="H37" s="79">
        <v>16</v>
      </c>
      <c r="I37" s="79">
        <v>0.21</v>
      </c>
      <c r="J37" s="79">
        <v>1.4880952380952399</v>
      </c>
      <c r="L37" s="79">
        <v>0</v>
      </c>
      <c r="N37" s="79">
        <v>0</v>
      </c>
      <c r="Q37" s="79">
        <v>983</v>
      </c>
      <c r="R37" s="79" t="s">
        <v>301</v>
      </c>
      <c r="S37" s="79">
        <v>16</v>
      </c>
      <c r="T37" s="79">
        <v>210</v>
      </c>
      <c r="U37" s="79">
        <v>0.66666666666666696</v>
      </c>
      <c r="V37" s="79">
        <v>3</v>
      </c>
      <c r="W37" s="79">
        <v>23</v>
      </c>
      <c r="X37" s="79" t="s">
        <v>107</v>
      </c>
      <c r="Y37" s="79" t="s">
        <v>921</v>
      </c>
      <c r="Z37" s="79">
        <v>12</v>
      </c>
      <c r="AA37" s="80">
        <v>43819.645833333299</v>
      </c>
      <c r="AB37" s="80">
        <v>43820.3125</v>
      </c>
      <c r="AC37" s="79" t="s">
        <v>936</v>
      </c>
    </row>
    <row r="38" spans="1:29" x14ac:dyDescent="0.3">
      <c r="A38" s="79">
        <v>983</v>
      </c>
      <c r="B38" s="79" t="s">
        <v>301</v>
      </c>
      <c r="C38" s="79" t="s">
        <v>335</v>
      </c>
      <c r="D38" s="79" t="s">
        <v>204</v>
      </c>
      <c r="E38" s="79">
        <v>2</v>
      </c>
      <c r="F38" s="79">
        <v>2</v>
      </c>
      <c r="G38" s="79">
        <v>0.66666666666666696</v>
      </c>
      <c r="H38" s="79">
        <v>16</v>
      </c>
      <c r="I38" s="79">
        <v>0.21</v>
      </c>
      <c r="J38" s="79">
        <v>0.59523809523809501</v>
      </c>
      <c r="L38" s="79">
        <v>0</v>
      </c>
      <c r="N38" s="79">
        <v>0</v>
      </c>
      <c r="Q38" s="79">
        <v>983</v>
      </c>
      <c r="R38" s="79" t="s">
        <v>301</v>
      </c>
      <c r="S38" s="79">
        <v>16</v>
      </c>
      <c r="T38" s="79">
        <v>210</v>
      </c>
      <c r="U38" s="79">
        <v>0.66666666666666696</v>
      </c>
      <c r="V38" s="79">
        <v>3</v>
      </c>
      <c r="W38" s="79">
        <v>23</v>
      </c>
      <c r="X38" s="79" t="s">
        <v>107</v>
      </c>
      <c r="Y38" s="79" t="s">
        <v>921</v>
      </c>
      <c r="Z38" s="79">
        <v>12</v>
      </c>
      <c r="AA38" s="80">
        <v>43819.645833333299</v>
      </c>
      <c r="AB38" s="80">
        <v>43820.3125</v>
      </c>
      <c r="AC38" s="79" t="s">
        <v>936</v>
      </c>
    </row>
    <row r="39" spans="1:29" x14ac:dyDescent="0.3">
      <c r="A39" s="79">
        <v>983</v>
      </c>
      <c r="B39" s="79" t="s">
        <v>304</v>
      </c>
      <c r="C39" s="79" t="s">
        <v>336</v>
      </c>
      <c r="D39" s="79" t="s">
        <v>203</v>
      </c>
      <c r="E39" s="79">
        <v>2</v>
      </c>
      <c r="F39" s="79">
        <v>6</v>
      </c>
      <c r="G39" s="79">
        <v>0.625</v>
      </c>
      <c r="H39" s="79">
        <v>15</v>
      </c>
      <c r="I39" s="79">
        <v>0.21</v>
      </c>
      <c r="J39" s="79">
        <v>1.9047619047619</v>
      </c>
      <c r="L39" s="79">
        <v>0</v>
      </c>
      <c r="N39" s="79">
        <v>0</v>
      </c>
      <c r="Q39" s="79">
        <v>983</v>
      </c>
      <c r="R39" s="79" t="s">
        <v>304</v>
      </c>
      <c r="S39" s="79">
        <v>15</v>
      </c>
      <c r="T39" s="79">
        <v>210</v>
      </c>
      <c r="U39" s="79">
        <v>0.625</v>
      </c>
      <c r="V39" s="79">
        <v>3</v>
      </c>
      <c r="W39" s="79">
        <v>23</v>
      </c>
      <c r="X39" s="79" t="s">
        <v>107</v>
      </c>
      <c r="Y39" s="79" t="s">
        <v>921</v>
      </c>
      <c r="Z39" s="79">
        <v>12</v>
      </c>
      <c r="AA39" s="80">
        <v>43819.666666666701</v>
      </c>
      <c r="AB39" s="80">
        <v>43820.291666666701</v>
      </c>
      <c r="AC39" s="79" t="s">
        <v>937</v>
      </c>
    </row>
    <row r="40" spans="1:29" x14ac:dyDescent="0.3">
      <c r="A40" s="79">
        <v>983</v>
      </c>
      <c r="B40" s="79" t="s">
        <v>304</v>
      </c>
      <c r="C40" s="79" t="s">
        <v>336</v>
      </c>
      <c r="D40" s="79" t="s">
        <v>204</v>
      </c>
      <c r="E40" s="79">
        <v>2</v>
      </c>
      <c r="F40" s="79">
        <v>2</v>
      </c>
      <c r="G40" s="79">
        <v>0.625</v>
      </c>
      <c r="H40" s="79">
        <v>15</v>
      </c>
      <c r="I40" s="79">
        <v>0.21</v>
      </c>
      <c r="J40" s="79">
        <v>0.634920634920635</v>
      </c>
      <c r="L40" s="79">
        <v>0</v>
      </c>
      <c r="N40" s="79">
        <v>0</v>
      </c>
      <c r="Q40" s="79">
        <v>983</v>
      </c>
      <c r="R40" s="79" t="s">
        <v>304</v>
      </c>
      <c r="S40" s="79">
        <v>15</v>
      </c>
      <c r="T40" s="79">
        <v>210</v>
      </c>
      <c r="U40" s="79">
        <v>0.625</v>
      </c>
      <c r="V40" s="79">
        <v>3</v>
      </c>
      <c r="W40" s="79">
        <v>23</v>
      </c>
      <c r="X40" s="79" t="s">
        <v>107</v>
      </c>
      <c r="Y40" s="79" t="s">
        <v>921</v>
      </c>
      <c r="Z40" s="79">
        <v>12</v>
      </c>
      <c r="AA40" s="80">
        <v>43819.666666666701</v>
      </c>
      <c r="AB40" s="80">
        <v>43820.291666666701</v>
      </c>
      <c r="AC40" s="79" t="s">
        <v>937</v>
      </c>
    </row>
    <row r="41" spans="1:29" x14ac:dyDescent="0.3">
      <c r="A41" s="79">
        <v>984</v>
      </c>
      <c r="B41" s="79" t="s">
        <v>85</v>
      </c>
      <c r="C41" s="79" t="s">
        <v>224</v>
      </c>
      <c r="D41" s="79" t="s">
        <v>203</v>
      </c>
      <c r="E41" s="79">
        <v>2</v>
      </c>
      <c r="F41" s="79">
        <v>2</v>
      </c>
      <c r="G41" s="79">
        <v>0.65972222222222199</v>
      </c>
      <c r="H41" s="79">
        <v>15.5</v>
      </c>
      <c r="I41" s="79">
        <v>0.21</v>
      </c>
      <c r="J41" s="79">
        <v>0.61443932411674396</v>
      </c>
      <c r="L41" s="79">
        <v>0</v>
      </c>
      <c r="N41" s="79">
        <v>0</v>
      </c>
      <c r="Q41" s="79">
        <v>984</v>
      </c>
      <c r="R41" s="79" t="s">
        <v>85</v>
      </c>
      <c r="S41" s="79">
        <v>15.8333333333333</v>
      </c>
      <c r="T41" s="79">
        <v>210</v>
      </c>
      <c r="U41" s="79">
        <v>0.65972222222222199</v>
      </c>
      <c r="V41" s="79">
        <v>3</v>
      </c>
      <c r="W41" s="79">
        <v>23</v>
      </c>
      <c r="X41" s="79" t="s">
        <v>107</v>
      </c>
      <c r="Y41" s="79" t="s">
        <v>921</v>
      </c>
      <c r="Z41" s="79">
        <v>12</v>
      </c>
      <c r="AA41" s="80">
        <v>43820.652777777803</v>
      </c>
      <c r="AB41" s="80">
        <v>43821.3125</v>
      </c>
      <c r="AC41" s="79" t="s">
        <v>937</v>
      </c>
    </row>
    <row r="42" spans="1:29" x14ac:dyDescent="0.3">
      <c r="A42" s="79">
        <v>984</v>
      </c>
      <c r="B42" s="79" t="s">
        <v>85</v>
      </c>
      <c r="C42" s="79" t="s">
        <v>224</v>
      </c>
      <c r="D42" s="79" t="s">
        <v>204</v>
      </c>
      <c r="E42" s="79">
        <v>2</v>
      </c>
      <c r="F42" s="79">
        <v>2</v>
      </c>
      <c r="G42" s="79">
        <v>0.65972222222222199</v>
      </c>
      <c r="H42" s="79">
        <v>15.5</v>
      </c>
      <c r="I42" s="79">
        <v>0.21</v>
      </c>
      <c r="J42" s="79">
        <v>0.61443932411674396</v>
      </c>
      <c r="L42" s="79">
        <v>0</v>
      </c>
      <c r="N42" s="79">
        <v>0</v>
      </c>
      <c r="Q42" s="79">
        <v>984</v>
      </c>
      <c r="R42" s="79" t="s">
        <v>85</v>
      </c>
      <c r="S42" s="79">
        <v>15.8333333333333</v>
      </c>
      <c r="T42" s="79">
        <v>210</v>
      </c>
      <c r="U42" s="79">
        <v>0.65972222222222199</v>
      </c>
      <c r="V42" s="79">
        <v>3</v>
      </c>
      <c r="W42" s="79">
        <v>23</v>
      </c>
      <c r="X42" s="79" t="s">
        <v>107</v>
      </c>
      <c r="Y42" s="79" t="s">
        <v>921</v>
      </c>
      <c r="Z42" s="79">
        <v>12</v>
      </c>
      <c r="AA42" s="80">
        <v>43820.652777777803</v>
      </c>
      <c r="AB42" s="80">
        <v>43821.3125</v>
      </c>
      <c r="AC42" s="79" t="s">
        <v>937</v>
      </c>
    </row>
    <row r="43" spans="1:29" x14ac:dyDescent="0.3">
      <c r="A43" s="79">
        <v>984</v>
      </c>
      <c r="B43" s="79" t="s">
        <v>301</v>
      </c>
      <c r="C43" s="79" t="s">
        <v>338</v>
      </c>
      <c r="D43" s="79" t="s">
        <v>203</v>
      </c>
      <c r="E43" s="79">
        <v>2</v>
      </c>
      <c r="F43" s="79">
        <v>5</v>
      </c>
      <c r="G43" s="79">
        <v>0.65972222222222199</v>
      </c>
      <c r="H43" s="79">
        <v>15.5</v>
      </c>
      <c r="I43" s="79">
        <v>0.21</v>
      </c>
      <c r="J43" s="79">
        <v>1.5360983102918599</v>
      </c>
      <c r="L43" s="79">
        <v>0</v>
      </c>
      <c r="N43" s="79">
        <v>0</v>
      </c>
      <c r="Q43" s="79">
        <v>984</v>
      </c>
      <c r="R43" s="79" t="s">
        <v>301</v>
      </c>
      <c r="S43" s="79">
        <v>15.8333333333333</v>
      </c>
      <c r="T43" s="79">
        <v>210</v>
      </c>
      <c r="U43" s="79">
        <v>0.65972222222222199</v>
      </c>
      <c r="V43" s="79">
        <v>3</v>
      </c>
      <c r="W43" s="79">
        <v>23</v>
      </c>
      <c r="X43" s="79" t="s">
        <v>107</v>
      </c>
      <c r="Y43" s="79" t="s">
        <v>921</v>
      </c>
      <c r="Z43" s="79">
        <v>12</v>
      </c>
      <c r="AA43" s="80">
        <v>43820.652777777803</v>
      </c>
      <c r="AB43" s="80">
        <v>43821.3125</v>
      </c>
      <c r="AC43" s="79" t="s">
        <v>936</v>
      </c>
    </row>
    <row r="44" spans="1:29" x14ac:dyDescent="0.3">
      <c r="A44" s="79">
        <v>984</v>
      </c>
      <c r="B44" s="79" t="s">
        <v>301</v>
      </c>
      <c r="C44" s="79" t="s">
        <v>338</v>
      </c>
      <c r="D44" s="79" t="s">
        <v>204</v>
      </c>
      <c r="E44" s="79">
        <v>2</v>
      </c>
      <c r="F44" s="79">
        <v>2</v>
      </c>
      <c r="G44" s="79">
        <v>0.65972222222222199</v>
      </c>
      <c r="H44" s="79">
        <v>15.5</v>
      </c>
      <c r="I44" s="79">
        <v>0.21</v>
      </c>
      <c r="J44" s="79">
        <v>0.61443932411674396</v>
      </c>
      <c r="L44" s="79">
        <v>0</v>
      </c>
      <c r="N44" s="79">
        <v>0</v>
      </c>
      <c r="Q44" s="79">
        <v>984</v>
      </c>
      <c r="R44" s="79" t="s">
        <v>301</v>
      </c>
      <c r="S44" s="79">
        <v>15.8333333333333</v>
      </c>
      <c r="T44" s="79">
        <v>210</v>
      </c>
      <c r="U44" s="79">
        <v>0.65972222222222199</v>
      </c>
      <c r="V44" s="79">
        <v>3</v>
      </c>
      <c r="W44" s="79">
        <v>23</v>
      </c>
      <c r="X44" s="79" t="s">
        <v>107</v>
      </c>
      <c r="Y44" s="79" t="s">
        <v>921</v>
      </c>
      <c r="Z44" s="79">
        <v>12</v>
      </c>
      <c r="AA44" s="80">
        <v>43820.652777777803</v>
      </c>
      <c r="AB44" s="80">
        <v>43821.3125</v>
      </c>
      <c r="AC44" s="79" t="s">
        <v>936</v>
      </c>
    </row>
    <row r="45" spans="1:29" x14ac:dyDescent="0.3">
      <c r="A45" s="79">
        <v>984</v>
      </c>
      <c r="B45" s="79" t="s">
        <v>304</v>
      </c>
      <c r="C45" s="79" t="s">
        <v>339</v>
      </c>
      <c r="D45" s="79" t="s">
        <v>203</v>
      </c>
      <c r="E45" s="79">
        <v>2</v>
      </c>
      <c r="F45" s="79">
        <v>4</v>
      </c>
      <c r="G45" s="79">
        <v>0.61805555555555503</v>
      </c>
      <c r="H45" s="79">
        <v>15.5</v>
      </c>
      <c r="I45" s="79">
        <v>0.21</v>
      </c>
      <c r="J45" s="79">
        <v>1.2288786482334899</v>
      </c>
      <c r="L45" s="79">
        <v>0</v>
      </c>
      <c r="N45" s="79">
        <v>0</v>
      </c>
      <c r="Q45" s="79">
        <v>984</v>
      </c>
      <c r="R45" s="79" t="s">
        <v>304</v>
      </c>
      <c r="S45" s="79">
        <v>14.8333333333333</v>
      </c>
      <c r="T45" s="79">
        <v>210</v>
      </c>
      <c r="U45" s="79">
        <v>0.61805555555555503</v>
      </c>
      <c r="V45" s="79">
        <v>3</v>
      </c>
      <c r="W45" s="79">
        <v>23</v>
      </c>
      <c r="X45" s="79" t="s">
        <v>107</v>
      </c>
      <c r="Y45" s="79" t="s">
        <v>921</v>
      </c>
      <c r="Z45" s="79">
        <v>12</v>
      </c>
      <c r="AA45" s="80">
        <v>43820.694444444402</v>
      </c>
      <c r="AB45" s="80">
        <v>43821.3125</v>
      </c>
      <c r="AC45" s="79" t="s">
        <v>937</v>
      </c>
    </row>
    <row r="46" spans="1:29" x14ac:dyDescent="0.3">
      <c r="A46" s="79">
        <v>984</v>
      </c>
      <c r="B46" s="79" t="s">
        <v>304</v>
      </c>
      <c r="C46" s="79" t="s">
        <v>339</v>
      </c>
      <c r="D46" s="79" t="s">
        <v>204</v>
      </c>
      <c r="E46" s="79">
        <v>2</v>
      </c>
      <c r="F46" s="79">
        <v>2</v>
      </c>
      <c r="G46" s="79">
        <v>0.61805555555555503</v>
      </c>
      <c r="H46" s="79">
        <v>15.5</v>
      </c>
      <c r="I46" s="79">
        <v>0.21</v>
      </c>
      <c r="J46" s="79">
        <v>0.61443932411674396</v>
      </c>
      <c r="L46" s="79">
        <v>0</v>
      </c>
      <c r="N46" s="79">
        <v>0</v>
      </c>
      <c r="Q46" s="79">
        <v>984</v>
      </c>
      <c r="R46" s="79" t="s">
        <v>304</v>
      </c>
      <c r="S46" s="79">
        <v>14.8333333333333</v>
      </c>
      <c r="T46" s="79">
        <v>210</v>
      </c>
      <c r="U46" s="79">
        <v>0.61805555555555503</v>
      </c>
      <c r="V46" s="79">
        <v>3</v>
      </c>
      <c r="W46" s="79">
        <v>23</v>
      </c>
      <c r="X46" s="79" t="s">
        <v>107</v>
      </c>
      <c r="Y46" s="79" t="s">
        <v>921</v>
      </c>
      <c r="Z46" s="79">
        <v>12</v>
      </c>
      <c r="AA46" s="80">
        <v>43820.694444444402</v>
      </c>
      <c r="AB46" s="80">
        <v>43821.3125</v>
      </c>
      <c r="AC46" s="79" t="s">
        <v>937</v>
      </c>
    </row>
    <row r="47" spans="1:29" x14ac:dyDescent="0.3">
      <c r="A47" s="79">
        <v>985</v>
      </c>
      <c r="B47" s="79" t="s">
        <v>85</v>
      </c>
      <c r="C47" s="79" t="s">
        <v>225</v>
      </c>
      <c r="D47" s="79" t="s">
        <v>203</v>
      </c>
      <c r="E47" s="79">
        <v>3</v>
      </c>
      <c r="F47" s="79">
        <v>4</v>
      </c>
      <c r="G47" s="79">
        <v>0.62152777777777801</v>
      </c>
      <c r="H47" s="79">
        <v>15.5</v>
      </c>
      <c r="I47" s="79">
        <v>0.21</v>
      </c>
      <c r="J47" s="79">
        <v>1.2288786482334899</v>
      </c>
      <c r="L47" s="79">
        <v>0</v>
      </c>
      <c r="N47" s="79">
        <v>0</v>
      </c>
      <c r="Q47" s="79">
        <v>985</v>
      </c>
      <c r="R47" s="79" t="s">
        <v>85</v>
      </c>
      <c r="S47" s="79">
        <v>14.9166666666667</v>
      </c>
      <c r="T47" s="79">
        <v>210</v>
      </c>
      <c r="U47" s="79">
        <v>0.62152777777777801</v>
      </c>
      <c r="V47" s="79">
        <v>3</v>
      </c>
      <c r="W47" s="79">
        <v>23</v>
      </c>
      <c r="X47" s="79" t="s">
        <v>107</v>
      </c>
      <c r="Y47" s="79" t="s">
        <v>921</v>
      </c>
      <c r="Z47" s="79">
        <v>12</v>
      </c>
      <c r="AA47" s="80">
        <v>43821.65625</v>
      </c>
      <c r="AB47" s="80">
        <v>43822.277777777803</v>
      </c>
      <c r="AC47" s="79" t="s">
        <v>937</v>
      </c>
    </row>
    <row r="48" spans="1:29" x14ac:dyDescent="0.3">
      <c r="A48" s="79">
        <v>985</v>
      </c>
      <c r="B48" s="79" t="s">
        <v>85</v>
      </c>
      <c r="C48" s="79" t="s">
        <v>225</v>
      </c>
      <c r="D48" s="79" t="s">
        <v>204</v>
      </c>
      <c r="E48" s="79">
        <v>3</v>
      </c>
      <c r="F48" s="79">
        <v>2</v>
      </c>
      <c r="G48" s="79">
        <v>0.62152777777777801</v>
      </c>
      <c r="H48" s="79">
        <v>15.5</v>
      </c>
      <c r="I48" s="79">
        <v>0.21</v>
      </c>
      <c r="J48" s="79">
        <v>0.61443932411674396</v>
      </c>
      <c r="L48" s="79">
        <v>0</v>
      </c>
      <c r="N48" s="79">
        <v>0</v>
      </c>
      <c r="Q48" s="79">
        <v>985</v>
      </c>
      <c r="R48" s="79" t="s">
        <v>85</v>
      </c>
      <c r="S48" s="79">
        <v>14.9166666666667</v>
      </c>
      <c r="T48" s="79">
        <v>210</v>
      </c>
      <c r="U48" s="79">
        <v>0.62152777777777801</v>
      </c>
      <c r="V48" s="79">
        <v>3</v>
      </c>
      <c r="W48" s="79">
        <v>23</v>
      </c>
      <c r="X48" s="79" t="s">
        <v>107</v>
      </c>
      <c r="Y48" s="79" t="s">
        <v>921</v>
      </c>
      <c r="Z48" s="79">
        <v>12</v>
      </c>
      <c r="AA48" s="80">
        <v>43821.65625</v>
      </c>
      <c r="AB48" s="80">
        <v>43822.277777777803</v>
      </c>
      <c r="AC48" s="79" t="s">
        <v>937</v>
      </c>
    </row>
    <row r="49" spans="1:29" x14ac:dyDescent="0.3">
      <c r="A49" s="79">
        <v>985</v>
      </c>
      <c r="B49" s="79" t="s">
        <v>85</v>
      </c>
      <c r="C49" s="79" t="s">
        <v>225</v>
      </c>
      <c r="D49" s="79" t="s">
        <v>220</v>
      </c>
      <c r="E49" s="79">
        <v>3</v>
      </c>
      <c r="F49" s="79">
        <v>1</v>
      </c>
      <c r="G49" s="79">
        <v>0.62152777777777801</v>
      </c>
      <c r="H49" s="79">
        <v>15.5</v>
      </c>
      <c r="I49" s="79">
        <v>0.21</v>
      </c>
      <c r="J49" s="79">
        <v>0.30721966205837198</v>
      </c>
      <c r="L49" s="79">
        <v>0</v>
      </c>
      <c r="N49" s="79">
        <v>0</v>
      </c>
      <c r="Q49" s="79">
        <v>985</v>
      </c>
      <c r="R49" s="79" t="s">
        <v>85</v>
      </c>
      <c r="S49" s="79">
        <v>14.9166666666667</v>
      </c>
      <c r="T49" s="79">
        <v>210</v>
      </c>
      <c r="U49" s="79">
        <v>0.62152777777777801</v>
      </c>
      <c r="V49" s="79">
        <v>3</v>
      </c>
      <c r="W49" s="79">
        <v>23</v>
      </c>
      <c r="X49" s="79" t="s">
        <v>107</v>
      </c>
      <c r="Y49" s="79" t="s">
        <v>921</v>
      </c>
      <c r="Z49" s="79">
        <v>12</v>
      </c>
      <c r="AA49" s="80">
        <v>43821.65625</v>
      </c>
      <c r="AB49" s="80">
        <v>43822.277777777803</v>
      </c>
      <c r="AC49" s="79" t="s">
        <v>937</v>
      </c>
    </row>
    <row r="50" spans="1:29" x14ac:dyDescent="0.3">
      <c r="A50" s="79">
        <v>985</v>
      </c>
      <c r="B50" s="79" t="s">
        <v>301</v>
      </c>
      <c r="C50" s="79" t="s">
        <v>340</v>
      </c>
      <c r="D50" s="79" t="s">
        <v>203</v>
      </c>
      <c r="E50" s="79">
        <v>2</v>
      </c>
      <c r="F50" s="79">
        <v>4</v>
      </c>
      <c r="G50" s="79">
        <v>0.62152777777777801</v>
      </c>
      <c r="H50" s="79">
        <v>15.5</v>
      </c>
      <c r="I50" s="79">
        <v>0.21</v>
      </c>
      <c r="J50" s="79">
        <v>1.2288786482334899</v>
      </c>
      <c r="L50" s="79">
        <v>0</v>
      </c>
      <c r="N50" s="79">
        <v>0</v>
      </c>
      <c r="Q50" s="79">
        <v>985</v>
      </c>
      <c r="R50" s="79" t="s">
        <v>301</v>
      </c>
      <c r="S50" s="79">
        <v>14.9166666666667</v>
      </c>
      <c r="T50" s="79">
        <v>210</v>
      </c>
      <c r="U50" s="79">
        <v>0.62152777777777801</v>
      </c>
      <c r="V50" s="79">
        <v>3</v>
      </c>
      <c r="W50" s="79">
        <v>23</v>
      </c>
      <c r="X50" s="79" t="s">
        <v>107</v>
      </c>
      <c r="Y50" s="79" t="s">
        <v>921</v>
      </c>
      <c r="Z50" s="79">
        <v>12</v>
      </c>
      <c r="AA50" s="80">
        <v>43821.65625</v>
      </c>
      <c r="AB50" s="80">
        <v>43822.277777777803</v>
      </c>
      <c r="AC50" s="79" t="s">
        <v>936</v>
      </c>
    </row>
    <row r="51" spans="1:29" x14ac:dyDescent="0.3">
      <c r="A51" s="79">
        <v>985</v>
      </c>
      <c r="B51" s="79" t="s">
        <v>301</v>
      </c>
      <c r="C51" s="79" t="s">
        <v>340</v>
      </c>
      <c r="D51" s="79" t="s">
        <v>204</v>
      </c>
      <c r="E51" s="79">
        <v>2</v>
      </c>
      <c r="F51" s="79">
        <v>2</v>
      </c>
      <c r="G51" s="79">
        <v>0.62152777777777801</v>
      </c>
      <c r="H51" s="79">
        <v>15.5</v>
      </c>
      <c r="I51" s="79">
        <v>0.21</v>
      </c>
      <c r="J51" s="79">
        <v>0.61443932411674396</v>
      </c>
      <c r="L51" s="79">
        <v>0</v>
      </c>
      <c r="N51" s="79">
        <v>0</v>
      </c>
      <c r="Q51" s="79">
        <v>985</v>
      </c>
      <c r="R51" s="79" t="s">
        <v>301</v>
      </c>
      <c r="S51" s="79">
        <v>14.9166666666667</v>
      </c>
      <c r="T51" s="79">
        <v>210</v>
      </c>
      <c r="U51" s="79">
        <v>0.62152777777777801</v>
      </c>
      <c r="V51" s="79">
        <v>3</v>
      </c>
      <c r="W51" s="79">
        <v>23</v>
      </c>
      <c r="X51" s="79" t="s">
        <v>107</v>
      </c>
      <c r="Y51" s="79" t="s">
        <v>921</v>
      </c>
      <c r="Z51" s="79">
        <v>12</v>
      </c>
      <c r="AA51" s="80">
        <v>43821.65625</v>
      </c>
      <c r="AB51" s="80">
        <v>43822.277777777803</v>
      </c>
      <c r="AC51" s="79" t="s">
        <v>936</v>
      </c>
    </row>
    <row r="52" spans="1:29" x14ac:dyDescent="0.3">
      <c r="A52" s="79">
        <v>985</v>
      </c>
      <c r="B52" s="79" t="s">
        <v>301</v>
      </c>
      <c r="C52" s="79" t="s">
        <v>340</v>
      </c>
      <c r="D52" s="79" t="s">
        <v>220</v>
      </c>
      <c r="E52" s="79">
        <v>2</v>
      </c>
      <c r="F52" s="79">
        <v>1</v>
      </c>
      <c r="G52" s="79">
        <v>0.62152777777777801</v>
      </c>
      <c r="H52" s="79">
        <v>15.5</v>
      </c>
      <c r="I52" s="79">
        <v>0.21</v>
      </c>
      <c r="J52" s="79">
        <v>0.30721966205837198</v>
      </c>
      <c r="L52" s="79">
        <v>0</v>
      </c>
      <c r="N52" s="79">
        <v>0</v>
      </c>
      <c r="Q52" s="79">
        <v>985</v>
      </c>
      <c r="R52" s="79" t="s">
        <v>301</v>
      </c>
      <c r="S52" s="79">
        <v>14.9166666666667</v>
      </c>
      <c r="T52" s="79">
        <v>210</v>
      </c>
      <c r="U52" s="79">
        <v>0.62152777777777801</v>
      </c>
      <c r="V52" s="79">
        <v>3</v>
      </c>
      <c r="W52" s="79">
        <v>23</v>
      </c>
      <c r="X52" s="79" t="s">
        <v>107</v>
      </c>
      <c r="Y52" s="79" t="s">
        <v>921</v>
      </c>
      <c r="Z52" s="79">
        <v>12</v>
      </c>
      <c r="AA52" s="80">
        <v>43821.65625</v>
      </c>
      <c r="AB52" s="80">
        <v>43822.277777777803</v>
      </c>
      <c r="AC52" s="79" t="s">
        <v>936</v>
      </c>
    </row>
    <row r="53" spans="1:29" x14ac:dyDescent="0.3">
      <c r="A53" s="79">
        <v>985</v>
      </c>
      <c r="B53" s="79" t="s">
        <v>304</v>
      </c>
      <c r="C53" s="79" t="s">
        <v>341</v>
      </c>
      <c r="D53" s="79" t="s">
        <v>203</v>
      </c>
      <c r="E53" s="79">
        <v>2</v>
      </c>
      <c r="F53" s="79">
        <v>4</v>
      </c>
      <c r="G53" s="79">
        <v>0.58333333333333304</v>
      </c>
      <c r="H53" s="79">
        <v>14</v>
      </c>
      <c r="I53" s="79">
        <v>0.21</v>
      </c>
      <c r="J53" s="79">
        <v>1.3605442176870699</v>
      </c>
      <c r="L53" s="79">
        <v>0</v>
      </c>
      <c r="N53" s="79">
        <v>0</v>
      </c>
      <c r="Q53" s="79">
        <v>985</v>
      </c>
      <c r="R53" s="79" t="s">
        <v>304</v>
      </c>
      <c r="S53" s="79">
        <v>14</v>
      </c>
      <c r="T53" s="79">
        <v>210</v>
      </c>
      <c r="U53" s="79">
        <v>0.58333333333333304</v>
      </c>
      <c r="V53" s="79">
        <v>3</v>
      </c>
      <c r="W53" s="79">
        <v>23</v>
      </c>
      <c r="X53" s="79" t="s">
        <v>107</v>
      </c>
      <c r="Y53" s="79" t="s">
        <v>921</v>
      </c>
      <c r="Z53" s="79">
        <v>12</v>
      </c>
      <c r="AA53" s="80">
        <v>43821.666666666701</v>
      </c>
      <c r="AB53" s="80">
        <v>43822.25</v>
      </c>
      <c r="AC53" s="79" t="s">
        <v>937</v>
      </c>
    </row>
    <row r="54" spans="1:29" x14ac:dyDescent="0.3">
      <c r="A54" s="79">
        <v>985</v>
      </c>
      <c r="B54" s="79" t="s">
        <v>304</v>
      </c>
      <c r="C54" s="79" t="s">
        <v>341</v>
      </c>
      <c r="D54" s="79" t="s">
        <v>204</v>
      </c>
      <c r="E54" s="79">
        <v>2</v>
      </c>
      <c r="F54" s="79">
        <v>2</v>
      </c>
      <c r="G54" s="79">
        <v>0.58333333333333304</v>
      </c>
      <c r="H54" s="79">
        <v>14</v>
      </c>
      <c r="I54" s="79">
        <v>0.21</v>
      </c>
      <c r="J54" s="79">
        <v>0.68027210884353695</v>
      </c>
      <c r="L54" s="79">
        <v>0</v>
      </c>
      <c r="N54" s="79">
        <v>0</v>
      </c>
      <c r="Q54" s="79">
        <v>985</v>
      </c>
      <c r="R54" s="79" t="s">
        <v>304</v>
      </c>
      <c r="S54" s="79">
        <v>14</v>
      </c>
      <c r="T54" s="79">
        <v>210</v>
      </c>
      <c r="U54" s="79">
        <v>0.58333333333333304</v>
      </c>
      <c r="V54" s="79">
        <v>3</v>
      </c>
      <c r="W54" s="79">
        <v>23</v>
      </c>
      <c r="X54" s="79" t="s">
        <v>107</v>
      </c>
      <c r="Y54" s="79" t="s">
        <v>921</v>
      </c>
      <c r="Z54" s="79">
        <v>12</v>
      </c>
      <c r="AA54" s="80">
        <v>43821.666666666701</v>
      </c>
      <c r="AB54" s="80">
        <v>43822.25</v>
      </c>
      <c r="AC54" s="79" t="s">
        <v>937</v>
      </c>
    </row>
    <row r="55" spans="1:29" x14ac:dyDescent="0.3">
      <c r="A55" s="79">
        <v>986</v>
      </c>
      <c r="B55" s="79" t="s">
        <v>85</v>
      </c>
      <c r="C55" s="79" t="s">
        <v>226</v>
      </c>
      <c r="D55" s="79" t="s">
        <v>203</v>
      </c>
      <c r="E55" s="79">
        <v>2</v>
      </c>
      <c r="F55" s="79">
        <v>4</v>
      </c>
      <c r="G55" s="79">
        <v>0.625</v>
      </c>
      <c r="H55" s="79">
        <v>15</v>
      </c>
      <c r="I55" s="79">
        <v>0.21</v>
      </c>
      <c r="J55" s="79">
        <v>1.26984126984127</v>
      </c>
      <c r="L55" s="79">
        <v>0</v>
      </c>
      <c r="N55" s="79">
        <v>0</v>
      </c>
      <c r="Q55" s="79">
        <v>986</v>
      </c>
      <c r="R55" s="79" t="s">
        <v>85</v>
      </c>
      <c r="S55" s="79">
        <v>15</v>
      </c>
      <c r="T55" s="79">
        <v>210</v>
      </c>
      <c r="U55" s="79">
        <v>0.625</v>
      </c>
      <c r="V55" s="79">
        <v>3</v>
      </c>
      <c r="W55" s="79">
        <v>23</v>
      </c>
      <c r="X55" s="79" t="s">
        <v>107</v>
      </c>
      <c r="Y55" s="79" t="s">
        <v>921</v>
      </c>
      <c r="Z55" s="79">
        <v>12</v>
      </c>
      <c r="AA55" s="80">
        <v>43827.645833333299</v>
      </c>
      <c r="AB55" s="80">
        <v>43828.270833333299</v>
      </c>
      <c r="AC55" s="79" t="s">
        <v>937</v>
      </c>
    </row>
    <row r="56" spans="1:29" x14ac:dyDescent="0.3">
      <c r="A56" s="79">
        <v>986</v>
      </c>
      <c r="B56" s="79" t="s">
        <v>85</v>
      </c>
      <c r="C56" s="79" t="s">
        <v>226</v>
      </c>
      <c r="D56" s="79" t="s">
        <v>204</v>
      </c>
      <c r="E56" s="79">
        <v>2</v>
      </c>
      <c r="F56" s="79">
        <v>4</v>
      </c>
      <c r="G56" s="79">
        <v>0.625</v>
      </c>
      <c r="H56" s="79">
        <v>15</v>
      </c>
      <c r="I56" s="79">
        <v>0.21</v>
      </c>
      <c r="J56" s="79">
        <v>1.26984126984127</v>
      </c>
      <c r="L56" s="79">
        <v>0</v>
      </c>
      <c r="N56" s="79">
        <v>0</v>
      </c>
      <c r="Q56" s="79">
        <v>986</v>
      </c>
      <c r="R56" s="79" t="s">
        <v>85</v>
      </c>
      <c r="S56" s="79">
        <v>15</v>
      </c>
      <c r="T56" s="79">
        <v>210</v>
      </c>
      <c r="U56" s="79">
        <v>0.625</v>
      </c>
      <c r="V56" s="79">
        <v>3</v>
      </c>
      <c r="W56" s="79">
        <v>23</v>
      </c>
      <c r="X56" s="79" t="s">
        <v>107</v>
      </c>
      <c r="Y56" s="79" t="s">
        <v>921</v>
      </c>
      <c r="Z56" s="79">
        <v>12</v>
      </c>
      <c r="AA56" s="80">
        <v>43827.645833333299</v>
      </c>
      <c r="AB56" s="80">
        <v>43828.270833333299</v>
      </c>
      <c r="AC56" s="79" t="s">
        <v>937</v>
      </c>
    </row>
    <row r="57" spans="1:29" x14ac:dyDescent="0.3">
      <c r="A57" s="79">
        <v>986</v>
      </c>
      <c r="B57" s="79" t="s">
        <v>301</v>
      </c>
      <c r="C57" s="79" t="s">
        <v>342</v>
      </c>
      <c r="D57" s="79" t="s">
        <v>203</v>
      </c>
      <c r="E57" s="79">
        <v>2</v>
      </c>
      <c r="F57" s="79">
        <v>5</v>
      </c>
      <c r="G57" s="79">
        <v>0.625</v>
      </c>
      <c r="H57" s="79">
        <v>15</v>
      </c>
      <c r="I57" s="79">
        <v>0.21</v>
      </c>
      <c r="J57" s="79">
        <v>1.5873015873015901</v>
      </c>
      <c r="L57" s="79">
        <v>0</v>
      </c>
      <c r="N57" s="79">
        <v>0</v>
      </c>
      <c r="Q57" s="79">
        <v>986</v>
      </c>
      <c r="R57" s="79" t="s">
        <v>301</v>
      </c>
      <c r="S57" s="79">
        <v>15</v>
      </c>
      <c r="T57" s="79">
        <v>210</v>
      </c>
      <c r="U57" s="79">
        <v>0.625</v>
      </c>
      <c r="V57" s="79">
        <v>3</v>
      </c>
      <c r="W57" s="79">
        <v>23</v>
      </c>
      <c r="X57" s="79" t="s">
        <v>107</v>
      </c>
      <c r="Y57" s="79" t="s">
        <v>921</v>
      </c>
      <c r="Z57" s="79">
        <v>12</v>
      </c>
      <c r="AA57" s="80">
        <v>43827.645833333299</v>
      </c>
      <c r="AB57" s="80">
        <v>43828.270833333299</v>
      </c>
      <c r="AC57" s="79" t="s">
        <v>936</v>
      </c>
    </row>
    <row r="58" spans="1:29" x14ac:dyDescent="0.3">
      <c r="A58" s="79">
        <v>986</v>
      </c>
      <c r="B58" s="79" t="s">
        <v>301</v>
      </c>
      <c r="C58" s="79" t="s">
        <v>342</v>
      </c>
      <c r="D58" s="79" t="s">
        <v>204</v>
      </c>
      <c r="E58" s="79">
        <v>2</v>
      </c>
      <c r="F58" s="79">
        <v>3</v>
      </c>
      <c r="G58" s="79">
        <v>0.625</v>
      </c>
      <c r="H58" s="79">
        <v>15</v>
      </c>
      <c r="I58" s="79">
        <v>0.21</v>
      </c>
      <c r="J58" s="79">
        <v>0.952380952380952</v>
      </c>
      <c r="L58" s="79">
        <v>0</v>
      </c>
      <c r="N58" s="79">
        <v>0</v>
      </c>
      <c r="Q58" s="79">
        <v>986</v>
      </c>
      <c r="R58" s="79" t="s">
        <v>301</v>
      </c>
      <c r="S58" s="79">
        <v>15</v>
      </c>
      <c r="T58" s="79">
        <v>210</v>
      </c>
      <c r="U58" s="79">
        <v>0.625</v>
      </c>
      <c r="V58" s="79">
        <v>3</v>
      </c>
      <c r="W58" s="79">
        <v>23</v>
      </c>
      <c r="X58" s="79" t="s">
        <v>107</v>
      </c>
      <c r="Y58" s="79" t="s">
        <v>921</v>
      </c>
      <c r="Z58" s="79">
        <v>12</v>
      </c>
      <c r="AA58" s="80">
        <v>43827.645833333299</v>
      </c>
      <c r="AB58" s="80">
        <v>43828.270833333299</v>
      </c>
      <c r="AC58" s="79" t="s">
        <v>936</v>
      </c>
    </row>
    <row r="59" spans="1:29" x14ac:dyDescent="0.3">
      <c r="A59" s="79">
        <v>986</v>
      </c>
      <c r="B59" s="79" t="s">
        <v>304</v>
      </c>
      <c r="C59" s="79" t="s">
        <v>343</v>
      </c>
      <c r="D59" s="79" t="s">
        <v>203</v>
      </c>
      <c r="E59" s="79">
        <v>2</v>
      </c>
      <c r="F59" s="79">
        <v>5</v>
      </c>
      <c r="G59" s="79">
        <v>0.61458333333333304</v>
      </c>
      <c r="H59" s="79">
        <v>14.75</v>
      </c>
      <c r="I59" s="79">
        <v>0.21</v>
      </c>
      <c r="J59" s="79">
        <v>1.61420500403551</v>
      </c>
      <c r="L59" s="79">
        <v>0</v>
      </c>
      <c r="N59" s="79">
        <v>0</v>
      </c>
      <c r="Q59" s="79">
        <v>986</v>
      </c>
      <c r="R59" s="79" t="s">
        <v>304</v>
      </c>
      <c r="S59" s="79">
        <v>14.75</v>
      </c>
      <c r="T59" s="79">
        <v>210</v>
      </c>
      <c r="U59" s="79">
        <v>0.61458333333333304</v>
      </c>
      <c r="V59" s="79">
        <v>3</v>
      </c>
      <c r="W59" s="79">
        <v>23</v>
      </c>
      <c r="X59" s="79" t="s">
        <v>107</v>
      </c>
      <c r="Y59" s="79" t="s">
        <v>921</v>
      </c>
      <c r="Z59" s="79">
        <v>12</v>
      </c>
      <c r="AA59" s="80">
        <v>43827.65625</v>
      </c>
      <c r="AB59" s="80">
        <v>43828.270833333299</v>
      </c>
      <c r="AC59" s="79" t="s">
        <v>937</v>
      </c>
    </row>
    <row r="60" spans="1:29" x14ac:dyDescent="0.3">
      <c r="A60" s="79">
        <v>986</v>
      </c>
      <c r="B60" s="79" t="s">
        <v>304</v>
      </c>
      <c r="C60" s="79" t="s">
        <v>343</v>
      </c>
      <c r="D60" s="79" t="s">
        <v>204</v>
      </c>
      <c r="E60" s="79">
        <v>2</v>
      </c>
      <c r="F60" s="79">
        <v>3</v>
      </c>
      <c r="G60" s="79">
        <v>0.61458333333333304</v>
      </c>
      <c r="H60" s="79">
        <v>14.75</v>
      </c>
      <c r="I60" s="79">
        <v>0.21</v>
      </c>
      <c r="J60" s="79">
        <v>0.96852300242130795</v>
      </c>
      <c r="L60" s="79">
        <v>0</v>
      </c>
      <c r="N60" s="79">
        <v>0</v>
      </c>
      <c r="Q60" s="79">
        <v>986</v>
      </c>
      <c r="R60" s="79" t="s">
        <v>304</v>
      </c>
      <c r="S60" s="79">
        <v>14.75</v>
      </c>
      <c r="T60" s="79">
        <v>210</v>
      </c>
      <c r="U60" s="79">
        <v>0.61458333333333304</v>
      </c>
      <c r="V60" s="79">
        <v>3</v>
      </c>
      <c r="W60" s="79">
        <v>23</v>
      </c>
      <c r="X60" s="79" t="s">
        <v>107</v>
      </c>
      <c r="Y60" s="79" t="s">
        <v>921</v>
      </c>
      <c r="Z60" s="79">
        <v>12</v>
      </c>
      <c r="AA60" s="80">
        <v>43827.65625</v>
      </c>
      <c r="AB60" s="80">
        <v>43828.270833333299</v>
      </c>
      <c r="AC60" s="79" t="s">
        <v>937</v>
      </c>
    </row>
    <row r="61" spans="1:29" x14ac:dyDescent="0.3">
      <c r="A61" s="79">
        <v>132</v>
      </c>
      <c r="B61" s="79" t="s">
        <v>85</v>
      </c>
      <c r="C61" s="79" t="s">
        <v>233</v>
      </c>
      <c r="D61" s="79" t="s">
        <v>203</v>
      </c>
      <c r="E61" s="79">
        <v>1</v>
      </c>
      <c r="F61" s="79">
        <v>30</v>
      </c>
      <c r="G61" s="79">
        <v>0.40972222222222199</v>
      </c>
      <c r="H61" s="79">
        <v>9.83</v>
      </c>
      <c r="I61" s="79">
        <v>0.3</v>
      </c>
      <c r="J61" s="79">
        <v>10.1729399796541</v>
      </c>
      <c r="K61" s="79">
        <v>1</v>
      </c>
      <c r="L61" s="79">
        <v>0.33909799932180401</v>
      </c>
      <c r="M61" s="79">
        <v>1</v>
      </c>
      <c r="N61" s="79">
        <v>0.33909799932180401</v>
      </c>
      <c r="Q61" s="79">
        <v>132</v>
      </c>
      <c r="R61" s="79" t="s">
        <v>85</v>
      </c>
      <c r="S61" s="79">
        <v>9.8333333333333304</v>
      </c>
      <c r="T61" s="79">
        <v>300</v>
      </c>
      <c r="U61" s="79">
        <v>0.40972222222222199</v>
      </c>
      <c r="V61" s="79">
        <v>5</v>
      </c>
      <c r="W61" s="79">
        <v>19</v>
      </c>
      <c r="X61" s="79" t="s">
        <v>106</v>
      </c>
      <c r="Y61" s="79" t="s">
        <v>921</v>
      </c>
      <c r="Z61" s="79">
        <v>1</v>
      </c>
      <c r="AA61" s="80">
        <v>43861.631944444402</v>
      </c>
      <c r="AB61" s="80">
        <v>43862.041666666701</v>
      </c>
      <c r="AC61" s="79" t="s">
        <v>937</v>
      </c>
    </row>
    <row r="62" spans="1:29" x14ac:dyDescent="0.3">
      <c r="A62" s="79">
        <v>132</v>
      </c>
      <c r="B62" s="79" t="s">
        <v>301</v>
      </c>
      <c r="C62" s="79" t="s">
        <v>303</v>
      </c>
      <c r="D62" s="79" t="s">
        <v>203</v>
      </c>
      <c r="E62" s="79">
        <v>1</v>
      </c>
      <c r="F62" s="79">
        <v>18</v>
      </c>
      <c r="G62" s="79">
        <v>0.40972222222222199</v>
      </c>
      <c r="H62" s="79">
        <v>9.83</v>
      </c>
      <c r="I62" s="79">
        <v>0.3</v>
      </c>
      <c r="J62" s="79">
        <v>6.1037639877924699</v>
      </c>
      <c r="L62" s="79">
        <v>0</v>
      </c>
      <c r="N62" s="79">
        <v>0</v>
      </c>
      <c r="Q62" s="79">
        <v>132</v>
      </c>
      <c r="R62" s="79" t="s">
        <v>301</v>
      </c>
      <c r="S62" s="79">
        <v>9.8333333333333304</v>
      </c>
      <c r="T62" s="79">
        <v>300</v>
      </c>
      <c r="U62" s="79">
        <v>0.40972222222222199</v>
      </c>
      <c r="V62" s="79">
        <v>5</v>
      </c>
      <c r="W62" s="79">
        <v>19</v>
      </c>
      <c r="X62" s="79" t="s">
        <v>107</v>
      </c>
      <c r="Y62" s="79" t="s">
        <v>921</v>
      </c>
      <c r="Z62" s="79">
        <v>1</v>
      </c>
      <c r="AA62" s="80">
        <v>43861.631944444402</v>
      </c>
      <c r="AB62" s="80">
        <v>43862.041666666701</v>
      </c>
      <c r="AC62" s="79" t="s">
        <v>936</v>
      </c>
    </row>
    <row r="63" spans="1:29" x14ac:dyDescent="0.3">
      <c r="A63" s="79">
        <v>132</v>
      </c>
      <c r="B63" s="79" t="s">
        <v>304</v>
      </c>
      <c r="C63" s="79" t="s">
        <v>302</v>
      </c>
      <c r="D63" s="79" t="s">
        <v>203</v>
      </c>
      <c r="E63" s="79">
        <v>1</v>
      </c>
      <c r="F63" s="79">
        <v>11</v>
      </c>
      <c r="G63" s="79">
        <v>0.22916666666666699</v>
      </c>
      <c r="H63" s="79">
        <v>5.5</v>
      </c>
      <c r="I63" s="79">
        <v>0.3</v>
      </c>
      <c r="J63" s="79">
        <v>6.6666666666666696</v>
      </c>
      <c r="K63" s="79">
        <v>1</v>
      </c>
      <c r="L63" s="79">
        <v>0.60606060606060597</v>
      </c>
      <c r="M63" s="79">
        <v>1</v>
      </c>
      <c r="N63" s="79">
        <v>0.60606060606060597</v>
      </c>
      <c r="Q63" s="79">
        <v>132</v>
      </c>
      <c r="R63" s="79" t="s">
        <v>304</v>
      </c>
      <c r="S63" s="79">
        <v>5.5</v>
      </c>
      <c r="T63" s="79">
        <v>300</v>
      </c>
      <c r="U63" s="79">
        <v>0.22916666666666699</v>
      </c>
      <c r="V63" s="79">
        <v>5</v>
      </c>
      <c r="W63" s="79">
        <v>19</v>
      </c>
      <c r="X63" s="79" t="s">
        <v>106</v>
      </c>
      <c r="Y63" s="79" t="s">
        <v>921</v>
      </c>
      <c r="Z63" s="79">
        <v>1</v>
      </c>
      <c r="AA63" s="80">
        <v>43861.729166666701</v>
      </c>
      <c r="AB63" s="80">
        <v>43861.958333333299</v>
      </c>
      <c r="AC63" s="79" t="s">
        <v>937</v>
      </c>
    </row>
    <row r="64" spans="1:29" x14ac:dyDescent="0.3">
      <c r="A64" s="79">
        <v>133</v>
      </c>
      <c r="B64" s="79" t="s">
        <v>85</v>
      </c>
      <c r="C64" s="79" t="s">
        <v>237</v>
      </c>
      <c r="D64" s="79" t="s">
        <v>203</v>
      </c>
      <c r="E64" s="79">
        <v>2</v>
      </c>
      <c r="F64" s="79">
        <v>21</v>
      </c>
      <c r="G64" s="79">
        <v>0.56944444444444398</v>
      </c>
      <c r="H64" s="79">
        <v>13.67</v>
      </c>
      <c r="I64" s="79">
        <v>0.3</v>
      </c>
      <c r="J64" s="79">
        <v>5.1207022677395804</v>
      </c>
      <c r="K64" s="79">
        <v>10</v>
      </c>
      <c r="L64" s="79">
        <v>2.4384296513045598</v>
      </c>
      <c r="M64" s="79">
        <v>10</v>
      </c>
      <c r="N64" s="79">
        <v>2.4384296513045598</v>
      </c>
      <c r="Q64" s="79">
        <v>133</v>
      </c>
      <c r="R64" s="79" t="s">
        <v>85</v>
      </c>
      <c r="S64" s="79">
        <v>13.6666666666667</v>
      </c>
      <c r="T64" s="79">
        <v>300</v>
      </c>
      <c r="U64" s="79">
        <v>0.56944444444444398</v>
      </c>
      <c r="V64" s="79">
        <v>6</v>
      </c>
      <c r="W64" s="79">
        <v>21</v>
      </c>
      <c r="X64" s="79" t="s">
        <v>106</v>
      </c>
      <c r="Y64" s="79" t="s">
        <v>921</v>
      </c>
      <c r="Z64" s="79">
        <v>2</v>
      </c>
      <c r="AA64" s="80">
        <v>43865.479166666701</v>
      </c>
      <c r="AB64" s="80">
        <v>43866.048611111102</v>
      </c>
      <c r="AC64" s="79" t="s">
        <v>938</v>
      </c>
    </row>
    <row r="65" spans="1:29" x14ac:dyDescent="0.3">
      <c r="A65" s="79">
        <v>133</v>
      </c>
      <c r="B65" s="79" t="s">
        <v>85</v>
      </c>
      <c r="C65" s="79" t="s">
        <v>237</v>
      </c>
      <c r="D65" s="79" t="s">
        <v>204</v>
      </c>
      <c r="E65" s="79">
        <v>2</v>
      </c>
      <c r="F65" s="79">
        <v>8</v>
      </c>
      <c r="G65" s="79">
        <v>0.56944444444444398</v>
      </c>
      <c r="H65" s="79">
        <v>13.67</v>
      </c>
      <c r="I65" s="79">
        <v>0.3</v>
      </c>
      <c r="J65" s="79">
        <v>1.95074372104365</v>
      </c>
      <c r="K65" s="79">
        <v>10</v>
      </c>
      <c r="L65" s="79">
        <v>2.4384296513045598</v>
      </c>
      <c r="N65" s="79">
        <v>0</v>
      </c>
      <c r="Q65" s="79">
        <v>133</v>
      </c>
      <c r="R65" s="79" t="s">
        <v>85</v>
      </c>
      <c r="S65" s="79">
        <v>13.6666666666667</v>
      </c>
      <c r="T65" s="79">
        <v>300</v>
      </c>
      <c r="U65" s="79">
        <v>0.56944444444444398</v>
      </c>
      <c r="V65" s="79">
        <v>6</v>
      </c>
      <c r="W65" s="79">
        <v>21</v>
      </c>
      <c r="X65" s="79" t="s">
        <v>106</v>
      </c>
      <c r="Y65" s="79" t="s">
        <v>921</v>
      </c>
      <c r="Z65" s="79">
        <v>2</v>
      </c>
      <c r="AA65" s="80">
        <v>43865.479166666701</v>
      </c>
      <c r="AB65" s="80">
        <v>43866.048611111102</v>
      </c>
      <c r="AC65" s="79" t="s">
        <v>938</v>
      </c>
    </row>
    <row r="66" spans="1:29" x14ac:dyDescent="0.3">
      <c r="A66" s="79">
        <v>133</v>
      </c>
      <c r="B66" s="79" t="s">
        <v>301</v>
      </c>
      <c r="C66" s="79" t="s">
        <v>306</v>
      </c>
      <c r="D66" s="79" t="s">
        <v>203</v>
      </c>
      <c r="E66" s="79">
        <v>2</v>
      </c>
      <c r="F66" s="79">
        <v>12</v>
      </c>
      <c r="G66" s="79">
        <v>0.56944444444444398</v>
      </c>
      <c r="H66" s="79">
        <v>13.67</v>
      </c>
      <c r="I66" s="79">
        <v>0.3</v>
      </c>
      <c r="J66" s="79">
        <v>2.9261155815654698</v>
      </c>
      <c r="K66" s="79">
        <v>1</v>
      </c>
      <c r="L66" s="79">
        <v>0.243842965130456</v>
      </c>
      <c r="M66" s="79">
        <v>1</v>
      </c>
      <c r="N66" s="79">
        <v>0.243842965130456</v>
      </c>
      <c r="Q66" s="79">
        <v>133</v>
      </c>
      <c r="R66" s="79" t="s">
        <v>301</v>
      </c>
      <c r="S66" s="79">
        <v>13.6666666666667</v>
      </c>
      <c r="T66" s="79">
        <v>300</v>
      </c>
      <c r="U66" s="79">
        <v>0.56944444444444398</v>
      </c>
      <c r="V66" s="79">
        <v>6</v>
      </c>
      <c r="W66" s="79">
        <v>21</v>
      </c>
      <c r="X66" s="79" t="s">
        <v>106</v>
      </c>
      <c r="Y66" s="79" t="s">
        <v>921</v>
      </c>
      <c r="Z66" s="79">
        <v>2</v>
      </c>
      <c r="AA66" s="80">
        <v>43865.479166666701</v>
      </c>
      <c r="AB66" s="80">
        <v>43866.048611111102</v>
      </c>
      <c r="AC66" s="79" t="s">
        <v>936</v>
      </c>
    </row>
    <row r="67" spans="1:29" x14ac:dyDescent="0.3">
      <c r="A67" s="79">
        <v>133</v>
      </c>
      <c r="B67" s="79" t="s">
        <v>301</v>
      </c>
      <c r="C67" s="79" t="s">
        <v>306</v>
      </c>
      <c r="D67" s="79" t="s">
        <v>204</v>
      </c>
      <c r="E67" s="79">
        <v>2</v>
      </c>
      <c r="F67" s="79">
        <v>18</v>
      </c>
      <c r="G67" s="79">
        <v>0.56944444444444398</v>
      </c>
      <c r="H67" s="79">
        <v>13.67</v>
      </c>
      <c r="I67" s="79">
        <v>0.3</v>
      </c>
      <c r="J67" s="79">
        <v>4.3891733723482096</v>
      </c>
      <c r="K67" s="79">
        <v>1</v>
      </c>
      <c r="L67" s="79">
        <v>0.243842965130456</v>
      </c>
      <c r="N67" s="79">
        <v>0</v>
      </c>
      <c r="Q67" s="79">
        <v>133</v>
      </c>
      <c r="R67" s="79" t="s">
        <v>301</v>
      </c>
      <c r="S67" s="79">
        <v>13.6666666666667</v>
      </c>
      <c r="T67" s="79">
        <v>300</v>
      </c>
      <c r="U67" s="79">
        <v>0.56944444444444398</v>
      </c>
      <c r="V67" s="79">
        <v>6</v>
      </c>
      <c r="W67" s="79">
        <v>21</v>
      </c>
      <c r="X67" s="79" t="s">
        <v>106</v>
      </c>
      <c r="Y67" s="79" t="s">
        <v>921</v>
      </c>
      <c r="Z67" s="79">
        <v>2</v>
      </c>
      <c r="AA67" s="80">
        <v>43865.479166666701</v>
      </c>
      <c r="AB67" s="80">
        <v>43866.048611111102</v>
      </c>
      <c r="AC67" s="79" t="s">
        <v>936</v>
      </c>
    </row>
    <row r="68" spans="1:29" x14ac:dyDescent="0.3">
      <c r="A68" s="79">
        <v>133</v>
      </c>
      <c r="B68" s="79" t="s">
        <v>304</v>
      </c>
      <c r="C68" s="79" t="s">
        <v>307</v>
      </c>
      <c r="D68" s="79" t="s">
        <v>203</v>
      </c>
      <c r="E68" s="79">
        <v>2</v>
      </c>
      <c r="F68" s="79">
        <v>10</v>
      </c>
      <c r="G68" s="79">
        <v>0.44444444444444497</v>
      </c>
      <c r="H68" s="79">
        <v>10.67</v>
      </c>
      <c r="I68" s="79">
        <v>0.3</v>
      </c>
      <c r="J68" s="79">
        <v>3.12402374258044</v>
      </c>
      <c r="L68" s="79">
        <v>0</v>
      </c>
      <c r="N68" s="79">
        <v>0</v>
      </c>
      <c r="Q68" s="79">
        <v>133</v>
      </c>
      <c r="R68" s="79" t="s">
        <v>304</v>
      </c>
      <c r="S68" s="79">
        <v>10.6666666666667</v>
      </c>
      <c r="T68" s="79">
        <v>300</v>
      </c>
      <c r="U68" s="79">
        <v>0.44444444444444497</v>
      </c>
      <c r="V68" s="79">
        <v>6</v>
      </c>
      <c r="W68" s="79">
        <v>21</v>
      </c>
      <c r="X68" s="79" t="s">
        <v>107</v>
      </c>
      <c r="Y68" s="79" t="s">
        <v>921</v>
      </c>
      <c r="Z68" s="79">
        <v>2</v>
      </c>
      <c r="AA68" s="80">
        <v>43865.604166666701</v>
      </c>
      <c r="AB68" s="80">
        <v>43866.048611111102</v>
      </c>
      <c r="AC68" s="79" t="s">
        <v>938</v>
      </c>
    </row>
    <row r="69" spans="1:29" x14ac:dyDescent="0.3">
      <c r="A69" s="79">
        <v>133</v>
      </c>
      <c r="B69" s="79" t="s">
        <v>304</v>
      </c>
      <c r="C69" s="79" t="s">
        <v>307</v>
      </c>
      <c r="D69" s="79" t="s">
        <v>204</v>
      </c>
      <c r="E69" s="79">
        <v>2</v>
      </c>
      <c r="F69" s="79">
        <v>11</v>
      </c>
      <c r="G69" s="79">
        <v>0.44444444444444497</v>
      </c>
      <c r="H69" s="79">
        <v>10.67</v>
      </c>
      <c r="I69" s="79">
        <v>0.3</v>
      </c>
      <c r="J69" s="79">
        <v>3.43642611683849</v>
      </c>
      <c r="L69" s="79">
        <v>0</v>
      </c>
      <c r="N69" s="79">
        <v>0</v>
      </c>
      <c r="Q69" s="79">
        <v>133</v>
      </c>
      <c r="R69" s="79" t="s">
        <v>304</v>
      </c>
      <c r="S69" s="79">
        <v>10.6666666666667</v>
      </c>
      <c r="T69" s="79">
        <v>300</v>
      </c>
      <c r="U69" s="79">
        <v>0.44444444444444497</v>
      </c>
      <c r="V69" s="79">
        <v>6</v>
      </c>
      <c r="W69" s="79">
        <v>21</v>
      </c>
      <c r="X69" s="79" t="s">
        <v>107</v>
      </c>
      <c r="Y69" s="79" t="s">
        <v>921</v>
      </c>
      <c r="Z69" s="79">
        <v>2</v>
      </c>
      <c r="AA69" s="80">
        <v>43865.604166666701</v>
      </c>
      <c r="AB69" s="80">
        <v>43866.048611111102</v>
      </c>
      <c r="AC69" s="79" t="s">
        <v>938</v>
      </c>
    </row>
    <row r="70" spans="1:29" x14ac:dyDescent="0.3">
      <c r="A70" s="79">
        <v>134</v>
      </c>
      <c r="B70" s="79" t="s">
        <v>85</v>
      </c>
      <c r="C70" s="79" t="s">
        <v>249</v>
      </c>
      <c r="D70" s="79" t="s">
        <v>203</v>
      </c>
      <c r="E70" s="79">
        <v>2</v>
      </c>
      <c r="F70" s="79">
        <v>5.5</v>
      </c>
      <c r="G70" s="79">
        <v>0.40972222222222199</v>
      </c>
      <c r="H70" s="79">
        <v>9.83</v>
      </c>
      <c r="I70" s="79">
        <v>0.3</v>
      </c>
      <c r="J70" s="79">
        <v>1.8650389962699201</v>
      </c>
      <c r="L70" s="79">
        <v>0</v>
      </c>
      <c r="N70" s="79">
        <v>0</v>
      </c>
      <c r="Q70" s="79">
        <v>134</v>
      </c>
      <c r="R70" s="79" t="s">
        <v>85</v>
      </c>
      <c r="S70" s="79">
        <v>9.8333333333333304</v>
      </c>
      <c r="T70" s="79">
        <v>300</v>
      </c>
      <c r="U70" s="79">
        <v>0.40972222222222199</v>
      </c>
      <c r="V70" s="79">
        <v>6</v>
      </c>
      <c r="W70" s="79">
        <v>21</v>
      </c>
      <c r="X70" s="79" t="s">
        <v>107</v>
      </c>
      <c r="Y70" s="79" t="s">
        <v>921</v>
      </c>
      <c r="Z70" s="79">
        <v>2</v>
      </c>
      <c r="AA70" s="80">
        <v>43867.840277777803</v>
      </c>
      <c r="AB70" s="80">
        <v>43868.25</v>
      </c>
      <c r="AC70" s="79" t="s">
        <v>937</v>
      </c>
    </row>
    <row r="71" spans="1:29" x14ac:dyDescent="0.3">
      <c r="A71" s="79">
        <v>134</v>
      </c>
      <c r="B71" s="79" t="s">
        <v>85</v>
      </c>
      <c r="C71" s="79" t="s">
        <v>249</v>
      </c>
      <c r="D71" s="79" t="s">
        <v>204</v>
      </c>
      <c r="E71" s="79">
        <v>2</v>
      </c>
      <c r="F71" s="79">
        <v>2</v>
      </c>
      <c r="G71" s="79">
        <v>0.40972222222222199</v>
      </c>
      <c r="H71" s="79">
        <v>9.83</v>
      </c>
      <c r="I71" s="79">
        <v>0.3</v>
      </c>
      <c r="J71" s="79">
        <v>0.67819599864360802</v>
      </c>
      <c r="L71" s="79">
        <v>0</v>
      </c>
      <c r="N71" s="79">
        <v>0</v>
      </c>
      <c r="Q71" s="79">
        <v>134</v>
      </c>
      <c r="R71" s="79" t="s">
        <v>85</v>
      </c>
      <c r="S71" s="79">
        <v>9.8333333333333304</v>
      </c>
      <c r="T71" s="79">
        <v>300</v>
      </c>
      <c r="U71" s="79">
        <v>0.40972222222222199</v>
      </c>
      <c r="V71" s="79">
        <v>6</v>
      </c>
      <c r="W71" s="79">
        <v>21</v>
      </c>
      <c r="X71" s="79" t="s">
        <v>107</v>
      </c>
      <c r="Y71" s="79" t="s">
        <v>921</v>
      </c>
      <c r="Z71" s="79">
        <v>2</v>
      </c>
      <c r="AA71" s="80">
        <v>43867.840277777803</v>
      </c>
      <c r="AB71" s="80">
        <v>43868.25</v>
      </c>
      <c r="AC71" s="79" t="s">
        <v>937</v>
      </c>
    </row>
    <row r="72" spans="1:29" x14ac:dyDescent="0.3">
      <c r="A72" s="79">
        <v>134</v>
      </c>
      <c r="B72" s="79" t="s">
        <v>301</v>
      </c>
      <c r="C72" s="79" t="s">
        <v>310</v>
      </c>
      <c r="D72" s="79" t="s">
        <v>203</v>
      </c>
      <c r="E72" s="79">
        <v>2</v>
      </c>
      <c r="F72" s="79">
        <v>7</v>
      </c>
      <c r="G72" s="79">
        <v>0.40972222222222199</v>
      </c>
      <c r="H72" s="79">
        <v>9.83</v>
      </c>
      <c r="I72" s="79">
        <v>0.3</v>
      </c>
      <c r="J72" s="79">
        <v>2.3736859952526301</v>
      </c>
      <c r="L72" s="79">
        <v>0</v>
      </c>
      <c r="N72" s="79">
        <v>0</v>
      </c>
      <c r="Q72" s="79">
        <v>134</v>
      </c>
      <c r="R72" s="79" t="s">
        <v>301</v>
      </c>
      <c r="S72" s="79">
        <v>9.8333333333333304</v>
      </c>
      <c r="T72" s="79">
        <v>300</v>
      </c>
      <c r="U72" s="79">
        <v>0.40972222222222199</v>
      </c>
      <c r="V72" s="79">
        <v>6</v>
      </c>
      <c r="W72" s="79">
        <v>21</v>
      </c>
      <c r="X72" s="79" t="s">
        <v>107</v>
      </c>
      <c r="Y72" s="79" t="s">
        <v>921</v>
      </c>
      <c r="Z72" s="79">
        <v>2</v>
      </c>
      <c r="AA72" s="80">
        <v>43867.840277777803</v>
      </c>
      <c r="AB72" s="80">
        <v>43868.25</v>
      </c>
      <c r="AC72" s="79" t="s">
        <v>936</v>
      </c>
    </row>
    <row r="73" spans="1:29" x14ac:dyDescent="0.3">
      <c r="A73" s="79">
        <v>134</v>
      </c>
      <c r="B73" s="79" t="s">
        <v>301</v>
      </c>
      <c r="C73" s="79" t="s">
        <v>310</v>
      </c>
      <c r="D73" s="79" t="s">
        <v>204</v>
      </c>
      <c r="E73" s="79">
        <v>2</v>
      </c>
      <c r="F73" s="79">
        <v>6</v>
      </c>
      <c r="G73" s="79">
        <v>0.40972222222222199</v>
      </c>
      <c r="H73" s="79">
        <v>9.83</v>
      </c>
      <c r="I73" s="79">
        <v>0.3</v>
      </c>
      <c r="J73" s="79">
        <v>2.0345879959308202</v>
      </c>
      <c r="L73" s="79">
        <v>0</v>
      </c>
      <c r="N73" s="79">
        <v>0</v>
      </c>
      <c r="Q73" s="79">
        <v>134</v>
      </c>
      <c r="R73" s="79" t="s">
        <v>301</v>
      </c>
      <c r="S73" s="79">
        <v>9.8333333333333304</v>
      </c>
      <c r="T73" s="79">
        <v>300</v>
      </c>
      <c r="U73" s="79">
        <v>0.40972222222222199</v>
      </c>
      <c r="V73" s="79">
        <v>6</v>
      </c>
      <c r="W73" s="79">
        <v>21</v>
      </c>
      <c r="X73" s="79" t="s">
        <v>107</v>
      </c>
      <c r="Y73" s="79" t="s">
        <v>921</v>
      </c>
      <c r="Z73" s="79">
        <v>2</v>
      </c>
      <c r="AA73" s="80">
        <v>43867.840277777803</v>
      </c>
      <c r="AB73" s="80">
        <v>43868.25</v>
      </c>
      <c r="AC73" s="79" t="s">
        <v>936</v>
      </c>
    </row>
    <row r="74" spans="1:29" x14ac:dyDescent="0.3">
      <c r="A74" s="79">
        <v>134</v>
      </c>
      <c r="B74" s="79" t="s">
        <v>304</v>
      </c>
      <c r="C74" s="79" t="s">
        <v>311</v>
      </c>
      <c r="D74" s="79" t="s">
        <v>203</v>
      </c>
      <c r="E74" s="79">
        <v>2</v>
      </c>
      <c r="F74" s="79">
        <v>3</v>
      </c>
      <c r="G74" s="79">
        <v>0.40972222222222199</v>
      </c>
      <c r="H74" s="79">
        <v>9.83</v>
      </c>
      <c r="I74" s="79">
        <v>0.3</v>
      </c>
      <c r="J74" s="79">
        <v>1.0172939979654101</v>
      </c>
      <c r="L74" s="79">
        <v>0</v>
      </c>
      <c r="N74" s="79">
        <v>0</v>
      </c>
      <c r="Q74" s="79">
        <v>134</v>
      </c>
      <c r="R74" s="79" t="s">
        <v>304</v>
      </c>
      <c r="S74" s="79">
        <v>9.8333333333333304</v>
      </c>
      <c r="T74" s="79">
        <v>300</v>
      </c>
      <c r="U74" s="79">
        <v>0.40972222222222199</v>
      </c>
      <c r="V74" s="79">
        <v>6</v>
      </c>
      <c r="W74" s="79">
        <v>21</v>
      </c>
      <c r="X74" s="79" t="s">
        <v>107</v>
      </c>
      <c r="Y74" s="79" t="s">
        <v>921</v>
      </c>
      <c r="Z74" s="79">
        <v>2</v>
      </c>
      <c r="AA74" s="80">
        <v>43867.840277777803</v>
      </c>
      <c r="AB74" s="80">
        <v>43868.25</v>
      </c>
      <c r="AC74" s="79" t="s">
        <v>937</v>
      </c>
    </row>
    <row r="75" spans="1:29" x14ac:dyDescent="0.3">
      <c r="A75" s="79">
        <v>134</v>
      </c>
      <c r="B75" s="79" t="s">
        <v>304</v>
      </c>
      <c r="C75" s="79" t="s">
        <v>311</v>
      </c>
      <c r="D75" s="79" t="s">
        <v>204</v>
      </c>
      <c r="E75" s="79">
        <v>2</v>
      </c>
      <c r="F75" s="79">
        <v>1</v>
      </c>
      <c r="G75" s="79">
        <v>0.40972222222222199</v>
      </c>
      <c r="H75" s="79">
        <v>9.83</v>
      </c>
      <c r="I75" s="79">
        <v>0.3</v>
      </c>
      <c r="J75" s="79">
        <v>0.33909799932180401</v>
      </c>
      <c r="L75" s="79">
        <v>0</v>
      </c>
      <c r="N75" s="79">
        <v>0</v>
      </c>
      <c r="Q75" s="79">
        <v>134</v>
      </c>
      <c r="R75" s="79" t="s">
        <v>304</v>
      </c>
      <c r="S75" s="79">
        <v>9.8333333333333304</v>
      </c>
      <c r="T75" s="79">
        <v>300</v>
      </c>
      <c r="U75" s="79">
        <v>0.40972222222222199</v>
      </c>
      <c r="V75" s="79">
        <v>6</v>
      </c>
      <c r="W75" s="79">
        <v>21</v>
      </c>
      <c r="X75" s="79" t="s">
        <v>107</v>
      </c>
      <c r="Y75" s="79" t="s">
        <v>921</v>
      </c>
      <c r="Z75" s="79">
        <v>2</v>
      </c>
      <c r="AA75" s="80">
        <v>43867.840277777803</v>
      </c>
      <c r="AB75" s="80">
        <v>43868.25</v>
      </c>
      <c r="AC75" s="79" t="s">
        <v>937</v>
      </c>
    </row>
    <row r="76" spans="1:29" x14ac:dyDescent="0.3">
      <c r="A76" s="79">
        <v>1100</v>
      </c>
      <c r="B76" s="79" t="s">
        <v>85</v>
      </c>
      <c r="C76" s="79" t="s">
        <v>252</v>
      </c>
      <c r="D76" s="79" t="s">
        <v>203</v>
      </c>
      <c r="E76" s="79">
        <v>2</v>
      </c>
      <c r="F76" s="79">
        <v>5</v>
      </c>
      <c r="G76" s="79">
        <v>0.63888888888888895</v>
      </c>
      <c r="H76" s="79">
        <v>15.33</v>
      </c>
      <c r="I76" s="79">
        <v>0.15</v>
      </c>
      <c r="J76" s="79">
        <v>2.1743857360295702</v>
      </c>
      <c r="L76" s="79">
        <v>0</v>
      </c>
      <c r="N76" s="79">
        <v>0</v>
      </c>
      <c r="Q76" s="79">
        <v>1100</v>
      </c>
      <c r="R76" s="79" t="s">
        <v>85</v>
      </c>
      <c r="S76" s="79">
        <v>15.3333333333333</v>
      </c>
      <c r="T76" s="79">
        <v>150</v>
      </c>
      <c r="U76" s="79">
        <v>0.63888888888888895</v>
      </c>
      <c r="V76" s="79">
        <v>5</v>
      </c>
      <c r="W76" s="79">
        <v>22</v>
      </c>
      <c r="X76" s="79" t="s">
        <v>107</v>
      </c>
      <c r="Y76" s="79" t="s">
        <v>921</v>
      </c>
      <c r="Z76" s="79">
        <v>12</v>
      </c>
      <c r="AA76" s="80">
        <v>43818.673611111102</v>
      </c>
      <c r="AB76" s="80">
        <v>43819.3125</v>
      </c>
      <c r="AC76" s="79" t="s">
        <v>937</v>
      </c>
    </row>
    <row r="77" spans="1:29" x14ac:dyDescent="0.3">
      <c r="A77" s="79">
        <v>1100</v>
      </c>
      <c r="B77" s="79" t="s">
        <v>85</v>
      </c>
      <c r="C77" s="79" t="s">
        <v>252</v>
      </c>
      <c r="D77" s="79" t="s">
        <v>204</v>
      </c>
      <c r="E77" s="79">
        <v>2</v>
      </c>
      <c r="F77" s="79">
        <v>3</v>
      </c>
      <c r="G77" s="79">
        <v>0.63888888888888895</v>
      </c>
      <c r="H77" s="79">
        <v>15.33</v>
      </c>
      <c r="I77" s="79">
        <v>0.15</v>
      </c>
      <c r="J77" s="79">
        <v>1.30463144161774</v>
      </c>
      <c r="L77" s="79">
        <v>0</v>
      </c>
      <c r="N77" s="79">
        <v>0</v>
      </c>
      <c r="Q77" s="79">
        <v>1100</v>
      </c>
      <c r="R77" s="79" t="s">
        <v>85</v>
      </c>
      <c r="S77" s="79">
        <v>15.3333333333333</v>
      </c>
      <c r="T77" s="79">
        <v>150</v>
      </c>
      <c r="U77" s="79">
        <v>0.63888888888888895</v>
      </c>
      <c r="V77" s="79">
        <v>5</v>
      </c>
      <c r="W77" s="79">
        <v>22</v>
      </c>
      <c r="X77" s="79" t="s">
        <v>107</v>
      </c>
      <c r="Y77" s="79" t="s">
        <v>921</v>
      </c>
      <c r="Z77" s="79">
        <v>12</v>
      </c>
      <c r="AA77" s="80">
        <v>43818.673611111102</v>
      </c>
      <c r="AB77" s="80">
        <v>43819.3125</v>
      </c>
      <c r="AC77" s="79" t="s">
        <v>937</v>
      </c>
    </row>
    <row r="78" spans="1:29" x14ac:dyDescent="0.3">
      <c r="A78" s="79">
        <v>1100</v>
      </c>
      <c r="B78" s="79" t="s">
        <v>301</v>
      </c>
      <c r="C78" s="79" t="s">
        <v>389</v>
      </c>
      <c r="D78" s="79" t="s">
        <v>203</v>
      </c>
      <c r="E78" s="79">
        <v>2</v>
      </c>
      <c r="F78" s="79">
        <v>6</v>
      </c>
      <c r="G78" s="79">
        <v>0.63888888888888895</v>
      </c>
      <c r="H78" s="79">
        <v>15.33</v>
      </c>
      <c r="I78" s="79">
        <v>0.15</v>
      </c>
      <c r="J78" s="79">
        <v>2.6092628832354898</v>
      </c>
      <c r="L78" s="79">
        <v>0</v>
      </c>
      <c r="N78" s="79">
        <v>0</v>
      </c>
      <c r="Q78" s="79">
        <v>1100</v>
      </c>
      <c r="R78" s="79" t="s">
        <v>301</v>
      </c>
      <c r="S78" s="79">
        <v>15.3333333333333</v>
      </c>
      <c r="T78" s="79">
        <v>150</v>
      </c>
      <c r="U78" s="79">
        <v>0.63888888888888895</v>
      </c>
      <c r="V78" s="79">
        <v>5</v>
      </c>
      <c r="W78" s="79">
        <v>22</v>
      </c>
      <c r="X78" s="79" t="s">
        <v>107</v>
      </c>
      <c r="Y78" s="79" t="s">
        <v>921</v>
      </c>
      <c r="Z78" s="79">
        <v>12</v>
      </c>
      <c r="AA78" s="80">
        <v>43818.673611111102</v>
      </c>
      <c r="AB78" s="80">
        <v>43819.3125</v>
      </c>
      <c r="AC78" s="79" t="s">
        <v>936</v>
      </c>
    </row>
    <row r="79" spans="1:29" x14ac:dyDescent="0.3">
      <c r="A79" s="79">
        <v>1100</v>
      </c>
      <c r="B79" s="79" t="s">
        <v>301</v>
      </c>
      <c r="C79" s="79" t="s">
        <v>389</v>
      </c>
      <c r="D79" s="79" t="s">
        <v>204</v>
      </c>
      <c r="E79" s="79">
        <v>2</v>
      </c>
      <c r="F79" s="79">
        <v>3</v>
      </c>
      <c r="G79" s="79">
        <v>0.63888888888888895</v>
      </c>
      <c r="H79" s="79">
        <v>15.33</v>
      </c>
      <c r="I79" s="79">
        <v>0.15</v>
      </c>
      <c r="J79" s="79">
        <v>1.30463144161774</v>
      </c>
      <c r="L79" s="79">
        <v>0</v>
      </c>
      <c r="N79" s="79">
        <v>0</v>
      </c>
      <c r="Q79" s="79">
        <v>1100</v>
      </c>
      <c r="R79" s="79" t="s">
        <v>301</v>
      </c>
      <c r="S79" s="79">
        <v>15.3333333333333</v>
      </c>
      <c r="T79" s="79">
        <v>150</v>
      </c>
      <c r="U79" s="79">
        <v>0.63888888888888895</v>
      </c>
      <c r="V79" s="79">
        <v>5</v>
      </c>
      <c r="W79" s="79">
        <v>22</v>
      </c>
      <c r="X79" s="79" t="s">
        <v>107</v>
      </c>
      <c r="Y79" s="79" t="s">
        <v>921</v>
      </c>
      <c r="Z79" s="79">
        <v>12</v>
      </c>
      <c r="AA79" s="80">
        <v>43818.673611111102</v>
      </c>
      <c r="AB79" s="80">
        <v>43819.3125</v>
      </c>
      <c r="AC79" s="79" t="s">
        <v>936</v>
      </c>
    </row>
    <row r="80" spans="1:29" x14ac:dyDescent="0.3">
      <c r="A80" s="79">
        <v>1100</v>
      </c>
      <c r="B80" s="79" t="s">
        <v>304</v>
      </c>
      <c r="C80" s="79" t="s">
        <v>390</v>
      </c>
      <c r="D80" s="79" t="s">
        <v>220</v>
      </c>
      <c r="E80" s="79">
        <v>2</v>
      </c>
      <c r="F80" s="79">
        <v>1</v>
      </c>
      <c r="G80" s="79">
        <v>0.625</v>
      </c>
      <c r="H80" s="79">
        <v>15</v>
      </c>
      <c r="I80" s="79">
        <v>0.6</v>
      </c>
      <c r="J80" s="79">
        <v>0.11111111111111099</v>
      </c>
      <c r="L80" s="79">
        <v>0</v>
      </c>
      <c r="N80" s="79">
        <v>0</v>
      </c>
      <c r="Q80" s="79">
        <v>1100</v>
      </c>
      <c r="R80" s="79" t="s">
        <v>304</v>
      </c>
      <c r="S80" s="79">
        <v>15</v>
      </c>
      <c r="T80" s="79">
        <v>600</v>
      </c>
      <c r="U80" s="79">
        <v>0.625</v>
      </c>
      <c r="V80" s="79">
        <v>5</v>
      </c>
      <c r="W80" s="79">
        <v>22</v>
      </c>
      <c r="X80" s="79" t="s">
        <v>107</v>
      </c>
      <c r="Y80" s="79" t="s">
        <v>921</v>
      </c>
      <c r="Z80" s="79">
        <v>12</v>
      </c>
      <c r="AA80" s="80">
        <v>43818.666666666701</v>
      </c>
      <c r="AB80" s="80">
        <v>43819.291666666701</v>
      </c>
      <c r="AC80" s="79" t="s">
        <v>937</v>
      </c>
    </row>
    <row r="81" spans="1:29" x14ac:dyDescent="0.3">
      <c r="A81" s="79">
        <v>1100</v>
      </c>
      <c r="B81" s="79" t="s">
        <v>304</v>
      </c>
      <c r="C81" s="79" t="s">
        <v>390</v>
      </c>
      <c r="D81" s="79" t="s">
        <v>274</v>
      </c>
      <c r="E81" s="79">
        <v>2</v>
      </c>
      <c r="F81" s="79">
        <v>3</v>
      </c>
      <c r="G81" s="79">
        <v>0.625</v>
      </c>
      <c r="H81" s="79">
        <v>15</v>
      </c>
      <c r="I81" s="79">
        <v>0.6</v>
      </c>
      <c r="J81" s="79">
        <v>0.33333333333333298</v>
      </c>
      <c r="L81" s="79">
        <v>0</v>
      </c>
      <c r="N81" s="79">
        <v>0</v>
      </c>
      <c r="Q81" s="79">
        <v>1100</v>
      </c>
      <c r="R81" s="79" t="s">
        <v>304</v>
      </c>
      <c r="S81" s="79">
        <v>15</v>
      </c>
      <c r="T81" s="79">
        <v>600</v>
      </c>
      <c r="U81" s="79">
        <v>0.625</v>
      </c>
      <c r="V81" s="79">
        <v>5</v>
      </c>
      <c r="W81" s="79">
        <v>22</v>
      </c>
      <c r="X81" s="79" t="s">
        <v>107</v>
      </c>
      <c r="Y81" s="79" t="s">
        <v>921</v>
      </c>
      <c r="Z81" s="79">
        <v>12</v>
      </c>
      <c r="AA81" s="80">
        <v>43818.666666666701</v>
      </c>
      <c r="AB81" s="80">
        <v>43819.291666666701</v>
      </c>
      <c r="AC81" s="79" t="s">
        <v>937</v>
      </c>
    </row>
    <row r="82" spans="1:29" x14ac:dyDescent="0.3">
      <c r="A82" s="79">
        <v>1101</v>
      </c>
      <c r="B82" s="79" t="s">
        <v>85</v>
      </c>
      <c r="C82" s="79" t="s">
        <v>253</v>
      </c>
      <c r="D82" s="79" t="s">
        <v>203</v>
      </c>
      <c r="E82" s="79">
        <v>2</v>
      </c>
      <c r="F82" s="79">
        <v>3</v>
      </c>
      <c r="G82" s="79">
        <v>0.625</v>
      </c>
      <c r="H82" s="79">
        <v>15</v>
      </c>
      <c r="I82" s="79">
        <v>0.15</v>
      </c>
      <c r="J82" s="79">
        <v>1.3333333333333299</v>
      </c>
      <c r="L82" s="79">
        <v>0</v>
      </c>
      <c r="N82" s="79">
        <v>0</v>
      </c>
      <c r="Q82" s="79">
        <v>1101</v>
      </c>
      <c r="R82" s="79" t="s">
        <v>85</v>
      </c>
      <c r="S82" s="79">
        <v>15</v>
      </c>
      <c r="T82" s="79">
        <v>150</v>
      </c>
      <c r="U82" s="79">
        <v>0.625</v>
      </c>
      <c r="V82" s="79">
        <v>3</v>
      </c>
      <c r="W82" s="79">
        <v>22</v>
      </c>
      <c r="X82" s="79" t="s">
        <v>107</v>
      </c>
      <c r="Y82" s="79" t="s">
        <v>921</v>
      </c>
      <c r="Z82" s="79">
        <v>12</v>
      </c>
      <c r="AA82" s="80">
        <v>43819.666666666701</v>
      </c>
      <c r="AB82" s="80">
        <v>43820.291666666701</v>
      </c>
      <c r="AC82" s="79" t="s">
        <v>937</v>
      </c>
    </row>
    <row r="83" spans="1:29" x14ac:dyDescent="0.3">
      <c r="A83" s="79">
        <v>1101</v>
      </c>
      <c r="B83" s="79" t="s">
        <v>85</v>
      </c>
      <c r="C83" s="79" t="s">
        <v>253</v>
      </c>
      <c r="D83" s="79" t="s">
        <v>204</v>
      </c>
      <c r="E83" s="79">
        <v>2</v>
      </c>
      <c r="F83" s="79">
        <v>2</v>
      </c>
      <c r="G83" s="79">
        <v>0.625</v>
      </c>
      <c r="H83" s="79">
        <v>15</v>
      </c>
      <c r="I83" s="79">
        <v>0.15</v>
      </c>
      <c r="J83" s="79">
        <v>0.88888888888888895</v>
      </c>
      <c r="L83" s="79">
        <v>0</v>
      </c>
      <c r="N83" s="79">
        <v>0</v>
      </c>
      <c r="Q83" s="79">
        <v>1101</v>
      </c>
      <c r="R83" s="79" t="s">
        <v>85</v>
      </c>
      <c r="S83" s="79">
        <v>15</v>
      </c>
      <c r="T83" s="79">
        <v>150</v>
      </c>
      <c r="U83" s="79">
        <v>0.625</v>
      </c>
      <c r="V83" s="79">
        <v>3</v>
      </c>
      <c r="W83" s="79">
        <v>22</v>
      </c>
      <c r="X83" s="79" t="s">
        <v>107</v>
      </c>
      <c r="Y83" s="79" t="s">
        <v>921</v>
      </c>
      <c r="Z83" s="79">
        <v>12</v>
      </c>
      <c r="AA83" s="80">
        <v>43819.666666666701</v>
      </c>
      <c r="AB83" s="80">
        <v>43820.291666666701</v>
      </c>
      <c r="AC83" s="79" t="s">
        <v>937</v>
      </c>
    </row>
    <row r="84" spans="1:29" x14ac:dyDescent="0.3">
      <c r="A84" s="79">
        <v>1101</v>
      </c>
      <c r="B84" s="79" t="s">
        <v>301</v>
      </c>
      <c r="C84" s="79" t="s">
        <v>391</v>
      </c>
      <c r="D84" s="79" t="s">
        <v>203</v>
      </c>
      <c r="E84" s="79">
        <v>2</v>
      </c>
      <c r="F84" s="79">
        <v>3</v>
      </c>
      <c r="G84" s="79">
        <v>0.625</v>
      </c>
      <c r="H84" s="79">
        <v>15</v>
      </c>
      <c r="I84" s="79">
        <v>0.15</v>
      </c>
      <c r="J84" s="79">
        <v>1.3333333333333299</v>
      </c>
      <c r="L84" s="79">
        <v>0</v>
      </c>
      <c r="N84" s="79">
        <v>0</v>
      </c>
      <c r="Q84" s="79">
        <v>1101</v>
      </c>
      <c r="R84" s="79" t="s">
        <v>301</v>
      </c>
      <c r="S84" s="79">
        <v>15</v>
      </c>
      <c r="T84" s="79">
        <v>150</v>
      </c>
      <c r="U84" s="79">
        <v>0.625</v>
      </c>
      <c r="V84" s="79">
        <v>3</v>
      </c>
      <c r="W84" s="79">
        <v>22</v>
      </c>
      <c r="X84" s="79" t="s">
        <v>107</v>
      </c>
      <c r="Y84" s="79" t="s">
        <v>921</v>
      </c>
      <c r="Z84" s="79">
        <v>12</v>
      </c>
      <c r="AA84" s="80">
        <v>43819.666666666701</v>
      </c>
      <c r="AB84" s="80">
        <v>43820.291666666701</v>
      </c>
      <c r="AC84" s="79" t="s">
        <v>936</v>
      </c>
    </row>
    <row r="85" spans="1:29" x14ac:dyDescent="0.3">
      <c r="A85" s="79">
        <v>1101</v>
      </c>
      <c r="B85" s="79" t="s">
        <v>301</v>
      </c>
      <c r="C85" s="79" t="s">
        <v>391</v>
      </c>
      <c r="D85" s="79" t="s">
        <v>204</v>
      </c>
      <c r="E85" s="79">
        <v>2</v>
      </c>
      <c r="F85" s="79">
        <v>1</v>
      </c>
      <c r="G85" s="79">
        <v>0.625</v>
      </c>
      <c r="H85" s="79">
        <v>15</v>
      </c>
      <c r="I85" s="79">
        <v>0.15</v>
      </c>
      <c r="J85" s="79">
        <v>0.44444444444444398</v>
      </c>
      <c r="L85" s="79">
        <v>0</v>
      </c>
      <c r="N85" s="79">
        <v>0</v>
      </c>
      <c r="Q85" s="79">
        <v>1101</v>
      </c>
      <c r="R85" s="79" t="s">
        <v>301</v>
      </c>
      <c r="S85" s="79">
        <v>15</v>
      </c>
      <c r="T85" s="79">
        <v>150</v>
      </c>
      <c r="U85" s="79">
        <v>0.625</v>
      </c>
      <c r="V85" s="79">
        <v>3</v>
      </c>
      <c r="W85" s="79">
        <v>22</v>
      </c>
      <c r="X85" s="79" t="s">
        <v>107</v>
      </c>
      <c r="Y85" s="79" t="s">
        <v>921</v>
      </c>
      <c r="Z85" s="79">
        <v>12</v>
      </c>
      <c r="AA85" s="80">
        <v>43819.666666666701</v>
      </c>
      <c r="AB85" s="80">
        <v>43820.291666666701</v>
      </c>
      <c r="AC85" s="79" t="s">
        <v>936</v>
      </c>
    </row>
    <row r="86" spans="1:29" x14ac:dyDescent="0.3">
      <c r="A86" s="79">
        <v>1101</v>
      </c>
      <c r="B86" s="79" t="s">
        <v>304</v>
      </c>
      <c r="C86" s="79" t="s">
        <v>392</v>
      </c>
      <c r="D86" s="79" t="s">
        <v>203</v>
      </c>
      <c r="E86" s="79">
        <v>2</v>
      </c>
      <c r="F86" s="79">
        <v>4</v>
      </c>
      <c r="G86" s="79">
        <v>0.60416666666666696</v>
      </c>
      <c r="H86" s="79">
        <v>14.5</v>
      </c>
      <c r="I86" s="79">
        <v>0.15</v>
      </c>
      <c r="J86" s="79">
        <v>1.83908045977012</v>
      </c>
      <c r="L86" s="79">
        <v>0</v>
      </c>
      <c r="N86" s="79">
        <v>0</v>
      </c>
      <c r="Q86" s="79">
        <v>1101</v>
      </c>
      <c r="R86" s="79" t="s">
        <v>304</v>
      </c>
      <c r="S86" s="79">
        <v>14.5</v>
      </c>
      <c r="T86" s="79">
        <v>150</v>
      </c>
      <c r="U86" s="79">
        <v>0.60416666666666696</v>
      </c>
      <c r="V86" s="79">
        <v>3</v>
      </c>
      <c r="W86" s="79">
        <v>22</v>
      </c>
      <c r="X86" s="79" t="s">
        <v>107</v>
      </c>
      <c r="Y86" s="79" t="s">
        <v>921</v>
      </c>
      <c r="Z86" s="79">
        <v>12</v>
      </c>
      <c r="AA86" s="80">
        <v>43819.6875</v>
      </c>
      <c r="AB86" s="80">
        <v>43820.291666666701</v>
      </c>
      <c r="AC86" s="79" t="s">
        <v>937</v>
      </c>
    </row>
    <row r="87" spans="1:29" x14ac:dyDescent="0.3">
      <c r="A87" s="79">
        <v>1101</v>
      </c>
      <c r="B87" s="79" t="s">
        <v>304</v>
      </c>
      <c r="C87" s="79" t="s">
        <v>392</v>
      </c>
      <c r="D87" s="79" t="s">
        <v>204</v>
      </c>
      <c r="E87" s="79">
        <v>2</v>
      </c>
      <c r="F87" s="79">
        <v>2</v>
      </c>
      <c r="G87" s="79">
        <v>0.60416666666666696</v>
      </c>
      <c r="H87" s="79">
        <v>14.5</v>
      </c>
      <c r="I87" s="79">
        <v>0.15</v>
      </c>
      <c r="J87" s="79">
        <v>0.91954022988505801</v>
      </c>
      <c r="L87" s="79">
        <v>0</v>
      </c>
      <c r="N87" s="79">
        <v>0</v>
      </c>
      <c r="Q87" s="79">
        <v>1101</v>
      </c>
      <c r="R87" s="79" t="s">
        <v>304</v>
      </c>
      <c r="S87" s="79">
        <v>14.5</v>
      </c>
      <c r="T87" s="79">
        <v>150</v>
      </c>
      <c r="U87" s="79">
        <v>0.60416666666666696</v>
      </c>
      <c r="V87" s="79">
        <v>3</v>
      </c>
      <c r="W87" s="79">
        <v>22</v>
      </c>
      <c r="X87" s="79" t="s">
        <v>107</v>
      </c>
      <c r="Y87" s="79" t="s">
        <v>921</v>
      </c>
      <c r="Z87" s="79">
        <v>12</v>
      </c>
      <c r="AA87" s="80">
        <v>43819.6875</v>
      </c>
      <c r="AB87" s="80">
        <v>43820.291666666701</v>
      </c>
      <c r="AC87" s="79" t="s">
        <v>937</v>
      </c>
    </row>
    <row r="88" spans="1:29" x14ac:dyDescent="0.3">
      <c r="A88" s="79">
        <v>1102</v>
      </c>
      <c r="B88" s="79" t="s">
        <v>85</v>
      </c>
      <c r="C88" s="79" t="s">
        <v>254</v>
      </c>
      <c r="D88" s="79" t="s">
        <v>203</v>
      </c>
      <c r="E88" s="79">
        <v>2</v>
      </c>
      <c r="F88" s="79">
        <v>6</v>
      </c>
      <c r="G88" s="79">
        <v>0.625</v>
      </c>
      <c r="H88" s="79">
        <v>15</v>
      </c>
      <c r="I88" s="79">
        <v>0.15</v>
      </c>
      <c r="J88" s="79">
        <v>2.6666666666666701</v>
      </c>
      <c r="K88" s="79">
        <v>1</v>
      </c>
      <c r="L88" s="79">
        <v>0.44444444444444398</v>
      </c>
      <c r="M88" s="79">
        <v>1</v>
      </c>
      <c r="N88" s="79">
        <v>0.44444444444444398</v>
      </c>
      <c r="Q88" s="79">
        <v>1102</v>
      </c>
      <c r="R88" s="79" t="s">
        <v>85</v>
      </c>
      <c r="S88" s="79">
        <v>15</v>
      </c>
      <c r="T88" s="79">
        <v>150</v>
      </c>
      <c r="U88" s="79">
        <v>0.625</v>
      </c>
      <c r="V88" s="79">
        <v>3</v>
      </c>
      <c r="W88" s="79">
        <v>22</v>
      </c>
      <c r="X88" s="79" t="s">
        <v>106</v>
      </c>
      <c r="Y88" s="79" t="s">
        <v>921</v>
      </c>
      <c r="Z88" s="79">
        <v>12</v>
      </c>
      <c r="AA88" s="80">
        <v>43820.666666666701</v>
      </c>
      <c r="AB88" s="80">
        <v>43821.291666666701</v>
      </c>
      <c r="AC88" s="79" t="s">
        <v>937</v>
      </c>
    </row>
    <row r="89" spans="1:29" x14ac:dyDescent="0.3">
      <c r="A89" s="79">
        <v>1102</v>
      </c>
      <c r="B89" s="79" t="s">
        <v>85</v>
      </c>
      <c r="C89" s="79" t="s">
        <v>254</v>
      </c>
      <c r="D89" s="79" t="s">
        <v>204</v>
      </c>
      <c r="E89" s="79">
        <v>2</v>
      </c>
      <c r="F89" s="79">
        <v>2</v>
      </c>
      <c r="G89" s="79">
        <v>0.625</v>
      </c>
      <c r="H89" s="79">
        <v>15</v>
      </c>
      <c r="I89" s="79">
        <v>0.15</v>
      </c>
      <c r="J89" s="79">
        <v>0.88888888888888895</v>
      </c>
      <c r="K89" s="79">
        <v>1</v>
      </c>
      <c r="L89" s="79">
        <v>0.44444444444444398</v>
      </c>
      <c r="N89" s="79">
        <v>0</v>
      </c>
      <c r="Q89" s="79">
        <v>1102</v>
      </c>
      <c r="R89" s="79" t="s">
        <v>85</v>
      </c>
      <c r="S89" s="79">
        <v>15</v>
      </c>
      <c r="T89" s="79">
        <v>150</v>
      </c>
      <c r="U89" s="79">
        <v>0.625</v>
      </c>
      <c r="V89" s="79">
        <v>3</v>
      </c>
      <c r="W89" s="79">
        <v>22</v>
      </c>
      <c r="X89" s="79" t="s">
        <v>106</v>
      </c>
      <c r="Y89" s="79" t="s">
        <v>921</v>
      </c>
      <c r="Z89" s="79">
        <v>12</v>
      </c>
      <c r="AA89" s="80">
        <v>43820.666666666701</v>
      </c>
      <c r="AB89" s="80">
        <v>43821.291666666701</v>
      </c>
      <c r="AC89" s="79" t="s">
        <v>937</v>
      </c>
    </row>
    <row r="90" spans="1:29" x14ac:dyDescent="0.3">
      <c r="A90" s="79">
        <v>1102</v>
      </c>
      <c r="B90" s="79" t="s">
        <v>304</v>
      </c>
      <c r="C90" s="79" t="s">
        <v>394</v>
      </c>
      <c r="D90" s="79" t="s">
        <v>203</v>
      </c>
      <c r="E90" s="79">
        <v>2</v>
      </c>
      <c r="F90" s="79">
        <v>4</v>
      </c>
      <c r="G90" s="79">
        <v>0.60416666666666696</v>
      </c>
      <c r="H90" s="79">
        <v>14.5</v>
      </c>
      <c r="I90" s="79">
        <v>0.15</v>
      </c>
      <c r="J90" s="79">
        <v>1.83908045977012</v>
      </c>
      <c r="L90" s="79">
        <v>0</v>
      </c>
      <c r="N90" s="79">
        <v>0</v>
      </c>
      <c r="Q90" s="79">
        <v>1102</v>
      </c>
      <c r="R90" s="79" t="s">
        <v>304</v>
      </c>
      <c r="S90" s="79">
        <v>14.5</v>
      </c>
      <c r="T90" s="79">
        <v>150</v>
      </c>
      <c r="U90" s="79">
        <v>0.60416666666666696</v>
      </c>
      <c r="V90" s="79">
        <v>3</v>
      </c>
      <c r="W90" s="79">
        <v>22</v>
      </c>
      <c r="X90" s="79" t="s">
        <v>107</v>
      </c>
      <c r="Y90" s="79" t="s">
        <v>921</v>
      </c>
      <c r="Z90" s="79">
        <v>12</v>
      </c>
      <c r="AA90" s="80">
        <v>43820.6875</v>
      </c>
      <c r="AB90" s="80">
        <v>43821.291666666701</v>
      </c>
      <c r="AC90" s="79" t="s">
        <v>937</v>
      </c>
    </row>
    <row r="91" spans="1:29" x14ac:dyDescent="0.3">
      <c r="A91" s="79">
        <v>1102</v>
      </c>
      <c r="B91" s="79" t="s">
        <v>304</v>
      </c>
      <c r="C91" s="79" t="s">
        <v>394</v>
      </c>
      <c r="D91" s="79" t="s">
        <v>204</v>
      </c>
      <c r="E91" s="79">
        <v>2</v>
      </c>
      <c r="F91" s="79">
        <v>3</v>
      </c>
      <c r="G91" s="79">
        <v>0.60416666666666696</v>
      </c>
      <c r="H91" s="79">
        <v>14.5</v>
      </c>
      <c r="I91" s="79">
        <v>0.15</v>
      </c>
      <c r="J91" s="79">
        <v>1.3793103448275901</v>
      </c>
      <c r="L91" s="79">
        <v>0</v>
      </c>
      <c r="N91" s="79">
        <v>0</v>
      </c>
      <c r="Q91" s="79">
        <v>1102</v>
      </c>
      <c r="R91" s="79" t="s">
        <v>304</v>
      </c>
      <c r="S91" s="79">
        <v>14.5</v>
      </c>
      <c r="T91" s="79">
        <v>150</v>
      </c>
      <c r="U91" s="79">
        <v>0.60416666666666696</v>
      </c>
      <c r="V91" s="79">
        <v>3</v>
      </c>
      <c r="W91" s="79">
        <v>22</v>
      </c>
      <c r="X91" s="79" t="s">
        <v>107</v>
      </c>
      <c r="Y91" s="79" t="s">
        <v>921</v>
      </c>
      <c r="Z91" s="79">
        <v>12</v>
      </c>
      <c r="AA91" s="80">
        <v>43820.6875</v>
      </c>
      <c r="AB91" s="80">
        <v>43821.291666666701</v>
      </c>
      <c r="AC91" s="79" t="s">
        <v>937</v>
      </c>
    </row>
    <row r="92" spans="1:29" x14ac:dyDescent="0.3">
      <c r="A92" s="79">
        <v>1102</v>
      </c>
      <c r="B92" s="79" t="s">
        <v>301</v>
      </c>
      <c r="C92" s="79" t="s">
        <v>393</v>
      </c>
      <c r="D92" s="79" t="s">
        <v>203</v>
      </c>
      <c r="E92" s="79">
        <v>2</v>
      </c>
      <c r="F92" s="79">
        <v>4</v>
      </c>
      <c r="G92" s="79">
        <v>0.625</v>
      </c>
      <c r="H92" s="79">
        <v>15</v>
      </c>
      <c r="I92" s="79">
        <v>0.15</v>
      </c>
      <c r="J92" s="79">
        <v>1.7777777777777799</v>
      </c>
      <c r="L92" s="79">
        <v>0</v>
      </c>
      <c r="N92" s="79">
        <v>0</v>
      </c>
      <c r="Q92" s="79">
        <v>1102</v>
      </c>
      <c r="R92" s="79" t="s">
        <v>301</v>
      </c>
      <c r="S92" s="79">
        <v>15</v>
      </c>
      <c r="T92" s="79">
        <v>150</v>
      </c>
      <c r="U92" s="79">
        <v>0.625</v>
      </c>
      <c r="V92" s="79">
        <v>3</v>
      </c>
      <c r="W92" s="79">
        <v>22</v>
      </c>
      <c r="X92" s="79" t="s">
        <v>107</v>
      </c>
      <c r="Y92" s="79" t="s">
        <v>921</v>
      </c>
      <c r="Z92" s="79">
        <v>12</v>
      </c>
      <c r="AA92" s="80">
        <v>43820.666666666701</v>
      </c>
      <c r="AB92" s="80">
        <v>43821.291666666701</v>
      </c>
      <c r="AC92" s="79" t="s">
        <v>936</v>
      </c>
    </row>
    <row r="93" spans="1:29" x14ac:dyDescent="0.3">
      <c r="A93" s="79">
        <v>1102</v>
      </c>
      <c r="B93" s="79" t="s">
        <v>301</v>
      </c>
      <c r="C93" s="79" t="s">
        <v>393</v>
      </c>
      <c r="D93" s="79" t="s">
        <v>204</v>
      </c>
      <c r="E93" s="79">
        <v>2</v>
      </c>
      <c r="F93" s="79">
        <v>3</v>
      </c>
      <c r="G93" s="79">
        <v>0.625</v>
      </c>
      <c r="H93" s="79">
        <v>15</v>
      </c>
      <c r="I93" s="79">
        <v>0.15</v>
      </c>
      <c r="J93" s="79">
        <v>1.3333333333333299</v>
      </c>
      <c r="L93" s="79">
        <v>0</v>
      </c>
      <c r="N93" s="79">
        <v>0</v>
      </c>
      <c r="Q93" s="79">
        <v>1102</v>
      </c>
      <c r="R93" s="79" t="s">
        <v>301</v>
      </c>
      <c r="S93" s="79">
        <v>15</v>
      </c>
      <c r="T93" s="79">
        <v>150</v>
      </c>
      <c r="U93" s="79">
        <v>0.625</v>
      </c>
      <c r="V93" s="79">
        <v>3</v>
      </c>
      <c r="W93" s="79">
        <v>22</v>
      </c>
      <c r="X93" s="79" t="s">
        <v>107</v>
      </c>
      <c r="Y93" s="79" t="s">
        <v>921</v>
      </c>
      <c r="Z93" s="79">
        <v>12</v>
      </c>
      <c r="AA93" s="80">
        <v>43820.666666666701</v>
      </c>
      <c r="AB93" s="80">
        <v>43821.291666666701</v>
      </c>
      <c r="AC93" s="79" t="s">
        <v>936</v>
      </c>
    </row>
    <row r="94" spans="1:29" x14ac:dyDescent="0.3">
      <c r="A94" s="79">
        <v>987</v>
      </c>
      <c r="B94" s="79" t="s">
        <v>85</v>
      </c>
      <c r="C94" s="79" t="s">
        <v>227</v>
      </c>
      <c r="D94" s="79" t="s">
        <v>203</v>
      </c>
      <c r="E94" s="79">
        <v>2</v>
      </c>
      <c r="F94" s="79">
        <v>6</v>
      </c>
      <c r="G94" s="79">
        <v>0.66666666666666696</v>
      </c>
      <c r="H94" s="79">
        <v>16</v>
      </c>
      <c r="I94" s="79">
        <v>0.21</v>
      </c>
      <c r="J94" s="79">
        <v>1.78571428571429</v>
      </c>
      <c r="L94" s="79">
        <v>0</v>
      </c>
      <c r="N94" s="79">
        <v>0</v>
      </c>
      <c r="Q94" s="79">
        <v>987</v>
      </c>
      <c r="R94" s="79" t="s">
        <v>85</v>
      </c>
      <c r="S94" s="79">
        <v>16</v>
      </c>
      <c r="T94" s="79">
        <v>210</v>
      </c>
      <c r="U94" s="79">
        <v>0.66666666666666696</v>
      </c>
      <c r="V94" s="79">
        <v>3</v>
      </c>
      <c r="W94" s="79">
        <v>23</v>
      </c>
      <c r="X94" s="79" t="s">
        <v>107</v>
      </c>
      <c r="Y94" s="79" t="s">
        <v>921</v>
      </c>
      <c r="Z94" s="79">
        <v>2</v>
      </c>
      <c r="AA94" s="80">
        <v>43865.625</v>
      </c>
      <c r="AB94" s="80">
        <v>43866.291666666701</v>
      </c>
      <c r="AC94" s="79" t="s">
        <v>938</v>
      </c>
    </row>
    <row r="95" spans="1:29" x14ac:dyDescent="0.3">
      <c r="A95" s="79">
        <v>987</v>
      </c>
      <c r="B95" s="79" t="s">
        <v>85</v>
      </c>
      <c r="C95" s="79" t="s">
        <v>227</v>
      </c>
      <c r="D95" s="79" t="s">
        <v>204</v>
      </c>
      <c r="E95" s="79">
        <v>2</v>
      </c>
      <c r="F95" s="79">
        <v>8</v>
      </c>
      <c r="G95" s="79">
        <v>0.66666666666666696</v>
      </c>
      <c r="H95" s="79">
        <v>16</v>
      </c>
      <c r="I95" s="79">
        <v>0.21</v>
      </c>
      <c r="J95" s="79">
        <v>2.38095238095238</v>
      </c>
      <c r="L95" s="79">
        <v>0</v>
      </c>
      <c r="N95" s="79">
        <v>0</v>
      </c>
      <c r="Q95" s="79">
        <v>987</v>
      </c>
      <c r="R95" s="79" t="s">
        <v>85</v>
      </c>
      <c r="S95" s="79">
        <v>16</v>
      </c>
      <c r="T95" s="79">
        <v>210</v>
      </c>
      <c r="U95" s="79">
        <v>0.66666666666666696</v>
      </c>
      <c r="V95" s="79">
        <v>3</v>
      </c>
      <c r="W95" s="79">
        <v>23</v>
      </c>
      <c r="X95" s="79" t="s">
        <v>107</v>
      </c>
      <c r="Y95" s="79" t="s">
        <v>921</v>
      </c>
      <c r="Z95" s="79">
        <v>2</v>
      </c>
      <c r="AA95" s="80">
        <v>43865.625</v>
      </c>
      <c r="AB95" s="80">
        <v>43866.291666666701</v>
      </c>
      <c r="AC95" s="79" t="s">
        <v>938</v>
      </c>
    </row>
    <row r="96" spans="1:29" x14ac:dyDescent="0.3">
      <c r="A96" s="79">
        <v>987</v>
      </c>
      <c r="B96" s="79" t="s">
        <v>301</v>
      </c>
      <c r="C96" s="79" t="s">
        <v>344</v>
      </c>
      <c r="D96" s="79" t="s">
        <v>203</v>
      </c>
      <c r="E96" s="79">
        <v>2</v>
      </c>
      <c r="F96" s="79">
        <v>4</v>
      </c>
      <c r="G96" s="79">
        <v>0.66666666666666696</v>
      </c>
      <c r="H96" s="79">
        <v>16</v>
      </c>
      <c r="I96" s="79">
        <v>0.21</v>
      </c>
      <c r="J96" s="79">
        <v>1.19047619047619</v>
      </c>
      <c r="L96" s="79">
        <v>0</v>
      </c>
      <c r="N96" s="79">
        <v>0</v>
      </c>
      <c r="Q96" s="79">
        <v>987</v>
      </c>
      <c r="R96" s="79" t="s">
        <v>301</v>
      </c>
      <c r="S96" s="79">
        <v>16</v>
      </c>
      <c r="T96" s="79">
        <v>210</v>
      </c>
      <c r="U96" s="79">
        <v>0.66666666666666696</v>
      </c>
      <c r="V96" s="79">
        <v>3</v>
      </c>
      <c r="W96" s="79">
        <v>23</v>
      </c>
      <c r="X96" s="79" t="s">
        <v>107</v>
      </c>
      <c r="Y96" s="79" t="s">
        <v>921</v>
      </c>
      <c r="Z96" s="79">
        <v>2</v>
      </c>
      <c r="AA96" s="80">
        <v>43865.625</v>
      </c>
      <c r="AB96" s="80">
        <v>43866.291666666701</v>
      </c>
      <c r="AC96" s="79" t="s">
        <v>936</v>
      </c>
    </row>
    <row r="97" spans="1:29" x14ac:dyDescent="0.3">
      <c r="A97" s="79">
        <v>987</v>
      </c>
      <c r="B97" s="79" t="s">
        <v>301</v>
      </c>
      <c r="C97" s="79" t="s">
        <v>344</v>
      </c>
      <c r="D97" s="79" t="s">
        <v>204</v>
      </c>
      <c r="E97" s="79">
        <v>2</v>
      </c>
      <c r="F97" s="79">
        <v>6</v>
      </c>
      <c r="G97" s="79">
        <v>0.66666666666666696</v>
      </c>
      <c r="H97" s="79">
        <v>16</v>
      </c>
      <c r="I97" s="79">
        <v>0.21</v>
      </c>
      <c r="J97" s="79">
        <v>1.78571428571429</v>
      </c>
      <c r="L97" s="79">
        <v>0</v>
      </c>
      <c r="N97" s="79">
        <v>0</v>
      </c>
      <c r="Q97" s="79">
        <v>987</v>
      </c>
      <c r="R97" s="79" t="s">
        <v>301</v>
      </c>
      <c r="S97" s="79">
        <v>16</v>
      </c>
      <c r="T97" s="79">
        <v>210</v>
      </c>
      <c r="U97" s="79">
        <v>0.66666666666666696</v>
      </c>
      <c r="V97" s="79">
        <v>3</v>
      </c>
      <c r="W97" s="79">
        <v>23</v>
      </c>
      <c r="X97" s="79" t="s">
        <v>107</v>
      </c>
      <c r="Y97" s="79" t="s">
        <v>921</v>
      </c>
      <c r="Z97" s="79">
        <v>2</v>
      </c>
      <c r="AA97" s="80">
        <v>43865.625</v>
      </c>
      <c r="AB97" s="80">
        <v>43866.291666666701</v>
      </c>
      <c r="AC97" s="79" t="s">
        <v>936</v>
      </c>
    </row>
    <row r="98" spans="1:29" x14ac:dyDescent="0.3">
      <c r="A98" s="79">
        <v>987</v>
      </c>
      <c r="B98" s="79" t="s">
        <v>304</v>
      </c>
      <c r="C98" s="79" t="s">
        <v>345</v>
      </c>
      <c r="D98" s="79" t="s">
        <v>203</v>
      </c>
      <c r="E98" s="79">
        <v>2</v>
      </c>
      <c r="F98" s="79">
        <v>5</v>
      </c>
      <c r="G98" s="79">
        <v>0.5625</v>
      </c>
      <c r="H98" s="79">
        <v>13.5</v>
      </c>
      <c r="I98" s="79">
        <v>0.21</v>
      </c>
      <c r="J98" s="79">
        <v>1.7636684303351</v>
      </c>
      <c r="L98" s="79">
        <v>0</v>
      </c>
      <c r="N98" s="79">
        <v>0</v>
      </c>
      <c r="Q98" s="79">
        <v>987</v>
      </c>
      <c r="R98" s="79" t="s">
        <v>304</v>
      </c>
      <c r="S98" s="79">
        <v>13.5</v>
      </c>
      <c r="T98" s="79">
        <v>210</v>
      </c>
      <c r="U98" s="79">
        <v>0.5625</v>
      </c>
      <c r="V98" s="79">
        <v>3</v>
      </c>
      <c r="W98" s="79">
        <v>23</v>
      </c>
      <c r="X98" s="79" t="s">
        <v>107</v>
      </c>
      <c r="Y98" s="79" t="s">
        <v>921</v>
      </c>
      <c r="Z98" s="79">
        <v>2</v>
      </c>
      <c r="AA98" s="80">
        <v>43865.708333333299</v>
      </c>
      <c r="AB98" s="80">
        <v>43866.270833333299</v>
      </c>
      <c r="AC98" s="79" t="s">
        <v>937</v>
      </c>
    </row>
    <row r="99" spans="1:29" x14ac:dyDescent="0.3">
      <c r="A99" s="79">
        <v>987</v>
      </c>
      <c r="B99" s="79" t="s">
        <v>304</v>
      </c>
      <c r="C99" s="79" t="s">
        <v>345</v>
      </c>
      <c r="D99" s="79" t="s">
        <v>204</v>
      </c>
      <c r="E99" s="79">
        <v>2</v>
      </c>
      <c r="F99" s="79">
        <v>7</v>
      </c>
      <c r="G99" s="79">
        <v>0.5625</v>
      </c>
      <c r="H99" s="79">
        <v>13.5</v>
      </c>
      <c r="I99" s="79">
        <v>0.21</v>
      </c>
      <c r="J99" s="79">
        <v>2.4691358024691401</v>
      </c>
      <c r="L99" s="79">
        <v>0</v>
      </c>
      <c r="N99" s="79">
        <v>0</v>
      </c>
      <c r="Q99" s="79">
        <v>987</v>
      </c>
      <c r="R99" s="79" t="s">
        <v>304</v>
      </c>
      <c r="S99" s="79">
        <v>13.5</v>
      </c>
      <c r="T99" s="79">
        <v>210</v>
      </c>
      <c r="U99" s="79">
        <v>0.5625</v>
      </c>
      <c r="V99" s="79">
        <v>3</v>
      </c>
      <c r="W99" s="79">
        <v>23</v>
      </c>
      <c r="X99" s="79" t="s">
        <v>107</v>
      </c>
      <c r="Y99" s="79" t="s">
        <v>921</v>
      </c>
      <c r="Z99" s="79">
        <v>2</v>
      </c>
      <c r="AA99" s="80">
        <v>43865.708333333299</v>
      </c>
      <c r="AB99" s="80">
        <v>43866.270833333299</v>
      </c>
      <c r="AC99" s="79" t="s">
        <v>937</v>
      </c>
    </row>
    <row r="100" spans="1:29" x14ac:dyDescent="0.3">
      <c r="A100" s="79">
        <v>704</v>
      </c>
      <c r="B100" s="79" t="s">
        <v>85</v>
      </c>
      <c r="C100" s="79" t="s">
        <v>264</v>
      </c>
      <c r="D100" s="79" t="s">
        <v>203</v>
      </c>
      <c r="E100" s="79">
        <v>2</v>
      </c>
      <c r="F100" s="79">
        <v>17.5</v>
      </c>
      <c r="G100" s="79">
        <v>0.75694444444444398</v>
      </c>
      <c r="H100" s="79">
        <v>18.170000000000002</v>
      </c>
      <c r="I100" s="79">
        <v>0.3</v>
      </c>
      <c r="J100" s="79">
        <v>3.21042010640249</v>
      </c>
      <c r="L100" s="79">
        <v>0</v>
      </c>
      <c r="N100" s="79">
        <v>0</v>
      </c>
      <c r="Q100" s="79">
        <v>704</v>
      </c>
      <c r="R100" s="79" t="s">
        <v>85</v>
      </c>
      <c r="S100" s="79">
        <v>18.1666666666667</v>
      </c>
      <c r="T100" s="79">
        <v>300</v>
      </c>
      <c r="U100" s="79">
        <v>0.75694444444444398</v>
      </c>
      <c r="V100" s="79">
        <v>7</v>
      </c>
      <c r="W100" s="79">
        <v>14</v>
      </c>
      <c r="X100" s="79" t="s">
        <v>107</v>
      </c>
      <c r="Y100" s="79" t="s">
        <v>921</v>
      </c>
      <c r="Z100" s="79">
        <v>2</v>
      </c>
      <c r="AA100" s="80">
        <v>43867.625</v>
      </c>
      <c r="AB100" s="80">
        <v>43868.381944444402</v>
      </c>
      <c r="AC100" s="79" t="s">
        <v>938</v>
      </c>
    </row>
    <row r="101" spans="1:29" x14ac:dyDescent="0.3">
      <c r="A101" s="79">
        <v>704</v>
      </c>
      <c r="B101" s="79" t="s">
        <v>85</v>
      </c>
      <c r="C101" s="79" t="s">
        <v>264</v>
      </c>
      <c r="D101" s="79" t="s">
        <v>204</v>
      </c>
      <c r="E101" s="79">
        <v>2</v>
      </c>
      <c r="F101" s="79">
        <v>62</v>
      </c>
      <c r="G101" s="79">
        <v>0.75694444444444398</v>
      </c>
      <c r="H101" s="79">
        <v>18.170000000000002</v>
      </c>
      <c r="I101" s="79">
        <v>0.3</v>
      </c>
      <c r="J101" s="79">
        <v>11.3740598055403</v>
      </c>
      <c r="L101" s="79">
        <v>0</v>
      </c>
      <c r="N101" s="79">
        <v>0</v>
      </c>
      <c r="Q101" s="79">
        <v>704</v>
      </c>
      <c r="R101" s="79" t="s">
        <v>85</v>
      </c>
      <c r="S101" s="79">
        <v>18.1666666666667</v>
      </c>
      <c r="T101" s="79">
        <v>300</v>
      </c>
      <c r="U101" s="79">
        <v>0.75694444444444398</v>
      </c>
      <c r="V101" s="79">
        <v>7</v>
      </c>
      <c r="W101" s="79">
        <v>14</v>
      </c>
      <c r="X101" s="79" t="s">
        <v>107</v>
      </c>
      <c r="Y101" s="79" t="s">
        <v>921</v>
      </c>
      <c r="Z101" s="79">
        <v>2</v>
      </c>
      <c r="AA101" s="80">
        <v>43867.625</v>
      </c>
      <c r="AB101" s="80">
        <v>43868.381944444402</v>
      </c>
      <c r="AC101" s="79" t="s">
        <v>938</v>
      </c>
    </row>
    <row r="102" spans="1:29" x14ac:dyDescent="0.3">
      <c r="A102" s="79">
        <v>704</v>
      </c>
      <c r="B102" s="79" t="s">
        <v>301</v>
      </c>
      <c r="C102" s="79" t="s">
        <v>318</v>
      </c>
      <c r="D102" s="79" t="s">
        <v>203</v>
      </c>
      <c r="E102" s="79">
        <v>2</v>
      </c>
      <c r="F102" s="79">
        <v>27</v>
      </c>
      <c r="G102" s="79">
        <v>0.75694444444444398</v>
      </c>
      <c r="H102" s="79">
        <v>18.170000000000002</v>
      </c>
      <c r="I102" s="79">
        <v>0.3</v>
      </c>
      <c r="J102" s="79">
        <v>4.9532195927352802</v>
      </c>
      <c r="L102" s="79">
        <v>0</v>
      </c>
      <c r="N102" s="79">
        <v>0</v>
      </c>
      <c r="Q102" s="79">
        <v>704</v>
      </c>
      <c r="R102" s="79" t="s">
        <v>301</v>
      </c>
      <c r="S102" s="79">
        <v>18.1666666666667</v>
      </c>
      <c r="T102" s="79">
        <v>300</v>
      </c>
      <c r="U102" s="79">
        <v>0.75694444444444398</v>
      </c>
      <c r="V102" s="79">
        <v>7</v>
      </c>
      <c r="W102" s="79">
        <v>14</v>
      </c>
      <c r="X102" s="79" t="s">
        <v>107</v>
      </c>
      <c r="Y102" s="79" t="s">
        <v>921</v>
      </c>
      <c r="Z102" s="79">
        <v>2</v>
      </c>
      <c r="AA102" s="80">
        <v>43867.625</v>
      </c>
      <c r="AB102" s="80">
        <v>43868.381944444402</v>
      </c>
      <c r="AC102" s="79" t="s">
        <v>936</v>
      </c>
    </row>
    <row r="103" spans="1:29" x14ac:dyDescent="0.3">
      <c r="A103" s="79">
        <v>704</v>
      </c>
      <c r="B103" s="79" t="s">
        <v>301</v>
      </c>
      <c r="C103" s="79" t="s">
        <v>318</v>
      </c>
      <c r="D103" s="79" t="s">
        <v>204</v>
      </c>
      <c r="E103" s="79">
        <v>2</v>
      </c>
      <c r="F103" s="79">
        <v>33</v>
      </c>
      <c r="G103" s="79">
        <v>0.75694444444444398</v>
      </c>
      <c r="H103" s="79">
        <v>18.170000000000002</v>
      </c>
      <c r="I103" s="79">
        <v>0.3</v>
      </c>
      <c r="J103" s="79">
        <v>6.0539350577875597</v>
      </c>
      <c r="L103" s="79">
        <v>0</v>
      </c>
      <c r="N103" s="79">
        <v>0</v>
      </c>
      <c r="Q103" s="79">
        <v>704</v>
      </c>
      <c r="R103" s="79" t="s">
        <v>301</v>
      </c>
      <c r="S103" s="79">
        <v>18.1666666666667</v>
      </c>
      <c r="T103" s="79">
        <v>300</v>
      </c>
      <c r="U103" s="79">
        <v>0.75694444444444398</v>
      </c>
      <c r="V103" s="79">
        <v>7</v>
      </c>
      <c r="W103" s="79">
        <v>14</v>
      </c>
      <c r="X103" s="79" t="s">
        <v>107</v>
      </c>
      <c r="Y103" s="79" t="s">
        <v>921</v>
      </c>
      <c r="Z103" s="79">
        <v>2</v>
      </c>
      <c r="AA103" s="80">
        <v>43867.625</v>
      </c>
      <c r="AB103" s="80">
        <v>43868.381944444402</v>
      </c>
      <c r="AC103" s="79" t="s">
        <v>936</v>
      </c>
    </row>
    <row r="104" spans="1:29" x14ac:dyDescent="0.3">
      <c r="A104" s="79">
        <v>704</v>
      </c>
      <c r="B104" s="79" t="s">
        <v>304</v>
      </c>
      <c r="C104" s="79" t="s">
        <v>319</v>
      </c>
      <c r="D104" s="79" t="s">
        <v>203</v>
      </c>
      <c r="E104" s="79">
        <v>2</v>
      </c>
      <c r="F104" s="79">
        <v>20</v>
      </c>
      <c r="G104" s="79">
        <v>0.58333333333333304</v>
      </c>
      <c r="H104" s="79">
        <v>14</v>
      </c>
      <c r="I104" s="79">
        <v>0.3</v>
      </c>
      <c r="J104" s="79">
        <v>4.7619047619047601</v>
      </c>
      <c r="L104" s="79">
        <v>0</v>
      </c>
      <c r="N104" s="79">
        <v>0</v>
      </c>
      <c r="Q104" s="79">
        <v>704</v>
      </c>
      <c r="R104" s="79" t="s">
        <v>304</v>
      </c>
      <c r="S104" s="79">
        <v>14</v>
      </c>
      <c r="T104" s="79">
        <v>300</v>
      </c>
      <c r="U104" s="79">
        <v>0.58333333333333304</v>
      </c>
      <c r="V104" s="79">
        <v>7</v>
      </c>
      <c r="W104" s="79">
        <v>14</v>
      </c>
      <c r="X104" s="79" t="s">
        <v>107</v>
      </c>
      <c r="Y104" s="79" t="s">
        <v>921</v>
      </c>
      <c r="Z104" s="79">
        <v>2</v>
      </c>
      <c r="AA104" s="80">
        <v>43867.708333333299</v>
      </c>
      <c r="AB104" s="80">
        <v>43868.291666666701</v>
      </c>
      <c r="AC104" s="79" t="s">
        <v>937</v>
      </c>
    </row>
    <row r="105" spans="1:29" x14ac:dyDescent="0.3">
      <c r="A105" s="79">
        <v>704</v>
      </c>
      <c r="B105" s="79" t="s">
        <v>304</v>
      </c>
      <c r="C105" s="79" t="s">
        <v>319</v>
      </c>
      <c r="D105" s="79" t="s">
        <v>204</v>
      </c>
      <c r="E105" s="79">
        <v>2</v>
      </c>
      <c r="F105" s="79">
        <v>27</v>
      </c>
      <c r="G105" s="79">
        <v>0.58333333333333304</v>
      </c>
      <c r="H105" s="79">
        <v>14</v>
      </c>
      <c r="I105" s="79">
        <v>0.3</v>
      </c>
      <c r="J105" s="79">
        <v>6.4285714285714297</v>
      </c>
      <c r="L105" s="79">
        <v>0</v>
      </c>
      <c r="N105" s="79">
        <v>0</v>
      </c>
      <c r="Q105" s="79">
        <v>704</v>
      </c>
      <c r="R105" s="79" t="s">
        <v>304</v>
      </c>
      <c r="S105" s="79">
        <v>14</v>
      </c>
      <c r="T105" s="79">
        <v>300</v>
      </c>
      <c r="U105" s="79">
        <v>0.58333333333333304</v>
      </c>
      <c r="V105" s="79">
        <v>7</v>
      </c>
      <c r="W105" s="79">
        <v>14</v>
      </c>
      <c r="X105" s="79" t="s">
        <v>107</v>
      </c>
      <c r="Y105" s="79" t="s">
        <v>921</v>
      </c>
      <c r="Z105" s="79">
        <v>2</v>
      </c>
      <c r="AA105" s="80">
        <v>43867.708333333299</v>
      </c>
      <c r="AB105" s="80">
        <v>43868.291666666701</v>
      </c>
      <c r="AC105" s="79" t="s">
        <v>937</v>
      </c>
    </row>
    <row r="106" spans="1:29" x14ac:dyDescent="0.3">
      <c r="A106" s="79">
        <v>705</v>
      </c>
      <c r="B106" s="79" t="s">
        <v>85</v>
      </c>
      <c r="C106" s="79" t="s">
        <v>265</v>
      </c>
      <c r="D106" s="79" t="s">
        <v>203</v>
      </c>
      <c r="E106" s="79">
        <v>2</v>
      </c>
      <c r="F106" s="79">
        <v>18</v>
      </c>
      <c r="G106" s="79">
        <v>1.0208333333333299</v>
      </c>
      <c r="H106" s="79">
        <v>24.5</v>
      </c>
      <c r="I106" s="79">
        <v>0.3</v>
      </c>
      <c r="J106" s="79">
        <v>2.4489795918367299</v>
      </c>
      <c r="K106" s="79">
        <v>3</v>
      </c>
      <c r="L106" s="79">
        <v>0.40816326530612201</v>
      </c>
      <c r="M106" s="79">
        <v>3</v>
      </c>
      <c r="N106" s="79">
        <v>0.40816326530612201</v>
      </c>
      <c r="Q106" s="79">
        <v>705</v>
      </c>
      <c r="R106" s="79" t="s">
        <v>85</v>
      </c>
      <c r="S106" s="79">
        <v>24.5</v>
      </c>
      <c r="T106" s="79">
        <v>300</v>
      </c>
      <c r="U106" s="79">
        <v>1.0208333333333299</v>
      </c>
      <c r="V106" s="79">
        <v>7</v>
      </c>
      <c r="W106" s="79">
        <v>14</v>
      </c>
      <c r="X106" s="79" t="s">
        <v>106</v>
      </c>
      <c r="Y106" s="79" t="s">
        <v>921</v>
      </c>
      <c r="Z106" s="79">
        <v>2</v>
      </c>
      <c r="AA106" s="80">
        <v>43875.375</v>
      </c>
      <c r="AB106" s="80">
        <v>43876.395833333299</v>
      </c>
      <c r="AC106" s="79" t="s">
        <v>938</v>
      </c>
    </row>
    <row r="107" spans="1:29" x14ac:dyDescent="0.3">
      <c r="A107" s="79">
        <v>705</v>
      </c>
      <c r="B107" s="79" t="s">
        <v>85</v>
      </c>
      <c r="C107" s="79" t="s">
        <v>265</v>
      </c>
      <c r="D107" s="79" t="s">
        <v>204</v>
      </c>
      <c r="E107" s="79">
        <v>2</v>
      </c>
      <c r="F107" s="79">
        <v>30</v>
      </c>
      <c r="G107" s="79">
        <v>1.0208333333333299</v>
      </c>
      <c r="H107" s="79">
        <v>24.5</v>
      </c>
      <c r="I107" s="79">
        <v>0.3</v>
      </c>
      <c r="J107" s="79">
        <v>4.0816326530612201</v>
      </c>
      <c r="K107" s="79">
        <v>3</v>
      </c>
      <c r="L107" s="79">
        <v>0.40816326530612201</v>
      </c>
      <c r="N107" s="79">
        <v>0</v>
      </c>
      <c r="Q107" s="79">
        <v>705</v>
      </c>
      <c r="R107" s="79" t="s">
        <v>85</v>
      </c>
      <c r="S107" s="79">
        <v>24.5</v>
      </c>
      <c r="T107" s="79">
        <v>300</v>
      </c>
      <c r="U107" s="79">
        <v>1.0208333333333299</v>
      </c>
      <c r="V107" s="79">
        <v>7</v>
      </c>
      <c r="W107" s="79">
        <v>14</v>
      </c>
      <c r="X107" s="79" t="s">
        <v>106</v>
      </c>
      <c r="Y107" s="79" t="s">
        <v>921</v>
      </c>
      <c r="Z107" s="79">
        <v>2</v>
      </c>
      <c r="AA107" s="80">
        <v>43875.375</v>
      </c>
      <c r="AB107" s="80">
        <v>43876.395833333299</v>
      </c>
      <c r="AC107" s="79" t="s">
        <v>938</v>
      </c>
    </row>
    <row r="108" spans="1:29" x14ac:dyDescent="0.3">
      <c r="A108" s="79">
        <v>705</v>
      </c>
      <c r="B108" s="79" t="s">
        <v>301</v>
      </c>
      <c r="C108" s="79" t="s">
        <v>320</v>
      </c>
      <c r="D108" s="79" t="s">
        <v>203</v>
      </c>
      <c r="E108" s="79">
        <v>2</v>
      </c>
      <c r="F108" s="79">
        <v>25</v>
      </c>
      <c r="G108" s="79">
        <v>1.0208333333333299</v>
      </c>
      <c r="H108" s="79">
        <v>24.5</v>
      </c>
      <c r="I108" s="79">
        <v>0.3</v>
      </c>
      <c r="J108" s="79">
        <v>3.40136054421769</v>
      </c>
      <c r="L108" s="79">
        <v>0</v>
      </c>
      <c r="N108" s="79">
        <v>0</v>
      </c>
      <c r="Q108" s="79">
        <v>705</v>
      </c>
      <c r="R108" s="79" t="s">
        <v>301</v>
      </c>
      <c r="S108" s="79">
        <v>24.5</v>
      </c>
      <c r="T108" s="79">
        <v>300</v>
      </c>
      <c r="U108" s="79">
        <v>1.0208333333333299</v>
      </c>
      <c r="V108" s="79">
        <v>7</v>
      </c>
      <c r="W108" s="79">
        <v>14</v>
      </c>
      <c r="X108" s="79" t="s">
        <v>107</v>
      </c>
      <c r="Y108" s="79" t="s">
        <v>921</v>
      </c>
      <c r="Z108" s="79">
        <v>2</v>
      </c>
      <c r="AA108" s="80">
        <v>43875.375</v>
      </c>
      <c r="AB108" s="80">
        <v>43876.395833333299</v>
      </c>
      <c r="AC108" s="79" t="s">
        <v>936</v>
      </c>
    </row>
    <row r="109" spans="1:29" x14ac:dyDescent="0.3">
      <c r="A109" s="79">
        <v>705</v>
      </c>
      <c r="B109" s="79" t="s">
        <v>301</v>
      </c>
      <c r="C109" s="79" t="s">
        <v>320</v>
      </c>
      <c r="D109" s="79" t="s">
        <v>204</v>
      </c>
      <c r="E109" s="79">
        <v>2</v>
      </c>
      <c r="F109" s="79">
        <v>18</v>
      </c>
      <c r="G109" s="79">
        <v>1.0208333333333299</v>
      </c>
      <c r="H109" s="79">
        <v>24.5</v>
      </c>
      <c r="I109" s="79">
        <v>0.3</v>
      </c>
      <c r="J109" s="79">
        <v>2.4489795918367299</v>
      </c>
      <c r="L109" s="79">
        <v>0</v>
      </c>
      <c r="N109" s="79">
        <v>0</v>
      </c>
      <c r="Q109" s="79">
        <v>705</v>
      </c>
      <c r="R109" s="79" t="s">
        <v>301</v>
      </c>
      <c r="S109" s="79">
        <v>24.5</v>
      </c>
      <c r="T109" s="79">
        <v>300</v>
      </c>
      <c r="U109" s="79">
        <v>1.0208333333333299</v>
      </c>
      <c r="V109" s="79">
        <v>7</v>
      </c>
      <c r="W109" s="79">
        <v>14</v>
      </c>
      <c r="X109" s="79" t="s">
        <v>107</v>
      </c>
      <c r="Y109" s="79" t="s">
        <v>921</v>
      </c>
      <c r="Z109" s="79">
        <v>2</v>
      </c>
      <c r="AA109" s="80">
        <v>43875.375</v>
      </c>
      <c r="AB109" s="80">
        <v>43876.395833333299</v>
      </c>
      <c r="AC109" s="79" t="s">
        <v>936</v>
      </c>
    </row>
    <row r="110" spans="1:29" x14ac:dyDescent="0.3">
      <c r="A110" s="79">
        <v>705</v>
      </c>
      <c r="B110" s="79" t="s">
        <v>304</v>
      </c>
      <c r="C110" s="79" t="s">
        <v>321</v>
      </c>
      <c r="D110" s="79" t="s">
        <v>203</v>
      </c>
      <c r="E110" s="79">
        <v>2</v>
      </c>
      <c r="F110" s="79">
        <v>20</v>
      </c>
      <c r="G110" s="79">
        <v>1.0208333333333299</v>
      </c>
      <c r="H110" s="79">
        <v>24.5</v>
      </c>
      <c r="I110" s="79">
        <v>0.3</v>
      </c>
      <c r="J110" s="79">
        <v>2.72108843537415</v>
      </c>
      <c r="L110" s="79">
        <v>0</v>
      </c>
      <c r="N110" s="79">
        <v>0</v>
      </c>
      <c r="Q110" s="79">
        <v>705</v>
      </c>
      <c r="R110" s="79" t="s">
        <v>304</v>
      </c>
      <c r="S110" s="79">
        <v>24.5</v>
      </c>
      <c r="T110" s="79">
        <v>300</v>
      </c>
      <c r="U110" s="79">
        <v>1.0208333333333299</v>
      </c>
      <c r="V110" s="79">
        <v>7</v>
      </c>
      <c r="W110" s="79">
        <v>14</v>
      </c>
      <c r="X110" s="79" t="s">
        <v>107</v>
      </c>
      <c r="Y110" s="79" t="s">
        <v>921</v>
      </c>
      <c r="Z110" s="79">
        <v>2</v>
      </c>
      <c r="AA110" s="80">
        <v>43875.375</v>
      </c>
      <c r="AB110" s="80">
        <v>43876.395833333299</v>
      </c>
      <c r="AC110" s="79" t="s">
        <v>938</v>
      </c>
    </row>
    <row r="111" spans="1:29" x14ac:dyDescent="0.3">
      <c r="A111" s="79">
        <v>705</v>
      </c>
      <c r="B111" s="79" t="s">
        <v>304</v>
      </c>
      <c r="C111" s="79" t="s">
        <v>321</v>
      </c>
      <c r="D111" s="79" t="s">
        <v>204</v>
      </c>
      <c r="E111" s="79">
        <v>2</v>
      </c>
      <c r="F111" s="79">
        <v>22</v>
      </c>
      <c r="G111" s="79">
        <v>1.0208333333333299</v>
      </c>
      <c r="H111" s="79">
        <v>24.5</v>
      </c>
      <c r="I111" s="79">
        <v>0.3</v>
      </c>
      <c r="J111" s="79">
        <v>2.99319727891156</v>
      </c>
      <c r="L111" s="79">
        <v>0</v>
      </c>
      <c r="N111" s="79">
        <v>0</v>
      </c>
      <c r="Q111" s="79">
        <v>705</v>
      </c>
      <c r="R111" s="79" t="s">
        <v>304</v>
      </c>
      <c r="S111" s="79">
        <v>24.5</v>
      </c>
      <c r="T111" s="79">
        <v>300</v>
      </c>
      <c r="U111" s="79">
        <v>1.0208333333333299</v>
      </c>
      <c r="V111" s="79">
        <v>7</v>
      </c>
      <c r="W111" s="79">
        <v>14</v>
      </c>
      <c r="X111" s="79" t="s">
        <v>107</v>
      </c>
      <c r="Y111" s="79" t="s">
        <v>921</v>
      </c>
      <c r="Z111" s="79">
        <v>2</v>
      </c>
      <c r="AA111" s="80">
        <v>43875.375</v>
      </c>
      <c r="AB111" s="80">
        <v>43876.395833333299</v>
      </c>
      <c r="AC111" s="79" t="s">
        <v>938</v>
      </c>
    </row>
    <row r="112" spans="1:29" x14ac:dyDescent="0.3">
      <c r="A112" s="79">
        <v>706</v>
      </c>
      <c r="B112" s="79" t="s">
        <v>85</v>
      </c>
      <c r="C112" s="79" t="s">
        <v>273</v>
      </c>
      <c r="D112" s="79" t="s">
        <v>204</v>
      </c>
      <c r="E112" s="79">
        <v>3</v>
      </c>
      <c r="F112" s="79">
        <v>10</v>
      </c>
      <c r="G112" s="79">
        <v>0.79166666666666696</v>
      </c>
      <c r="H112" s="79">
        <v>19</v>
      </c>
      <c r="I112" s="79">
        <v>0.42</v>
      </c>
      <c r="J112" s="79">
        <v>1.2531328320802</v>
      </c>
      <c r="L112" s="79">
        <v>0</v>
      </c>
      <c r="N112" s="79">
        <v>0</v>
      </c>
      <c r="Q112" s="79">
        <v>706</v>
      </c>
      <c r="R112" s="79" t="s">
        <v>85</v>
      </c>
      <c r="S112" s="79">
        <v>19</v>
      </c>
      <c r="T112" s="79">
        <v>420</v>
      </c>
      <c r="U112" s="79">
        <v>0.79166666666666696</v>
      </c>
      <c r="V112" s="79">
        <v>12</v>
      </c>
      <c r="W112" s="79">
        <v>14</v>
      </c>
      <c r="X112" s="79" t="s">
        <v>107</v>
      </c>
      <c r="Y112" s="79" t="s">
        <v>921</v>
      </c>
      <c r="Z112" s="79">
        <v>3</v>
      </c>
      <c r="AA112" s="80">
        <v>43914.625</v>
      </c>
      <c r="AB112" s="80">
        <v>43915.416666666701</v>
      </c>
      <c r="AC112" s="79" t="s">
        <v>938</v>
      </c>
    </row>
    <row r="113" spans="1:29" x14ac:dyDescent="0.3">
      <c r="A113" s="79">
        <v>706</v>
      </c>
      <c r="B113" s="79" t="s">
        <v>85</v>
      </c>
      <c r="C113" s="79" t="s">
        <v>273</v>
      </c>
      <c r="D113" s="79" t="s">
        <v>220</v>
      </c>
      <c r="E113" s="79">
        <v>3</v>
      </c>
      <c r="F113" s="79">
        <v>10</v>
      </c>
      <c r="G113" s="79">
        <v>0.79166666666666696</v>
      </c>
      <c r="H113" s="79">
        <v>19</v>
      </c>
      <c r="I113" s="79">
        <v>0.42</v>
      </c>
      <c r="J113" s="79">
        <v>1.2531328320802</v>
      </c>
      <c r="L113" s="79">
        <v>0</v>
      </c>
      <c r="N113" s="79">
        <v>0</v>
      </c>
      <c r="Q113" s="79">
        <v>706</v>
      </c>
      <c r="R113" s="79" t="s">
        <v>85</v>
      </c>
      <c r="S113" s="79">
        <v>19</v>
      </c>
      <c r="T113" s="79">
        <v>420</v>
      </c>
      <c r="U113" s="79">
        <v>0.79166666666666696</v>
      </c>
      <c r="V113" s="79">
        <v>12</v>
      </c>
      <c r="W113" s="79">
        <v>14</v>
      </c>
      <c r="X113" s="79" t="s">
        <v>107</v>
      </c>
      <c r="Y113" s="79" t="s">
        <v>921</v>
      </c>
      <c r="Z113" s="79">
        <v>3</v>
      </c>
      <c r="AA113" s="80">
        <v>43914.625</v>
      </c>
      <c r="AB113" s="80">
        <v>43915.416666666701</v>
      </c>
      <c r="AC113" s="79" t="s">
        <v>938</v>
      </c>
    </row>
    <row r="114" spans="1:29" x14ac:dyDescent="0.3">
      <c r="A114" s="79">
        <v>706</v>
      </c>
      <c r="B114" s="79" t="s">
        <v>85</v>
      </c>
      <c r="C114" s="79" t="s">
        <v>273</v>
      </c>
      <c r="D114" s="79" t="s">
        <v>274</v>
      </c>
      <c r="E114" s="79">
        <v>3</v>
      </c>
      <c r="F114" s="79">
        <v>12</v>
      </c>
      <c r="G114" s="79">
        <v>0.79166666666666696</v>
      </c>
      <c r="H114" s="79">
        <v>19</v>
      </c>
      <c r="I114" s="79">
        <v>0.42</v>
      </c>
      <c r="J114" s="79">
        <v>1.5037593984962401</v>
      </c>
      <c r="L114" s="79">
        <v>0</v>
      </c>
      <c r="N114" s="79">
        <v>0</v>
      </c>
      <c r="Q114" s="79">
        <v>706</v>
      </c>
      <c r="R114" s="79" t="s">
        <v>85</v>
      </c>
      <c r="S114" s="79">
        <v>19</v>
      </c>
      <c r="T114" s="79">
        <v>420</v>
      </c>
      <c r="U114" s="79">
        <v>0.79166666666666696</v>
      </c>
      <c r="V114" s="79">
        <v>12</v>
      </c>
      <c r="W114" s="79">
        <v>14</v>
      </c>
      <c r="X114" s="79" t="s">
        <v>107</v>
      </c>
      <c r="Y114" s="79" t="s">
        <v>921</v>
      </c>
      <c r="Z114" s="79">
        <v>3</v>
      </c>
      <c r="AA114" s="80">
        <v>43914.625</v>
      </c>
      <c r="AB114" s="80">
        <v>43915.416666666701</v>
      </c>
      <c r="AC114" s="79" t="s">
        <v>938</v>
      </c>
    </row>
    <row r="115" spans="1:29" x14ac:dyDescent="0.3">
      <c r="A115" s="79">
        <v>706</v>
      </c>
      <c r="B115" s="79" t="s">
        <v>301</v>
      </c>
      <c r="C115" s="79" t="s">
        <v>322</v>
      </c>
      <c r="D115" s="79" t="s">
        <v>204</v>
      </c>
      <c r="E115" s="79">
        <v>2</v>
      </c>
      <c r="F115" s="79">
        <v>10</v>
      </c>
      <c r="G115" s="79">
        <v>0.79166666666666696</v>
      </c>
      <c r="H115" s="79">
        <v>19</v>
      </c>
      <c r="I115" s="79">
        <v>0.42</v>
      </c>
      <c r="J115" s="79">
        <v>1.2531328320802</v>
      </c>
      <c r="L115" s="79">
        <v>0</v>
      </c>
      <c r="N115" s="79">
        <v>0</v>
      </c>
      <c r="Q115" s="79">
        <v>706</v>
      </c>
      <c r="R115" s="79" t="s">
        <v>301</v>
      </c>
      <c r="S115" s="79">
        <v>19</v>
      </c>
      <c r="T115" s="79">
        <v>420</v>
      </c>
      <c r="U115" s="79">
        <v>0.79166666666666696</v>
      </c>
      <c r="V115" s="79">
        <v>12</v>
      </c>
      <c r="W115" s="79">
        <v>14</v>
      </c>
      <c r="X115" s="79" t="s">
        <v>107</v>
      </c>
      <c r="Y115" s="79" t="s">
        <v>921</v>
      </c>
      <c r="Z115" s="79">
        <v>3</v>
      </c>
      <c r="AA115" s="80">
        <v>43914.625</v>
      </c>
      <c r="AB115" s="80">
        <v>43915.416666666701</v>
      </c>
      <c r="AC115" s="79" t="s">
        <v>936</v>
      </c>
    </row>
    <row r="116" spans="1:29" x14ac:dyDescent="0.3">
      <c r="A116" s="79">
        <v>706</v>
      </c>
      <c r="B116" s="79" t="s">
        <v>301</v>
      </c>
      <c r="C116" s="79" t="s">
        <v>322</v>
      </c>
      <c r="D116" s="79" t="s">
        <v>220</v>
      </c>
      <c r="E116" s="79">
        <v>2</v>
      </c>
      <c r="F116" s="79">
        <v>10</v>
      </c>
      <c r="G116" s="79">
        <v>0.79166666666666696</v>
      </c>
      <c r="H116" s="79">
        <v>19</v>
      </c>
      <c r="I116" s="79">
        <v>0.42</v>
      </c>
      <c r="J116" s="79">
        <v>1.2531328320802</v>
      </c>
      <c r="L116" s="79">
        <v>0</v>
      </c>
      <c r="N116" s="79">
        <v>0</v>
      </c>
      <c r="Q116" s="79">
        <v>706</v>
      </c>
      <c r="R116" s="79" t="s">
        <v>301</v>
      </c>
      <c r="S116" s="79">
        <v>19</v>
      </c>
      <c r="T116" s="79">
        <v>420</v>
      </c>
      <c r="U116" s="79">
        <v>0.79166666666666696</v>
      </c>
      <c r="V116" s="79">
        <v>12</v>
      </c>
      <c r="W116" s="79">
        <v>14</v>
      </c>
      <c r="X116" s="79" t="s">
        <v>107</v>
      </c>
      <c r="Y116" s="79" t="s">
        <v>921</v>
      </c>
      <c r="Z116" s="79">
        <v>3</v>
      </c>
      <c r="AA116" s="80">
        <v>43914.625</v>
      </c>
      <c r="AB116" s="80">
        <v>43915.416666666701</v>
      </c>
      <c r="AC116" s="79" t="s">
        <v>936</v>
      </c>
    </row>
    <row r="117" spans="1:29" x14ac:dyDescent="0.3">
      <c r="A117" s="79">
        <v>707</v>
      </c>
      <c r="B117" s="79" t="s">
        <v>301</v>
      </c>
      <c r="C117" s="79" t="s">
        <v>323</v>
      </c>
      <c r="D117" s="79" t="s">
        <v>220</v>
      </c>
      <c r="E117" s="79">
        <v>2</v>
      </c>
      <c r="F117" s="79">
        <v>5</v>
      </c>
      <c r="G117" s="79">
        <v>0.70833333333333304</v>
      </c>
      <c r="H117" s="79">
        <v>17</v>
      </c>
      <c r="I117" s="79">
        <v>0.42</v>
      </c>
      <c r="J117" s="79">
        <v>0.70028011204481799</v>
      </c>
      <c r="K117" s="79">
        <v>2</v>
      </c>
      <c r="L117" s="79">
        <v>0.28011204481792701</v>
      </c>
      <c r="M117" s="79">
        <v>2</v>
      </c>
      <c r="N117" s="79">
        <v>0.28011204481792701</v>
      </c>
      <c r="Q117" s="79">
        <v>707</v>
      </c>
      <c r="R117" s="79" t="s">
        <v>301</v>
      </c>
      <c r="S117" s="79">
        <v>17</v>
      </c>
      <c r="T117" s="79">
        <v>420</v>
      </c>
      <c r="U117" s="79">
        <v>0.70833333333333304</v>
      </c>
      <c r="V117" s="79">
        <v>4.5</v>
      </c>
      <c r="W117" s="79">
        <v>14</v>
      </c>
      <c r="X117" s="79" t="s">
        <v>106</v>
      </c>
      <c r="Y117" s="79" t="s">
        <v>921</v>
      </c>
      <c r="Z117" s="79">
        <v>3</v>
      </c>
      <c r="AA117" s="80">
        <v>43915.708333333299</v>
      </c>
      <c r="AB117" s="80">
        <v>43916.416666666701</v>
      </c>
      <c r="AC117" s="79" t="s">
        <v>936</v>
      </c>
    </row>
    <row r="118" spans="1:29" x14ac:dyDescent="0.3">
      <c r="A118" s="79">
        <v>707</v>
      </c>
      <c r="B118" s="79" t="s">
        <v>301</v>
      </c>
      <c r="C118" s="79" t="s">
        <v>323</v>
      </c>
      <c r="D118" s="79" t="s">
        <v>204</v>
      </c>
      <c r="E118" s="79">
        <v>2</v>
      </c>
      <c r="F118" s="79">
        <v>9</v>
      </c>
      <c r="G118" s="79">
        <v>0.70833333333333304</v>
      </c>
      <c r="H118" s="79">
        <v>17</v>
      </c>
      <c r="I118" s="79">
        <v>0.42</v>
      </c>
      <c r="J118" s="79">
        <v>1.26050420168067</v>
      </c>
      <c r="K118" s="79">
        <v>2</v>
      </c>
      <c r="L118" s="79">
        <v>0.28011204481792701</v>
      </c>
      <c r="N118" s="79">
        <v>0</v>
      </c>
      <c r="Q118" s="79">
        <v>707</v>
      </c>
      <c r="R118" s="79" t="s">
        <v>301</v>
      </c>
      <c r="S118" s="79">
        <v>17</v>
      </c>
      <c r="T118" s="79">
        <v>420</v>
      </c>
      <c r="U118" s="79">
        <v>0.70833333333333304</v>
      </c>
      <c r="V118" s="79">
        <v>4.5</v>
      </c>
      <c r="W118" s="79">
        <v>14</v>
      </c>
      <c r="X118" s="79" t="s">
        <v>106</v>
      </c>
      <c r="Y118" s="79" t="s">
        <v>921</v>
      </c>
      <c r="Z118" s="79">
        <v>3</v>
      </c>
      <c r="AA118" s="80">
        <v>43915.708333333299</v>
      </c>
      <c r="AB118" s="80">
        <v>43916.416666666701</v>
      </c>
      <c r="AC118" s="79" t="s">
        <v>936</v>
      </c>
    </row>
    <row r="119" spans="1:29" x14ac:dyDescent="0.3">
      <c r="A119" s="79">
        <v>707</v>
      </c>
      <c r="B119" s="79" t="s">
        <v>85</v>
      </c>
      <c r="C119" s="79" t="s">
        <v>275</v>
      </c>
      <c r="D119" s="79" t="s">
        <v>204</v>
      </c>
      <c r="E119" s="79">
        <v>2</v>
      </c>
      <c r="F119" s="79">
        <v>10</v>
      </c>
      <c r="G119" s="79">
        <v>0.70833333333333304</v>
      </c>
      <c r="H119" s="79">
        <v>17</v>
      </c>
      <c r="I119" s="79">
        <v>0.42</v>
      </c>
      <c r="J119" s="79">
        <v>1.40056022408964</v>
      </c>
      <c r="K119" s="79">
        <v>8</v>
      </c>
      <c r="L119" s="79">
        <v>1.12044817927171</v>
      </c>
      <c r="M119" s="79">
        <v>8</v>
      </c>
      <c r="N119" s="79">
        <v>1.12044817927171</v>
      </c>
      <c r="Q119" s="79">
        <v>707</v>
      </c>
      <c r="R119" s="79" t="s">
        <v>85</v>
      </c>
      <c r="S119" s="79">
        <v>17</v>
      </c>
      <c r="T119" s="79">
        <v>420</v>
      </c>
      <c r="U119" s="79">
        <v>0.70833333333333304</v>
      </c>
      <c r="V119" s="79">
        <v>4.5</v>
      </c>
      <c r="W119" s="79">
        <v>14</v>
      </c>
      <c r="X119" s="79" t="s">
        <v>106</v>
      </c>
      <c r="Y119" s="79" t="s">
        <v>921</v>
      </c>
      <c r="Z119" s="79">
        <v>3</v>
      </c>
      <c r="AA119" s="80">
        <v>43915.708333333299</v>
      </c>
      <c r="AB119" s="80">
        <v>43916.416666666701</v>
      </c>
      <c r="AC119" s="79" t="s">
        <v>938</v>
      </c>
    </row>
    <row r="120" spans="1:29" x14ac:dyDescent="0.3">
      <c r="A120" s="79">
        <v>707</v>
      </c>
      <c r="B120" s="79" t="s">
        <v>85</v>
      </c>
      <c r="C120" s="79" t="s">
        <v>275</v>
      </c>
      <c r="D120" s="79" t="s">
        <v>220</v>
      </c>
      <c r="E120" s="79">
        <v>2</v>
      </c>
      <c r="F120" s="79">
        <v>2</v>
      </c>
      <c r="G120" s="79">
        <v>0.70833333333333304</v>
      </c>
      <c r="H120" s="79">
        <v>17</v>
      </c>
      <c r="I120" s="79">
        <v>0.42</v>
      </c>
      <c r="J120" s="79">
        <v>0.28011204481792701</v>
      </c>
      <c r="K120" s="79">
        <v>8</v>
      </c>
      <c r="L120" s="79">
        <v>1.12044817927171</v>
      </c>
      <c r="N120" s="79">
        <v>0</v>
      </c>
      <c r="Q120" s="79">
        <v>707</v>
      </c>
      <c r="R120" s="79" t="s">
        <v>85</v>
      </c>
      <c r="S120" s="79">
        <v>17</v>
      </c>
      <c r="T120" s="79">
        <v>420</v>
      </c>
      <c r="U120" s="79">
        <v>0.70833333333333304</v>
      </c>
      <c r="V120" s="79">
        <v>4.5</v>
      </c>
      <c r="W120" s="79">
        <v>14</v>
      </c>
      <c r="X120" s="79" t="s">
        <v>106</v>
      </c>
      <c r="Y120" s="79" t="s">
        <v>921</v>
      </c>
      <c r="Z120" s="79">
        <v>3</v>
      </c>
      <c r="AA120" s="80">
        <v>43915.708333333299</v>
      </c>
      <c r="AB120" s="80">
        <v>43916.416666666701</v>
      </c>
      <c r="AC120" s="79" t="s">
        <v>938</v>
      </c>
    </row>
    <row r="121" spans="1:29" x14ac:dyDescent="0.3">
      <c r="A121" s="79">
        <v>135</v>
      </c>
      <c r="B121" s="79" t="s">
        <v>85</v>
      </c>
      <c r="C121" s="79" t="s">
        <v>284</v>
      </c>
      <c r="D121" s="79" t="s">
        <v>203</v>
      </c>
      <c r="E121" s="79">
        <v>2</v>
      </c>
      <c r="F121" s="79">
        <v>8</v>
      </c>
      <c r="G121" s="79">
        <v>0.66666666666666696</v>
      </c>
      <c r="H121" s="79">
        <v>16</v>
      </c>
      <c r="I121" s="79">
        <v>0.3</v>
      </c>
      <c r="J121" s="79">
        <v>1.6666666666666701</v>
      </c>
      <c r="L121" s="79">
        <v>0</v>
      </c>
      <c r="N121" s="79">
        <v>0</v>
      </c>
      <c r="Q121" s="79">
        <v>135</v>
      </c>
      <c r="R121" s="79" t="s">
        <v>85</v>
      </c>
      <c r="S121" s="79">
        <v>16</v>
      </c>
      <c r="T121" s="79">
        <v>300</v>
      </c>
      <c r="U121" s="79">
        <v>0.66666666666666696</v>
      </c>
      <c r="V121" s="79">
        <v>5</v>
      </c>
      <c r="W121" s="79">
        <v>19</v>
      </c>
      <c r="X121" s="79" t="s">
        <v>107</v>
      </c>
      <c r="Y121" s="79" t="s">
        <v>921</v>
      </c>
      <c r="Z121" s="79">
        <v>2</v>
      </c>
      <c r="AA121" s="80">
        <v>43875.590277777803</v>
      </c>
      <c r="AB121" s="80">
        <v>43876.256944444402</v>
      </c>
      <c r="AC121" s="79" t="s">
        <v>938</v>
      </c>
    </row>
    <row r="122" spans="1:29" x14ac:dyDescent="0.3">
      <c r="A122" s="79">
        <v>135</v>
      </c>
      <c r="B122" s="79" t="s">
        <v>85</v>
      </c>
      <c r="C122" s="79" t="s">
        <v>284</v>
      </c>
      <c r="D122" s="79" t="s">
        <v>204</v>
      </c>
      <c r="E122" s="79">
        <v>2</v>
      </c>
      <c r="F122" s="79">
        <v>12</v>
      </c>
      <c r="G122" s="79">
        <v>0.66666666666666696</v>
      </c>
      <c r="H122" s="79">
        <v>16</v>
      </c>
      <c r="I122" s="79">
        <v>0.3</v>
      </c>
      <c r="J122" s="79">
        <v>2.5</v>
      </c>
      <c r="L122" s="79">
        <v>0</v>
      </c>
      <c r="N122" s="79">
        <v>0</v>
      </c>
      <c r="Q122" s="79">
        <v>135</v>
      </c>
      <c r="R122" s="79" t="s">
        <v>85</v>
      </c>
      <c r="S122" s="79">
        <v>16</v>
      </c>
      <c r="T122" s="79">
        <v>300</v>
      </c>
      <c r="U122" s="79">
        <v>0.66666666666666696</v>
      </c>
      <c r="V122" s="79">
        <v>5</v>
      </c>
      <c r="W122" s="79">
        <v>19</v>
      </c>
      <c r="X122" s="79" t="s">
        <v>107</v>
      </c>
      <c r="Y122" s="79" t="s">
        <v>921</v>
      </c>
      <c r="Z122" s="79">
        <v>2</v>
      </c>
      <c r="AA122" s="80">
        <v>43875.590277777803</v>
      </c>
      <c r="AB122" s="80">
        <v>43876.256944444402</v>
      </c>
      <c r="AC122" s="79" t="s">
        <v>938</v>
      </c>
    </row>
    <row r="123" spans="1:29" x14ac:dyDescent="0.3">
      <c r="A123" s="79">
        <v>135</v>
      </c>
      <c r="B123" s="79" t="s">
        <v>301</v>
      </c>
      <c r="C123" s="79" t="s">
        <v>312</v>
      </c>
      <c r="D123" s="79" t="s">
        <v>203</v>
      </c>
      <c r="E123" s="79">
        <v>2</v>
      </c>
      <c r="F123" s="79">
        <v>6</v>
      </c>
      <c r="G123" s="79">
        <v>0.66666666666666696</v>
      </c>
      <c r="H123" s="79">
        <v>16</v>
      </c>
      <c r="I123" s="79">
        <v>0.3</v>
      </c>
      <c r="J123" s="79">
        <v>1.25</v>
      </c>
      <c r="L123" s="79">
        <v>0</v>
      </c>
      <c r="N123" s="79">
        <v>0</v>
      </c>
      <c r="Q123" s="79">
        <v>135</v>
      </c>
      <c r="R123" s="79" t="s">
        <v>301</v>
      </c>
      <c r="S123" s="79">
        <v>16</v>
      </c>
      <c r="T123" s="79">
        <v>300</v>
      </c>
      <c r="U123" s="79">
        <v>0.66666666666666696</v>
      </c>
      <c r="V123" s="79">
        <v>5</v>
      </c>
      <c r="W123" s="79">
        <v>19</v>
      </c>
      <c r="X123" s="79" t="s">
        <v>107</v>
      </c>
      <c r="Y123" s="79" t="s">
        <v>921</v>
      </c>
      <c r="Z123" s="79">
        <v>2</v>
      </c>
      <c r="AA123" s="80">
        <v>43875.590277777803</v>
      </c>
      <c r="AB123" s="80">
        <v>43876.256944444402</v>
      </c>
      <c r="AC123" s="79" t="s">
        <v>936</v>
      </c>
    </row>
    <row r="124" spans="1:29" x14ac:dyDescent="0.3">
      <c r="A124" s="79">
        <v>135</v>
      </c>
      <c r="B124" s="79" t="s">
        <v>301</v>
      </c>
      <c r="C124" s="79" t="s">
        <v>312</v>
      </c>
      <c r="D124" s="79" t="s">
        <v>204</v>
      </c>
      <c r="E124" s="79">
        <v>2</v>
      </c>
      <c r="F124" s="79">
        <v>7</v>
      </c>
      <c r="G124" s="79">
        <v>0.66666666666666696</v>
      </c>
      <c r="H124" s="79">
        <v>16</v>
      </c>
      <c r="I124" s="79">
        <v>0.3</v>
      </c>
      <c r="J124" s="79">
        <v>1.4583333333333299</v>
      </c>
      <c r="L124" s="79">
        <v>0</v>
      </c>
      <c r="N124" s="79">
        <v>0</v>
      </c>
      <c r="Q124" s="79">
        <v>135</v>
      </c>
      <c r="R124" s="79" t="s">
        <v>301</v>
      </c>
      <c r="S124" s="79">
        <v>16</v>
      </c>
      <c r="T124" s="79">
        <v>300</v>
      </c>
      <c r="U124" s="79">
        <v>0.66666666666666696</v>
      </c>
      <c r="V124" s="79">
        <v>5</v>
      </c>
      <c r="W124" s="79">
        <v>19</v>
      </c>
      <c r="X124" s="79" t="s">
        <v>107</v>
      </c>
      <c r="Y124" s="79" t="s">
        <v>921</v>
      </c>
      <c r="Z124" s="79">
        <v>2</v>
      </c>
      <c r="AA124" s="80">
        <v>43875.590277777803</v>
      </c>
      <c r="AB124" s="80">
        <v>43876.256944444402</v>
      </c>
      <c r="AC124" s="79" t="s">
        <v>936</v>
      </c>
    </row>
    <row r="125" spans="1:29" x14ac:dyDescent="0.3">
      <c r="A125" s="79">
        <v>135</v>
      </c>
      <c r="B125" s="79" t="s">
        <v>304</v>
      </c>
      <c r="C125" s="79" t="s">
        <v>313</v>
      </c>
      <c r="D125" s="79" t="s">
        <v>203</v>
      </c>
      <c r="E125" s="79">
        <v>2</v>
      </c>
      <c r="F125" s="79">
        <v>5</v>
      </c>
      <c r="G125" s="79">
        <v>0.49305555555555602</v>
      </c>
      <c r="H125" s="79">
        <v>11.83</v>
      </c>
      <c r="I125" s="79">
        <v>0.3</v>
      </c>
      <c r="J125" s="79">
        <v>1.40884756269372</v>
      </c>
      <c r="L125" s="79">
        <v>0</v>
      </c>
      <c r="N125" s="79">
        <v>0</v>
      </c>
      <c r="Q125" s="79">
        <v>135</v>
      </c>
      <c r="R125" s="79" t="s">
        <v>304</v>
      </c>
      <c r="S125" s="79">
        <v>11.8333333333333</v>
      </c>
      <c r="T125" s="79">
        <v>300</v>
      </c>
      <c r="U125" s="79">
        <v>0.49305555555555602</v>
      </c>
      <c r="V125" s="79">
        <v>5</v>
      </c>
      <c r="W125" s="79">
        <v>19</v>
      </c>
      <c r="X125" s="79" t="s">
        <v>107</v>
      </c>
      <c r="Y125" s="79" t="s">
        <v>921</v>
      </c>
      <c r="Z125" s="79">
        <v>2</v>
      </c>
      <c r="AA125" s="80">
        <v>43875.590277777803</v>
      </c>
      <c r="AB125" s="80">
        <v>43876.083333333299</v>
      </c>
      <c r="AC125" s="79" t="s">
        <v>938</v>
      </c>
    </row>
    <row r="126" spans="1:29" x14ac:dyDescent="0.3">
      <c r="A126" s="79">
        <v>135</v>
      </c>
      <c r="B126" s="79" t="s">
        <v>304</v>
      </c>
      <c r="C126" s="79" t="s">
        <v>313</v>
      </c>
      <c r="D126" s="79" t="s">
        <v>204</v>
      </c>
      <c r="E126" s="79">
        <v>2</v>
      </c>
      <c r="F126" s="79">
        <v>4</v>
      </c>
      <c r="G126" s="79">
        <v>0.49305555555555602</v>
      </c>
      <c r="H126" s="79">
        <v>11.83</v>
      </c>
      <c r="I126" s="79">
        <v>0.3</v>
      </c>
      <c r="J126" s="79">
        <v>1.12707805015497</v>
      </c>
      <c r="L126" s="79">
        <v>0</v>
      </c>
      <c r="N126" s="79">
        <v>0</v>
      </c>
      <c r="Q126" s="79">
        <v>135</v>
      </c>
      <c r="R126" s="79" t="s">
        <v>304</v>
      </c>
      <c r="S126" s="79">
        <v>11.8333333333333</v>
      </c>
      <c r="T126" s="79">
        <v>300</v>
      </c>
      <c r="U126" s="79">
        <v>0.49305555555555602</v>
      </c>
      <c r="V126" s="79">
        <v>5</v>
      </c>
      <c r="W126" s="79">
        <v>19</v>
      </c>
      <c r="X126" s="79" t="s">
        <v>107</v>
      </c>
      <c r="Y126" s="79" t="s">
        <v>921</v>
      </c>
      <c r="Z126" s="79">
        <v>2</v>
      </c>
      <c r="AA126" s="80">
        <v>43875.590277777803</v>
      </c>
      <c r="AB126" s="80">
        <v>43876.083333333299</v>
      </c>
      <c r="AC126" s="79" t="s">
        <v>938</v>
      </c>
    </row>
    <row r="127" spans="1:29" x14ac:dyDescent="0.3">
      <c r="A127" s="79">
        <v>136</v>
      </c>
      <c r="B127" s="79" t="s">
        <v>85</v>
      </c>
      <c r="C127" s="79" t="s">
        <v>285</v>
      </c>
      <c r="D127" s="79" t="s">
        <v>203</v>
      </c>
      <c r="E127" s="79">
        <v>2</v>
      </c>
      <c r="F127" s="79">
        <v>7</v>
      </c>
      <c r="G127" s="79">
        <v>0.73611111111111105</v>
      </c>
      <c r="H127" s="79">
        <v>17.670000000000002</v>
      </c>
      <c r="I127" s="79">
        <v>0.3</v>
      </c>
      <c r="J127" s="79">
        <v>1.32050556498774</v>
      </c>
      <c r="L127" s="79">
        <v>0</v>
      </c>
      <c r="N127" s="79">
        <v>0</v>
      </c>
      <c r="Q127" s="79">
        <v>136</v>
      </c>
      <c r="R127" s="79" t="s">
        <v>85</v>
      </c>
      <c r="S127" s="79">
        <v>17.6666666666667</v>
      </c>
      <c r="T127" s="79">
        <v>300</v>
      </c>
      <c r="U127" s="79">
        <v>0.73611111111111105</v>
      </c>
      <c r="V127" s="79">
        <v>4</v>
      </c>
      <c r="W127" s="79">
        <v>21</v>
      </c>
      <c r="X127" s="79" t="s">
        <v>107</v>
      </c>
      <c r="Y127" s="79" t="s">
        <v>921</v>
      </c>
      <c r="Z127" s="79">
        <v>3</v>
      </c>
      <c r="AA127" s="80">
        <v>43896.590277777803</v>
      </c>
      <c r="AB127" s="80">
        <v>43897.326388888898</v>
      </c>
      <c r="AC127" s="79" t="s">
        <v>938</v>
      </c>
    </row>
    <row r="128" spans="1:29" x14ac:dyDescent="0.3">
      <c r="A128" s="79">
        <v>136</v>
      </c>
      <c r="B128" s="79" t="s">
        <v>85</v>
      </c>
      <c r="C128" s="79" t="s">
        <v>285</v>
      </c>
      <c r="D128" s="79" t="s">
        <v>204</v>
      </c>
      <c r="E128" s="79">
        <v>2</v>
      </c>
      <c r="F128" s="79">
        <v>12</v>
      </c>
      <c r="G128" s="79">
        <v>0.73611111111111105</v>
      </c>
      <c r="H128" s="79">
        <v>17.670000000000002</v>
      </c>
      <c r="I128" s="79">
        <v>0.3</v>
      </c>
      <c r="J128" s="79">
        <v>2.2637238256932699</v>
      </c>
      <c r="L128" s="79">
        <v>0</v>
      </c>
      <c r="N128" s="79">
        <v>0</v>
      </c>
      <c r="Q128" s="79">
        <v>136</v>
      </c>
      <c r="R128" s="79" t="s">
        <v>85</v>
      </c>
      <c r="S128" s="79">
        <v>17.6666666666667</v>
      </c>
      <c r="T128" s="79">
        <v>300</v>
      </c>
      <c r="U128" s="79">
        <v>0.73611111111111105</v>
      </c>
      <c r="V128" s="79">
        <v>4</v>
      </c>
      <c r="W128" s="79">
        <v>21</v>
      </c>
      <c r="X128" s="79" t="s">
        <v>107</v>
      </c>
      <c r="Y128" s="79" t="s">
        <v>921</v>
      </c>
      <c r="Z128" s="79">
        <v>3</v>
      </c>
      <c r="AA128" s="80">
        <v>43896.590277777803</v>
      </c>
      <c r="AB128" s="80">
        <v>43897.326388888898</v>
      </c>
      <c r="AC128" s="79" t="s">
        <v>938</v>
      </c>
    </row>
    <row r="129" spans="1:29" x14ac:dyDescent="0.3">
      <c r="A129" s="79">
        <v>136</v>
      </c>
      <c r="B129" s="79" t="s">
        <v>301</v>
      </c>
      <c r="C129" s="79" t="s">
        <v>314</v>
      </c>
      <c r="D129" s="79" t="s">
        <v>203</v>
      </c>
      <c r="E129" s="79">
        <v>2</v>
      </c>
      <c r="F129" s="79">
        <v>10</v>
      </c>
      <c r="G129" s="79">
        <v>0.73611111111111105</v>
      </c>
      <c r="H129" s="79">
        <v>17.670000000000002</v>
      </c>
      <c r="I129" s="79">
        <v>0.3</v>
      </c>
      <c r="J129" s="79">
        <v>1.8864365214110499</v>
      </c>
      <c r="L129" s="79">
        <v>0</v>
      </c>
      <c r="N129" s="79">
        <v>0</v>
      </c>
      <c r="Q129" s="79">
        <v>136</v>
      </c>
      <c r="R129" s="79" t="s">
        <v>301</v>
      </c>
      <c r="S129" s="79">
        <v>17.6666666666667</v>
      </c>
      <c r="T129" s="79">
        <v>300</v>
      </c>
      <c r="U129" s="79">
        <v>0.73611111111111105</v>
      </c>
      <c r="V129" s="79">
        <v>4</v>
      </c>
      <c r="W129" s="79">
        <v>21</v>
      </c>
      <c r="X129" s="79" t="s">
        <v>107</v>
      </c>
      <c r="Y129" s="79" t="s">
        <v>921</v>
      </c>
      <c r="Z129" s="79">
        <v>3</v>
      </c>
      <c r="AA129" s="80">
        <v>43896.590277777803</v>
      </c>
      <c r="AB129" s="80">
        <v>43897.326388888898</v>
      </c>
      <c r="AC129" s="79" t="s">
        <v>936</v>
      </c>
    </row>
    <row r="130" spans="1:29" x14ac:dyDescent="0.3">
      <c r="A130" s="79">
        <v>136</v>
      </c>
      <c r="B130" s="79" t="s">
        <v>301</v>
      </c>
      <c r="C130" s="79" t="s">
        <v>314</v>
      </c>
      <c r="D130" s="79" t="s">
        <v>204</v>
      </c>
      <c r="E130" s="79">
        <v>2</v>
      </c>
      <c r="F130" s="79">
        <v>3</v>
      </c>
      <c r="G130" s="79">
        <v>0.73611111111111105</v>
      </c>
      <c r="H130" s="79">
        <v>17.670000000000002</v>
      </c>
      <c r="I130" s="79">
        <v>0.3</v>
      </c>
      <c r="J130" s="79">
        <v>0.56593095642331603</v>
      </c>
      <c r="L130" s="79">
        <v>0</v>
      </c>
      <c r="N130" s="79">
        <v>0</v>
      </c>
      <c r="Q130" s="79">
        <v>136</v>
      </c>
      <c r="R130" s="79" t="s">
        <v>301</v>
      </c>
      <c r="S130" s="79">
        <v>17.6666666666667</v>
      </c>
      <c r="T130" s="79">
        <v>300</v>
      </c>
      <c r="U130" s="79">
        <v>0.73611111111111105</v>
      </c>
      <c r="V130" s="79">
        <v>4</v>
      </c>
      <c r="W130" s="79">
        <v>21</v>
      </c>
      <c r="X130" s="79" t="s">
        <v>107</v>
      </c>
      <c r="Y130" s="79" t="s">
        <v>921</v>
      </c>
      <c r="Z130" s="79">
        <v>3</v>
      </c>
      <c r="AA130" s="80">
        <v>43896.590277777803</v>
      </c>
      <c r="AB130" s="80">
        <v>43897.326388888898</v>
      </c>
      <c r="AC130" s="79" t="s">
        <v>936</v>
      </c>
    </row>
    <row r="131" spans="1:29" x14ac:dyDescent="0.3">
      <c r="A131" s="79">
        <v>136</v>
      </c>
      <c r="B131" s="79" t="s">
        <v>304</v>
      </c>
      <c r="C131" s="79" t="s">
        <v>315</v>
      </c>
      <c r="D131" s="79" t="s">
        <v>203</v>
      </c>
      <c r="E131" s="79">
        <v>2</v>
      </c>
      <c r="F131" s="79">
        <v>4</v>
      </c>
      <c r="G131" s="79">
        <v>0.73611111111111105</v>
      </c>
      <c r="H131" s="79">
        <v>17.670000000000002</v>
      </c>
      <c r="I131" s="79">
        <v>0.3</v>
      </c>
      <c r="J131" s="79">
        <v>0.75457460856442204</v>
      </c>
      <c r="L131" s="79">
        <v>0</v>
      </c>
      <c r="N131" s="79">
        <v>0</v>
      </c>
      <c r="Q131" s="79">
        <v>136</v>
      </c>
      <c r="R131" s="79" t="s">
        <v>304</v>
      </c>
      <c r="S131" s="79">
        <v>17.6666666666667</v>
      </c>
      <c r="T131" s="79">
        <v>300</v>
      </c>
      <c r="U131" s="79">
        <v>0.73611111111111105</v>
      </c>
      <c r="V131" s="79">
        <v>4</v>
      </c>
      <c r="W131" s="79">
        <v>21</v>
      </c>
      <c r="X131" s="79" t="s">
        <v>107</v>
      </c>
      <c r="Y131" s="79" t="s">
        <v>921</v>
      </c>
      <c r="Z131" s="79">
        <v>3</v>
      </c>
      <c r="AA131" s="80">
        <v>43896.590277777803</v>
      </c>
      <c r="AB131" s="80">
        <v>43897.326388888898</v>
      </c>
      <c r="AC131" s="79" t="s">
        <v>938</v>
      </c>
    </row>
    <row r="132" spans="1:29" x14ac:dyDescent="0.3">
      <c r="A132" s="79">
        <v>136</v>
      </c>
      <c r="B132" s="79" t="s">
        <v>304</v>
      </c>
      <c r="C132" s="79" t="s">
        <v>315</v>
      </c>
      <c r="D132" s="79" t="s">
        <v>204</v>
      </c>
      <c r="E132" s="79">
        <v>2</v>
      </c>
      <c r="F132" s="79">
        <v>25</v>
      </c>
      <c r="G132" s="79">
        <v>0.73611111111111105</v>
      </c>
      <c r="H132" s="79">
        <v>17.670000000000002</v>
      </c>
      <c r="I132" s="79">
        <v>0.3</v>
      </c>
      <c r="J132" s="79">
        <v>4.7160913035276399</v>
      </c>
      <c r="L132" s="79">
        <v>0</v>
      </c>
      <c r="N132" s="79">
        <v>0</v>
      </c>
      <c r="Q132" s="79">
        <v>136</v>
      </c>
      <c r="R132" s="79" t="s">
        <v>304</v>
      </c>
      <c r="S132" s="79">
        <v>17.6666666666667</v>
      </c>
      <c r="T132" s="79">
        <v>300</v>
      </c>
      <c r="U132" s="79">
        <v>0.73611111111111105</v>
      </c>
      <c r="V132" s="79">
        <v>4</v>
      </c>
      <c r="W132" s="79">
        <v>21</v>
      </c>
      <c r="X132" s="79" t="s">
        <v>107</v>
      </c>
      <c r="Y132" s="79" t="s">
        <v>921</v>
      </c>
      <c r="Z132" s="79">
        <v>3</v>
      </c>
      <c r="AA132" s="80">
        <v>43896.590277777803</v>
      </c>
      <c r="AB132" s="80">
        <v>43897.326388888898</v>
      </c>
      <c r="AC132" s="79" t="s">
        <v>938</v>
      </c>
    </row>
    <row r="133" spans="1:29" x14ac:dyDescent="0.3">
      <c r="A133" s="79">
        <v>137</v>
      </c>
      <c r="B133" s="79" t="s">
        <v>85</v>
      </c>
      <c r="C133" s="79" t="s">
        <v>286</v>
      </c>
      <c r="D133" s="79" t="s">
        <v>203</v>
      </c>
      <c r="E133" s="79">
        <v>2</v>
      </c>
      <c r="F133" s="79">
        <v>7</v>
      </c>
      <c r="G133" s="79">
        <v>0.53472222222222199</v>
      </c>
      <c r="H133" s="79">
        <v>12.83</v>
      </c>
      <c r="I133" s="79">
        <v>0.3</v>
      </c>
      <c r="J133" s="79">
        <v>1.81865419589504</v>
      </c>
      <c r="L133" s="79">
        <v>0</v>
      </c>
      <c r="N133" s="79">
        <v>0</v>
      </c>
      <c r="Q133" s="79">
        <v>137</v>
      </c>
      <c r="R133" s="79" t="s">
        <v>85</v>
      </c>
      <c r="S133" s="79">
        <v>12.8333333333333</v>
      </c>
      <c r="T133" s="79">
        <v>300</v>
      </c>
      <c r="U133" s="79">
        <v>0.53472222222222199</v>
      </c>
      <c r="V133" s="79">
        <v>4</v>
      </c>
      <c r="W133" s="79">
        <v>19</v>
      </c>
      <c r="X133" s="79" t="s">
        <v>107</v>
      </c>
      <c r="Y133" s="79" t="s">
        <v>921</v>
      </c>
      <c r="Z133" s="79">
        <v>3</v>
      </c>
      <c r="AA133" s="80">
        <v>43897.729166666701</v>
      </c>
      <c r="AB133" s="80">
        <v>43898.263888888898</v>
      </c>
      <c r="AC133" s="79" t="s">
        <v>937</v>
      </c>
    </row>
    <row r="134" spans="1:29" x14ac:dyDescent="0.3">
      <c r="A134" s="79">
        <v>137</v>
      </c>
      <c r="B134" s="79" t="s">
        <v>85</v>
      </c>
      <c r="C134" s="79" t="s">
        <v>286</v>
      </c>
      <c r="D134" s="79" t="s">
        <v>204</v>
      </c>
      <c r="E134" s="79">
        <v>2</v>
      </c>
      <c r="F134" s="79">
        <v>21</v>
      </c>
      <c r="G134" s="79">
        <v>0.53472222222222199</v>
      </c>
      <c r="H134" s="79">
        <v>12.83</v>
      </c>
      <c r="I134" s="79">
        <v>0.3</v>
      </c>
      <c r="J134" s="79">
        <v>5.4559625876851099</v>
      </c>
      <c r="L134" s="79">
        <v>0</v>
      </c>
      <c r="N134" s="79">
        <v>0</v>
      </c>
      <c r="Q134" s="79">
        <v>137</v>
      </c>
      <c r="R134" s="79" t="s">
        <v>85</v>
      </c>
      <c r="S134" s="79">
        <v>12.8333333333333</v>
      </c>
      <c r="T134" s="79">
        <v>300</v>
      </c>
      <c r="U134" s="79">
        <v>0.53472222222222199</v>
      </c>
      <c r="V134" s="79">
        <v>4</v>
      </c>
      <c r="W134" s="79">
        <v>19</v>
      </c>
      <c r="X134" s="79" t="s">
        <v>107</v>
      </c>
      <c r="Y134" s="79" t="s">
        <v>921</v>
      </c>
      <c r="Z134" s="79">
        <v>3</v>
      </c>
      <c r="AA134" s="80">
        <v>43897.729166666701</v>
      </c>
      <c r="AB134" s="80">
        <v>43898.263888888898</v>
      </c>
      <c r="AC134" s="79" t="s">
        <v>937</v>
      </c>
    </row>
    <row r="135" spans="1:29" x14ac:dyDescent="0.3">
      <c r="A135" s="79">
        <v>137</v>
      </c>
      <c r="B135" s="79" t="s">
        <v>301</v>
      </c>
      <c r="C135" s="79" t="s">
        <v>316</v>
      </c>
      <c r="D135" s="79" t="s">
        <v>203</v>
      </c>
      <c r="E135" s="79">
        <v>2</v>
      </c>
      <c r="F135" s="79">
        <v>4</v>
      </c>
      <c r="G135" s="79">
        <v>0.53472222222222199</v>
      </c>
      <c r="H135" s="79">
        <v>12.83</v>
      </c>
      <c r="I135" s="79">
        <v>0.3</v>
      </c>
      <c r="J135" s="79">
        <v>1.03923096908288</v>
      </c>
      <c r="L135" s="79">
        <v>0</v>
      </c>
      <c r="N135" s="79">
        <v>0</v>
      </c>
      <c r="Q135" s="79">
        <v>137</v>
      </c>
      <c r="R135" s="79" t="s">
        <v>301</v>
      </c>
      <c r="S135" s="79">
        <v>12.8333333333333</v>
      </c>
      <c r="T135" s="79">
        <v>300</v>
      </c>
      <c r="U135" s="79">
        <v>0.53472222222222199</v>
      </c>
      <c r="V135" s="79">
        <v>4</v>
      </c>
      <c r="W135" s="79">
        <v>19</v>
      </c>
      <c r="X135" s="79" t="s">
        <v>107</v>
      </c>
      <c r="Y135" s="79" t="s">
        <v>921</v>
      </c>
      <c r="Z135" s="79">
        <v>3</v>
      </c>
      <c r="AA135" s="80">
        <v>43897.729166666701</v>
      </c>
      <c r="AB135" s="80">
        <v>43898.263888888898</v>
      </c>
      <c r="AC135" s="79" t="s">
        <v>936</v>
      </c>
    </row>
    <row r="136" spans="1:29" x14ac:dyDescent="0.3">
      <c r="A136" s="79">
        <v>137</v>
      </c>
      <c r="B136" s="79" t="s">
        <v>301</v>
      </c>
      <c r="C136" s="79" t="s">
        <v>316</v>
      </c>
      <c r="D136" s="79" t="s">
        <v>204</v>
      </c>
      <c r="E136" s="79">
        <v>2</v>
      </c>
      <c r="F136" s="79">
        <v>17</v>
      </c>
      <c r="G136" s="79">
        <v>0.53472222222222199</v>
      </c>
      <c r="H136" s="79">
        <v>12.83</v>
      </c>
      <c r="I136" s="79">
        <v>0.3</v>
      </c>
      <c r="J136" s="79">
        <v>4.4167316186022303</v>
      </c>
      <c r="L136" s="79">
        <v>0</v>
      </c>
      <c r="N136" s="79">
        <v>0</v>
      </c>
      <c r="Q136" s="79">
        <v>137</v>
      </c>
      <c r="R136" s="79" t="s">
        <v>301</v>
      </c>
      <c r="S136" s="79">
        <v>12.8333333333333</v>
      </c>
      <c r="T136" s="79">
        <v>300</v>
      </c>
      <c r="U136" s="79">
        <v>0.53472222222222199</v>
      </c>
      <c r="V136" s="79">
        <v>4</v>
      </c>
      <c r="W136" s="79">
        <v>19</v>
      </c>
      <c r="X136" s="79" t="s">
        <v>107</v>
      </c>
      <c r="Y136" s="79" t="s">
        <v>921</v>
      </c>
      <c r="Z136" s="79">
        <v>3</v>
      </c>
      <c r="AA136" s="80">
        <v>43897.729166666701</v>
      </c>
      <c r="AB136" s="80">
        <v>43898.263888888898</v>
      </c>
      <c r="AC136" s="79" t="s">
        <v>936</v>
      </c>
    </row>
    <row r="137" spans="1:29" x14ac:dyDescent="0.3">
      <c r="A137" s="79">
        <v>137</v>
      </c>
      <c r="B137" s="79" t="s">
        <v>304</v>
      </c>
      <c r="C137" s="79" t="s">
        <v>317</v>
      </c>
      <c r="D137" s="79" t="s">
        <v>203</v>
      </c>
      <c r="E137" s="79">
        <v>2</v>
      </c>
      <c r="F137" s="79">
        <v>3</v>
      </c>
      <c r="G137" s="79">
        <v>0.53472222222222199</v>
      </c>
      <c r="H137" s="79">
        <v>12.83</v>
      </c>
      <c r="I137" s="79">
        <v>0.3</v>
      </c>
      <c r="J137" s="79">
        <v>0.77942322681215903</v>
      </c>
      <c r="L137" s="79">
        <v>0</v>
      </c>
      <c r="N137" s="79">
        <v>0</v>
      </c>
      <c r="Q137" s="79">
        <v>137</v>
      </c>
      <c r="R137" s="79" t="s">
        <v>304</v>
      </c>
      <c r="S137" s="79">
        <v>12.8333333333333</v>
      </c>
      <c r="T137" s="79">
        <v>300</v>
      </c>
      <c r="U137" s="79">
        <v>0.53472222222222199</v>
      </c>
      <c r="V137" s="79">
        <v>4</v>
      </c>
      <c r="W137" s="79">
        <v>19</v>
      </c>
      <c r="X137" s="79" t="s">
        <v>107</v>
      </c>
      <c r="Y137" s="79" t="s">
        <v>921</v>
      </c>
      <c r="Z137" s="79">
        <v>3</v>
      </c>
      <c r="AA137" s="80">
        <v>43897.729166666701</v>
      </c>
      <c r="AB137" s="80">
        <v>43898.263888888898</v>
      </c>
      <c r="AC137" s="79" t="s">
        <v>937</v>
      </c>
    </row>
    <row r="138" spans="1:29" x14ac:dyDescent="0.3">
      <c r="A138" s="79">
        <v>137</v>
      </c>
      <c r="B138" s="79" t="s">
        <v>304</v>
      </c>
      <c r="C138" s="79" t="s">
        <v>317</v>
      </c>
      <c r="D138" s="79" t="s">
        <v>204</v>
      </c>
      <c r="E138" s="79">
        <v>2</v>
      </c>
      <c r="F138" s="79">
        <v>30</v>
      </c>
      <c r="G138" s="79">
        <v>0.53472222222222199</v>
      </c>
      <c r="H138" s="79">
        <v>12.83</v>
      </c>
      <c r="I138" s="79">
        <v>0.3</v>
      </c>
      <c r="J138" s="79">
        <v>7.7942322681215899</v>
      </c>
      <c r="L138" s="79">
        <v>0</v>
      </c>
      <c r="N138" s="79">
        <v>0</v>
      </c>
      <c r="Q138" s="79">
        <v>137</v>
      </c>
      <c r="R138" s="79" t="s">
        <v>304</v>
      </c>
      <c r="S138" s="79">
        <v>12.8333333333333</v>
      </c>
      <c r="T138" s="79">
        <v>300</v>
      </c>
      <c r="U138" s="79">
        <v>0.53472222222222199</v>
      </c>
      <c r="V138" s="79">
        <v>4</v>
      </c>
      <c r="W138" s="79">
        <v>19</v>
      </c>
      <c r="X138" s="79" t="s">
        <v>107</v>
      </c>
      <c r="Y138" s="79" t="s">
        <v>921</v>
      </c>
      <c r="Z138" s="79">
        <v>3</v>
      </c>
      <c r="AA138" s="80">
        <v>43897.729166666701</v>
      </c>
      <c r="AB138" s="80">
        <v>43898.263888888898</v>
      </c>
      <c r="AC138" s="79" t="s">
        <v>937</v>
      </c>
    </row>
    <row r="139" spans="1:29" x14ac:dyDescent="0.3">
      <c r="A139" s="79">
        <v>1103</v>
      </c>
      <c r="B139" s="79" t="s">
        <v>85</v>
      </c>
      <c r="C139" s="79" t="s">
        <v>260</v>
      </c>
      <c r="D139" s="79" t="s">
        <v>203</v>
      </c>
      <c r="E139" s="79">
        <v>2</v>
      </c>
      <c r="F139" s="79">
        <v>4</v>
      </c>
      <c r="G139" s="79">
        <v>0.66666666666666696</v>
      </c>
      <c r="H139" s="79">
        <v>16</v>
      </c>
      <c r="I139" s="79">
        <v>0.15</v>
      </c>
      <c r="J139" s="79">
        <v>1.6666666666666701</v>
      </c>
      <c r="L139" s="79">
        <v>0</v>
      </c>
      <c r="N139" s="79">
        <v>0</v>
      </c>
      <c r="Q139" s="79">
        <v>1103</v>
      </c>
      <c r="R139" s="79" t="s">
        <v>85</v>
      </c>
      <c r="S139" s="79">
        <v>16</v>
      </c>
      <c r="T139" s="79">
        <v>150</v>
      </c>
      <c r="U139" s="79">
        <v>0.66666666666666696</v>
      </c>
      <c r="V139" s="79">
        <v>4</v>
      </c>
      <c r="W139" s="79">
        <v>22</v>
      </c>
      <c r="X139" s="79" t="s">
        <v>107</v>
      </c>
      <c r="Y139" s="79" t="s">
        <v>921</v>
      </c>
      <c r="Z139" s="79">
        <v>2</v>
      </c>
      <c r="AA139" s="80">
        <v>43874.666666666701</v>
      </c>
      <c r="AB139" s="80">
        <v>43875.333333333299</v>
      </c>
      <c r="AC139" s="79" t="s">
        <v>937</v>
      </c>
    </row>
    <row r="140" spans="1:29" x14ac:dyDescent="0.3">
      <c r="A140" s="79">
        <v>1103</v>
      </c>
      <c r="B140" s="79" t="s">
        <v>85</v>
      </c>
      <c r="C140" s="79" t="s">
        <v>260</v>
      </c>
      <c r="D140" s="79" t="s">
        <v>204</v>
      </c>
      <c r="E140" s="79">
        <v>2</v>
      </c>
      <c r="F140" s="79">
        <v>1</v>
      </c>
      <c r="G140" s="79">
        <v>0.66666666666666696</v>
      </c>
      <c r="H140" s="79">
        <v>16</v>
      </c>
      <c r="I140" s="79">
        <v>0.15</v>
      </c>
      <c r="J140" s="79">
        <v>0.41666666666666702</v>
      </c>
      <c r="L140" s="79">
        <v>0</v>
      </c>
      <c r="N140" s="79">
        <v>0</v>
      </c>
      <c r="Q140" s="79">
        <v>1103</v>
      </c>
      <c r="R140" s="79" t="s">
        <v>85</v>
      </c>
      <c r="S140" s="79">
        <v>16</v>
      </c>
      <c r="T140" s="79">
        <v>150</v>
      </c>
      <c r="U140" s="79">
        <v>0.66666666666666696</v>
      </c>
      <c r="V140" s="79">
        <v>4</v>
      </c>
      <c r="W140" s="79">
        <v>22</v>
      </c>
      <c r="X140" s="79" t="s">
        <v>107</v>
      </c>
      <c r="Y140" s="79" t="s">
        <v>921</v>
      </c>
      <c r="Z140" s="79">
        <v>2</v>
      </c>
      <c r="AA140" s="80">
        <v>43874.666666666701</v>
      </c>
      <c r="AB140" s="80">
        <v>43875.333333333299</v>
      </c>
      <c r="AC140" s="79" t="s">
        <v>937</v>
      </c>
    </row>
    <row r="141" spans="1:29" x14ac:dyDescent="0.3">
      <c r="A141" s="79">
        <v>1103</v>
      </c>
      <c r="B141" s="79" t="s">
        <v>301</v>
      </c>
      <c r="C141" s="79" t="s">
        <v>395</v>
      </c>
      <c r="D141" s="79" t="s">
        <v>203</v>
      </c>
      <c r="E141" s="79">
        <v>2</v>
      </c>
      <c r="F141" s="79">
        <v>8</v>
      </c>
      <c r="G141" s="79">
        <v>0.66666666666666696</v>
      </c>
      <c r="H141" s="79">
        <v>16</v>
      </c>
      <c r="I141" s="79">
        <v>0.15</v>
      </c>
      <c r="J141" s="79">
        <v>3.3333333333333299</v>
      </c>
      <c r="L141" s="79">
        <v>0</v>
      </c>
      <c r="N141" s="79">
        <v>0</v>
      </c>
      <c r="Q141" s="79">
        <v>1103</v>
      </c>
      <c r="R141" s="79" t="s">
        <v>301</v>
      </c>
      <c r="S141" s="79">
        <v>16</v>
      </c>
      <c r="T141" s="79">
        <v>150</v>
      </c>
      <c r="U141" s="79">
        <v>0.66666666666666696</v>
      </c>
      <c r="V141" s="79">
        <v>4</v>
      </c>
      <c r="W141" s="79">
        <v>22</v>
      </c>
      <c r="X141" s="79" t="s">
        <v>107</v>
      </c>
      <c r="Y141" s="79" t="s">
        <v>921</v>
      </c>
      <c r="Z141" s="79">
        <v>2</v>
      </c>
      <c r="AA141" s="80">
        <v>43874.666666666701</v>
      </c>
      <c r="AB141" s="80">
        <v>43875.333333333299</v>
      </c>
      <c r="AC141" s="79" t="s">
        <v>936</v>
      </c>
    </row>
    <row r="142" spans="1:29" x14ac:dyDescent="0.3">
      <c r="A142" s="79">
        <v>1103</v>
      </c>
      <c r="B142" s="79" t="s">
        <v>301</v>
      </c>
      <c r="C142" s="79" t="s">
        <v>395</v>
      </c>
      <c r="D142" s="79" t="s">
        <v>204</v>
      </c>
      <c r="E142" s="79">
        <v>2</v>
      </c>
      <c r="F142" s="79">
        <v>4</v>
      </c>
      <c r="G142" s="79">
        <v>0.66666666666666696</v>
      </c>
      <c r="H142" s="79">
        <v>16</v>
      </c>
      <c r="I142" s="79">
        <v>0.15</v>
      </c>
      <c r="J142" s="79">
        <v>1.6666666666666701</v>
      </c>
      <c r="L142" s="79">
        <v>0</v>
      </c>
      <c r="N142" s="79">
        <v>0</v>
      </c>
      <c r="Q142" s="79">
        <v>1103</v>
      </c>
      <c r="R142" s="79" t="s">
        <v>301</v>
      </c>
      <c r="S142" s="79">
        <v>16</v>
      </c>
      <c r="T142" s="79">
        <v>150</v>
      </c>
      <c r="U142" s="79">
        <v>0.66666666666666696</v>
      </c>
      <c r="V142" s="79">
        <v>4</v>
      </c>
      <c r="W142" s="79">
        <v>22</v>
      </c>
      <c r="X142" s="79" t="s">
        <v>107</v>
      </c>
      <c r="Y142" s="79" t="s">
        <v>921</v>
      </c>
      <c r="Z142" s="79">
        <v>2</v>
      </c>
      <c r="AA142" s="80">
        <v>43874.666666666701</v>
      </c>
      <c r="AB142" s="80">
        <v>43875.333333333299</v>
      </c>
      <c r="AC142" s="79" t="s">
        <v>936</v>
      </c>
    </row>
    <row r="143" spans="1:29" x14ac:dyDescent="0.3">
      <c r="A143" s="79">
        <v>1103</v>
      </c>
      <c r="B143" s="79" t="s">
        <v>304</v>
      </c>
      <c r="C143" s="79" t="s">
        <v>396</v>
      </c>
      <c r="D143" s="79" t="s">
        <v>203</v>
      </c>
      <c r="E143" s="79">
        <v>2</v>
      </c>
      <c r="F143" s="79">
        <v>9</v>
      </c>
      <c r="G143" s="79">
        <v>0.625</v>
      </c>
      <c r="H143" s="79">
        <v>15</v>
      </c>
      <c r="I143" s="79">
        <v>0.15</v>
      </c>
      <c r="J143" s="79">
        <v>4</v>
      </c>
      <c r="L143" s="79">
        <v>0</v>
      </c>
      <c r="N143" s="79">
        <v>0</v>
      </c>
      <c r="Q143" s="79">
        <v>1103</v>
      </c>
      <c r="R143" s="79" t="s">
        <v>304</v>
      </c>
      <c r="S143" s="79">
        <v>15</v>
      </c>
      <c r="T143" s="79">
        <v>150</v>
      </c>
      <c r="U143" s="79">
        <v>0.625</v>
      </c>
      <c r="V143" s="79">
        <v>4</v>
      </c>
      <c r="W143" s="79">
        <v>22</v>
      </c>
      <c r="X143" s="79" t="s">
        <v>107</v>
      </c>
      <c r="Y143" s="79" t="s">
        <v>921</v>
      </c>
      <c r="Z143" s="79">
        <v>2</v>
      </c>
      <c r="AA143" s="80">
        <v>43874.708333333299</v>
      </c>
      <c r="AB143" s="80">
        <v>43875.333333333299</v>
      </c>
      <c r="AC143" s="79" t="s">
        <v>937</v>
      </c>
    </row>
    <row r="144" spans="1:29" x14ac:dyDescent="0.3">
      <c r="A144" s="79">
        <v>1103</v>
      </c>
      <c r="B144" s="79" t="s">
        <v>304</v>
      </c>
      <c r="C144" s="79" t="s">
        <v>396</v>
      </c>
      <c r="D144" s="79" t="s">
        <v>204</v>
      </c>
      <c r="E144" s="79">
        <v>2</v>
      </c>
      <c r="F144" s="79">
        <v>2</v>
      </c>
      <c r="G144" s="79">
        <v>0.625</v>
      </c>
      <c r="H144" s="79">
        <v>15</v>
      </c>
      <c r="I144" s="79">
        <v>0.15</v>
      </c>
      <c r="J144" s="79">
        <v>0.88888888888888895</v>
      </c>
      <c r="L144" s="79">
        <v>0</v>
      </c>
      <c r="N144" s="79">
        <v>0</v>
      </c>
      <c r="Q144" s="79">
        <v>1103</v>
      </c>
      <c r="R144" s="79" t="s">
        <v>304</v>
      </c>
      <c r="S144" s="79">
        <v>15</v>
      </c>
      <c r="T144" s="79">
        <v>150</v>
      </c>
      <c r="U144" s="79">
        <v>0.625</v>
      </c>
      <c r="V144" s="79">
        <v>4</v>
      </c>
      <c r="W144" s="79">
        <v>22</v>
      </c>
      <c r="X144" s="79" t="s">
        <v>107</v>
      </c>
      <c r="Y144" s="79" t="s">
        <v>921</v>
      </c>
      <c r="Z144" s="79">
        <v>2</v>
      </c>
      <c r="AA144" s="80">
        <v>43874.708333333299</v>
      </c>
      <c r="AB144" s="80">
        <v>43875.333333333299</v>
      </c>
      <c r="AC144" s="79" t="s">
        <v>937</v>
      </c>
    </row>
    <row r="145" spans="1:29" x14ac:dyDescent="0.3">
      <c r="A145" s="79">
        <v>1104</v>
      </c>
      <c r="B145" s="79" t="s">
        <v>85</v>
      </c>
      <c r="C145" s="79" t="s">
        <v>288</v>
      </c>
      <c r="D145" s="79" t="s">
        <v>203</v>
      </c>
      <c r="E145" s="79">
        <v>2</v>
      </c>
      <c r="F145" s="79">
        <v>5</v>
      </c>
      <c r="G145" s="79">
        <v>0.66666666666666696</v>
      </c>
      <c r="H145" s="79">
        <v>16</v>
      </c>
      <c r="I145" s="79">
        <v>0.15</v>
      </c>
      <c r="J145" s="79">
        <v>2.0833333333333299</v>
      </c>
      <c r="L145" s="79">
        <v>0</v>
      </c>
      <c r="N145" s="79">
        <v>0</v>
      </c>
      <c r="Q145" s="79">
        <v>1104</v>
      </c>
      <c r="R145" s="79" t="s">
        <v>85</v>
      </c>
      <c r="S145" s="79">
        <v>16</v>
      </c>
      <c r="T145" s="79">
        <v>150</v>
      </c>
      <c r="U145" s="79">
        <v>0.66666666666666696</v>
      </c>
      <c r="V145" s="79">
        <v>7</v>
      </c>
      <c r="W145" s="79">
        <v>22</v>
      </c>
      <c r="X145" s="79" t="s">
        <v>107</v>
      </c>
      <c r="Y145" s="79" t="s">
        <v>921</v>
      </c>
      <c r="Z145" s="79">
        <v>2</v>
      </c>
      <c r="AA145" s="80">
        <v>43875.583333333299</v>
      </c>
      <c r="AB145" s="80">
        <v>43876.25</v>
      </c>
      <c r="AC145" s="79" t="s">
        <v>938</v>
      </c>
    </row>
    <row r="146" spans="1:29" x14ac:dyDescent="0.3">
      <c r="A146" s="79">
        <v>1104</v>
      </c>
      <c r="B146" s="79" t="s">
        <v>85</v>
      </c>
      <c r="C146" s="79" t="s">
        <v>288</v>
      </c>
      <c r="D146" s="79" t="s">
        <v>204</v>
      </c>
      <c r="E146" s="79">
        <v>2</v>
      </c>
      <c r="F146" s="79">
        <v>6</v>
      </c>
      <c r="G146" s="79">
        <v>0.66666666666666696</v>
      </c>
      <c r="H146" s="79">
        <v>16</v>
      </c>
      <c r="I146" s="79">
        <v>0.15</v>
      </c>
      <c r="J146" s="79">
        <v>2.5</v>
      </c>
      <c r="L146" s="79">
        <v>0</v>
      </c>
      <c r="N146" s="79">
        <v>0</v>
      </c>
      <c r="Q146" s="79">
        <v>1104</v>
      </c>
      <c r="R146" s="79" t="s">
        <v>85</v>
      </c>
      <c r="S146" s="79">
        <v>16</v>
      </c>
      <c r="T146" s="79">
        <v>150</v>
      </c>
      <c r="U146" s="79">
        <v>0.66666666666666696</v>
      </c>
      <c r="V146" s="79">
        <v>7</v>
      </c>
      <c r="W146" s="79">
        <v>22</v>
      </c>
      <c r="X146" s="79" t="s">
        <v>107</v>
      </c>
      <c r="Y146" s="79" t="s">
        <v>921</v>
      </c>
      <c r="Z146" s="79">
        <v>2</v>
      </c>
      <c r="AA146" s="80">
        <v>43875.583333333299</v>
      </c>
      <c r="AB146" s="80">
        <v>43876.25</v>
      </c>
      <c r="AC146" s="79" t="s">
        <v>938</v>
      </c>
    </row>
    <row r="147" spans="1:29" x14ac:dyDescent="0.3">
      <c r="A147" s="79">
        <v>1104</v>
      </c>
      <c r="B147" s="79" t="s">
        <v>301</v>
      </c>
      <c r="C147" s="79" t="s">
        <v>397</v>
      </c>
      <c r="D147" s="79" t="s">
        <v>203</v>
      </c>
      <c r="E147" s="79">
        <v>2</v>
      </c>
      <c r="F147" s="79">
        <v>6</v>
      </c>
      <c r="G147" s="79">
        <v>0.66666666666666696</v>
      </c>
      <c r="H147" s="79">
        <v>16</v>
      </c>
      <c r="I147" s="79">
        <v>0.15</v>
      </c>
      <c r="J147" s="79">
        <v>2.5</v>
      </c>
      <c r="L147" s="79">
        <v>0</v>
      </c>
      <c r="N147" s="79">
        <v>0</v>
      </c>
      <c r="Q147" s="79">
        <v>1104</v>
      </c>
      <c r="R147" s="79" t="s">
        <v>301</v>
      </c>
      <c r="S147" s="79">
        <v>16</v>
      </c>
      <c r="T147" s="79">
        <v>150</v>
      </c>
      <c r="U147" s="79">
        <v>0.66666666666666696</v>
      </c>
      <c r="V147" s="79">
        <v>7</v>
      </c>
      <c r="W147" s="79">
        <v>22</v>
      </c>
      <c r="X147" s="79" t="s">
        <v>107</v>
      </c>
      <c r="Y147" s="79" t="s">
        <v>921</v>
      </c>
      <c r="Z147" s="79">
        <v>2</v>
      </c>
      <c r="AA147" s="80">
        <v>43875.583333333299</v>
      </c>
      <c r="AB147" s="80">
        <v>43876.25</v>
      </c>
      <c r="AC147" s="79" t="s">
        <v>936</v>
      </c>
    </row>
    <row r="148" spans="1:29" x14ac:dyDescent="0.3">
      <c r="A148" s="79">
        <v>1104</v>
      </c>
      <c r="B148" s="79" t="s">
        <v>301</v>
      </c>
      <c r="C148" s="79" t="s">
        <v>397</v>
      </c>
      <c r="D148" s="79" t="s">
        <v>204</v>
      </c>
      <c r="E148" s="79">
        <v>2</v>
      </c>
      <c r="F148" s="79">
        <v>8</v>
      </c>
      <c r="G148" s="79">
        <v>0.66666666666666696</v>
      </c>
      <c r="H148" s="79">
        <v>16</v>
      </c>
      <c r="I148" s="79">
        <v>0.15</v>
      </c>
      <c r="J148" s="79">
        <v>3.3333333333333299</v>
      </c>
      <c r="L148" s="79">
        <v>0</v>
      </c>
      <c r="N148" s="79">
        <v>0</v>
      </c>
      <c r="Q148" s="79">
        <v>1104</v>
      </c>
      <c r="R148" s="79" t="s">
        <v>301</v>
      </c>
      <c r="S148" s="79">
        <v>16</v>
      </c>
      <c r="T148" s="79">
        <v>150</v>
      </c>
      <c r="U148" s="79">
        <v>0.66666666666666696</v>
      </c>
      <c r="V148" s="79">
        <v>7</v>
      </c>
      <c r="W148" s="79">
        <v>22</v>
      </c>
      <c r="X148" s="79" t="s">
        <v>107</v>
      </c>
      <c r="Y148" s="79" t="s">
        <v>921</v>
      </c>
      <c r="Z148" s="79">
        <v>2</v>
      </c>
      <c r="AA148" s="80">
        <v>43875.583333333299</v>
      </c>
      <c r="AB148" s="80">
        <v>43876.25</v>
      </c>
      <c r="AC148" s="79" t="s">
        <v>936</v>
      </c>
    </row>
    <row r="149" spans="1:29" x14ac:dyDescent="0.3">
      <c r="A149" s="79">
        <v>1104</v>
      </c>
      <c r="B149" s="79" t="s">
        <v>304</v>
      </c>
      <c r="C149" s="79" t="s">
        <v>398</v>
      </c>
      <c r="D149" s="79" t="s">
        <v>203</v>
      </c>
      <c r="E149" s="79">
        <v>2</v>
      </c>
      <c r="F149" s="79">
        <v>5</v>
      </c>
      <c r="G149" s="79">
        <v>0.61805555555555602</v>
      </c>
      <c r="H149" s="79">
        <v>14.83</v>
      </c>
      <c r="I149" s="79">
        <v>0.15</v>
      </c>
      <c r="J149" s="79">
        <v>2.2476961114857299</v>
      </c>
      <c r="L149" s="79">
        <v>0</v>
      </c>
      <c r="N149" s="79">
        <v>0</v>
      </c>
      <c r="Q149" s="79">
        <v>1104</v>
      </c>
      <c r="R149" s="79" t="s">
        <v>304</v>
      </c>
      <c r="S149" s="79">
        <v>14.8333333333333</v>
      </c>
      <c r="T149" s="79">
        <v>150</v>
      </c>
      <c r="U149" s="79">
        <v>0.61805555555555602</v>
      </c>
      <c r="V149" s="79">
        <v>7</v>
      </c>
      <c r="W149" s="79">
        <v>22</v>
      </c>
      <c r="X149" s="79" t="s">
        <v>107</v>
      </c>
      <c r="Y149" s="79" t="s">
        <v>921</v>
      </c>
      <c r="Z149" s="79">
        <v>2</v>
      </c>
      <c r="AA149" s="80">
        <v>43875.631944444402</v>
      </c>
      <c r="AB149" s="80">
        <v>43876.25</v>
      </c>
      <c r="AC149" s="79" t="s">
        <v>938</v>
      </c>
    </row>
    <row r="150" spans="1:29" x14ac:dyDescent="0.3">
      <c r="A150" s="79">
        <v>1104</v>
      </c>
      <c r="B150" s="79" t="s">
        <v>304</v>
      </c>
      <c r="C150" s="79" t="s">
        <v>398</v>
      </c>
      <c r="D150" s="79" t="s">
        <v>204</v>
      </c>
      <c r="E150" s="79">
        <v>2</v>
      </c>
      <c r="F150" s="79">
        <v>8</v>
      </c>
      <c r="G150" s="79">
        <v>0.61805555555555602</v>
      </c>
      <c r="H150" s="79">
        <v>14.83</v>
      </c>
      <c r="I150" s="79">
        <v>0.15</v>
      </c>
      <c r="J150" s="79">
        <v>3.5963137783771599</v>
      </c>
      <c r="L150" s="79">
        <v>0</v>
      </c>
      <c r="N150" s="79">
        <v>0</v>
      </c>
      <c r="Q150" s="79">
        <v>1104</v>
      </c>
      <c r="R150" s="79" t="s">
        <v>304</v>
      </c>
      <c r="S150" s="79">
        <v>14.8333333333333</v>
      </c>
      <c r="T150" s="79">
        <v>150</v>
      </c>
      <c r="U150" s="79">
        <v>0.61805555555555602</v>
      </c>
      <c r="V150" s="79">
        <v>7</v>
      </c>
      <c r="W150" s="79">
        <v>22</v>
      </c>
      <c r="X150" s="79" t="s">
        <v>107</v>
      </c>
      <c r="Y150" s="79" t="s">
        <v>921</v>
      </c>
      <c r="Z150" s="79">
        <v>2</v>
      </c>
      <c r="AA150" s="80">
        <v>43875.631944444402</v>
      </c>
      <c r="AB150" s="80">
        <v>43876.25</v>
      </c>
      <c r="AC150" s="79" t="s">
        <v>938</v>
      </c>
    </row>
    <row r="151" spans="1:29" x14ac:dyDescent="0.3">
      <c r="A151" s="79">
        <v>1105</v>
      </c>
      <c r="B151" s="79" t="s">
        <v>85</v>
      </c>
      <c r="C151" s="79" t="s">
        <v>290</v>
      </c>
      <c r="D151" s="79" t="s">
        <v>203</v>
      </c>
      <c r="E151" s="79">
        <v>2</v>
      </c>
      <c r="F151" s="79">
        <v>8</v>
      </c>
      <c r="G151" s="79">
        <v>0.68055555555555602</v>
      </c>
      <c r="H151" s="79">
        <v>16.329999999999998</v>
      </c>
      <c r="I151" s="79">
        <v>0.15</v>
      </c>
      <c r="J151" s="79">
        <v>3.2659726474790798</v>
      </c>
      <c r="L151" s="79">
        <v>0</v>
      </c>
      <c r="N151" s="79">
        <v>0</v>
      </c>
      <c r="Q151" s="79">
        <v>1105</v>
      </c>
      <c r="R151" s="79" t="s">
        <v>85</v>
      </c>
      <c r="S151" s="79">
        <v>16.3333333333333</v>
      </c>
      <c r="T151" s="79">
        <v>150</v>
      </c>
      <c r="U151" s="79">
        <v>0.68055555555555602</v>
      </c>
      <c r="V151" s="79">
        <v>4</v>
      </c>
      <c r="W151" s="79">
        <v>22</v>
      </c>
      <c r="X151" s="79" t="s">
        <v>107</v>
      </c>
      <c r="Y151" s="79" t="s">
        <v>921</v>
      </c>
      <c r="Z151" s="79">
        <v>2</v>
      </c>
      <c r="AA151" s="80">
        <v>43889.583333333299</v>
      </c>
      <c r="AB151" s="80">
        <v>43890.263888888898</v>
      </c>
      <c r="AC151" s="79" t="s">
        <v>938</v>
      </c>
    </row>
    <row r="152" spans="1:29" x14ac:dyDescent="0.3">
      <c r="A152" s="79">
        <v>1105</v>
      </c>
      <c r="B152" s="79" t="s">
        <v>85</v>
      </c>
      <c r="C152" s="79" t="s">
        <v>290</v>
      </c>
      <c r="D152" s="79" t="s">
        <v>204</v>
      </c>
      <c r="E152" s="79">
        <v>2</v>
      </c>
      <c r="F152" s="79">
        <v>12</v>
      </c>
      <c r="G152" s="79">
        <v>0.68055555555555602</v>
      </c>
      <c r="H152" s="79">
        <v>16.329999999999998</v>
      </c>
      <c r="I152" s="79">
        <v>0.15</v>
      </c>
      <c r="J152" s="79">
        <v>4.8989589712186197</v>
      </c>
      <c r="L152" s="79">
        <v>0</v>
      </c>
      <c r="N152" s="79">
        <v>0</v>
      </c>
      <c r="Q152" s="79">
        <v>1105</v>
      </c>
      <c r="R152" s="79" t="s">
        <v>85</v>
      </c>
      <c r="S152" s="79">
        <v>16.3333333333333</v>
      </c>
      <c r="T152" s="79">
        <v>150</v>
      </c>
      <c r="U152" s="79">
        <v>0.68055555555555602</v>
      </c>
      <c r="V152" s="79">
        <v>4</v>
      </c>
      <c r="W152" s="79">
        <v>22</v>
      </c>
      <c r="X152" s="79" t="s">
        <v>107</v>
      </c>
      <c r="Y152" s="79" t="s">
        <v>921</v>
      </c>
      <c r="Z152" s="79">
        <v>2</v>
      </c>
      <c r="AA152" s="80">
        <v>43889.583333333299</v>
      </c>
      <c r="AB152" s="80">
        <v>43890.263888888898</v>
      </c>
      <c r="AC152" s="79" t="s">
        <v>938</v>
      </c>
    </row>
    <row r="153" spans="1:29" x14ac:dyDescent="0.3">
      <c r="A153" s="79">
        <v>1105</v>
      </c>
      <c r="B153" s="79" t="s">
        <v>301</v>
      </c>
      <c r="C153" s="79" t="s">
        <v>399</v>
      </c>
      <c r="D153" s="79" t="s">
        <v>203</v>
      </c>
      <c r="E153" s="79">
        <v>2</v>
      </c>
      <c r="F153" s="79">
        <v>3</v>
      </c>
      <c r="G153" s="79">
        <v>0.68055555555555602</v>
      </c>
      <c r="H153" s="79">
        <v>16.329999999999998</v>
      </c>
      <c r="I153" s="79">
        <v>0.15</v>
      </c>
      <c r="J153" s="79">
        <v>1.22473974280465</v>
      </c>
      <c r="L153" s="79">
        <v>0</v>
      </c>
      <c r="N153" s="79">
        <v>0</v>
      </c>
      <c r="Q153" s="79">
        <v>1105</v>
      </c>
      <c r="R153" s="79" t="s">
        <v>301</v>
      </c>
      <c r="S153" s="79">
        <v>16.3333333333333</v>
      </c>
      <c r="T153" s="79">
        <v>150</v>
      </c>
      <c r="U153" s="79">
        <v>0.68055555555555602</v>
      </c>
      <c r="V153" s="79">
        <v>4</v>
      </c>
      <c r="W153" s="79">
        <v>22</v>
      </c>
      <c r="X153" s="79" t="s">
        <v>107</v>
      </c>
      <c r="Y153" s="79" t="s">
        <v>921</v>
      </c>
      <c r="Z153" s="79">
        <v>2</v>
      </c>
      <c r="AA153" s="80">
        <v>43889.583333333299</v>
      </c>
      <c r="AB153" s="80">
        <v>43890.263888888898</v>
      </c>
      <c r="AC153" s="79" t="s">
        <v>936</v>
      </c>
    </row>
    <row r="154" spans="1:29" x14ac:dyDescent="0.3">
      <c r="A154" s="79">
        <v>1105</v>
      </c>
      <c r="B154" s="79" t="s">
        <v>301</v>
      </c>
      <c r="C154" s="79" t="s">
        <v>399</v>
      </c>
      <c r="D154" s="79" t="s">
        <v>204</v>
      </c>
      <c r="E154" s="79">
        <v>2</v>
      </c>
      <c r="F154" s="79">
        <v>2</v>
      </c>
      <c r="G154" s="79">
        <v>0.68055555555555602</v>
      </c>
      <c r="H154" s="79">
        <v>16.329999999999998</v>
      </c>
      <c r="I154" s="79">
        <v>0.15</v>
      </c>
      <c r="J154" s="79">
        <v>0.81649316186976995</v>
      </c>
      <c r="L154" s="79">
        <v>0</v>
      </c>
      <c r="N154" s="79">
        <v>0</v>
      </c>
      <c r="Q154" s="79">
        <v>1105</v>
      </c>
      <c r="R154" s="79" t="s">
        <v>301</v>
      </c>
      <c r="S154" s="79">
        <v>16.3333333333333</v>
      </c>
      <c r="T154" s="79">
        <v>150</v>
      </c>
      <c r="U154" s="79">
        <v>0.68055555555555602</v>
      </c>
      <c r="V154" s="79">
        <v>4</v>
      </c>
      <c r="W154" s="79">
        <v>22</v>
      </c>
      <c r="X154" s="79" t="s">
        <v>107</v>
      </c>
      <c r="Y154" s="79" t="s">
        <v>921</v>
      </c>
      <c r="Z154" s="79">
        <v>2</v>
      </c>
      <c r="AA154" s="80">
        <v>43889.583333333299</v>
      </c>
      <c r="AB154" s="80">
        <v>43890.263888888898</v>
      </c>
      <c r="AC154" s="79" t="s">
        <v>936</v>
      </c>
    </row>
    <row r="155" spans="1:29" x14ac:dyDescent="0.3">
      <c r="A155" s="79">
        <v>1105</v>
      </c>
      <c r="B155" s="79" t="s">
        <v>304</v>
      </c>
      <c r="C155" s="79" t="s">
        <v>400</v>
      </c>
      <c r="D155" s="79" t="s">
        <v>203</v>
      </c>
      <c r="E155" s="79">
        <v>2</v>
      </c>
      <c r="F155" s="79">
        <v>4</v>
      </c>
      <c r="G155" s="79">
        <v>0.625</v>
      </c>
      <c r="H155" s="79">
        <v>15</v>
      </c>
      <c r="I155" s="79">
        <v>0.15</v>
      </c>
      <c r="J155" s="79">
        <v>1.7777777777777799</v>
      </c>
      <c r="L155" s="79">
        <v>0</v>
      </c>
      <c r="N155" s="79">
        <v>0</v>
      </c>
      <c r="Q155" s="79">
        <v>1105</v>
      </c>
      <c r="R155" s="79" t="s">
        <v>304</v>
      </c>
      <c r="S155" s="79">
        <v>15</v>
      </c>
      <c r="T155" s="79">
        <v>150</v>
      </c>
      <c r="U155" s="79">
        <v>0.625</v>
      </c>
      <c r="V155" s="79">
        <v>4</v>
      </c>
      <c r="W155" s="79">
        <v>22</v>
      </c>
      <c r="X155" s="79" t="s">
        <v>107</v>
      </c>
      <c r="Y155" s="79" t="s">
        <v>921</v>
      </c>
      <c r="Z155" s="79">
        <v>2</v>
      </c>
      <c r="AA155" s="80">
        <v>43889.625</v>
      </c>
      <c r="AB155" s="80">
        <v>43890.25</v>
      </c>
      <c r="AC155" s="79" t="s">
        <v>938</v>
      </c>
    </row>
    <row r="156" spans="1:29" x14ac:dyDescent="0.3">
      <c r="A156" s="79">
        <v>1105</v>
      </c>
      <c r="B156" s="79" t="s">
        <v>304</v>
      </c>
      <c r="C156" s="79" t="s">
        <v>400</v>
      </c>
      <c r="D156" s="79" t="s">
        <v>204</v>
      </c>
      <c r="E156" s="79">
        <v>2</v>
      </c>
      <c r="F156" s="79">
        <v>2</v>
      </c>
      <c r="G156" s="79">
        <v>0.625</v>
      </c>
      <c r="H156" s="79">
        <v>15</v>
      </c>
      <c r="I156" s="79">
        <v>0.15</v>
      </c>
      <c r="J156" s="79">
        <v>0.88888888888888895</v>
      </c>
      <c r="L156" s="79">
        <v>0</v>
      </c>
      <c r="N156" s="79">
        <v>0</v>
      </c>
      <c r="Q156" s="79">
        <v>1105</v>
      </c>
      <c r="R156" s="79" t="s">
        <v>304</v>
      </c>
      <c r="S156" s="79">
        <v>15</v>
      </c>
      <c r="T156" s="79">
        <v>150</v>
      </c>
      <c r="U156" s="79">
        <v>0.625</v>
      </c>
      <c r="V156" s="79">
        <v>4</v>
      </c>
      <c r="W156" s="79">
        <v>22</v>
      </c>
      <c r="X156" s="79" t="s">
        <v>107</v>
      </c>
      <c r="Y156" s="79" t="s">
        <v>921</v>
      </c>
      <c r="Z156" s="79">
        <v>2</v>
      </c>
      <c r="AA156" s="80">
        <v>43889.625</v>
      </c>
      <c r="AB156" s="80">
        <v>43890.25</v>
      </c>
      <c r="AC156" s="79" t="s">
        <v>938</v>
      </c>
    </row>
    <row r="157" spans="1:29" x14ac:dyDescent="0.3">
      <c r="A157" s="79">
        <v>1106</v>
      </c>
      <c r="B157" s="79" t="s">
        <v>85</v>
      </c>
      <c r="C157" s="79" t="s">
        <v>291</v>
      </c>
      <c r="D157" s="79" t="s">
        <v>203</v>
      </c>
      <c r="E157" s="79">
        <v>2</v>
      </c>
      <c r="F157" s="79">
        <v>5</v>
      </c>
      <c r="G157" s="79">
        <v>0.66666666666666696</v>
      </c>
      <c r="H157" s="79">
        <v>16</v>
      </c>
      <c r="I157" s="79">
        <v>0.15</v>
      </c>
      <c r="J157" s="79">
        <v>2.0833333333333299</v>
      </c>
      <c r="L157" s="79">
        <v>0</v>
      </c>
      <c r="N157" s="79">
        <v>0</v>
      </c>
      <c r="Q157" s="79">
        <v>1106</v>
      </c>
      <c r="R157" s="79" t="s">
        <v>85</v>
      </c>
      <c r="S157" s="79">
        <v>16</v>
      </c>
      <c r="T157" s="79">
        <v>150</v>
      </c>
      <c r="U157" s="79">
        <v>0.66666666666666696</v>
      </c>
      <c r="V157" s="79">
        <v>4</v>
      </c>
      <c r="W157" s="79">
        <v>22</v>
      </c>
      <c r="X157" s="79" t="s">
        <v>107</v>
      </c>
      <c r="Y157" s="79" t="s">
        <v>921</v>
      </c>
      <c r="Z157" s="79">
        <v>3</v>
      </c>
      <c r="AA157" s="80">
        <v>43892.583333333299</v>
      </c>
      <c r="AB157" s="80">
        <v>43893.25</v>
      </c>
      <c r="AC157" s="79" t="s">
        <v>938</v>
      </c>
    </row>
    <row r="158" spans="1:29" x14ac:dyDescent="0.3">
      <c r="A158" s="79">
        <v>1106</v>
      </c>
      <c r="B158" s="79" t="s">
        <v>85</v>
      </c>
      <c r="C158" s="79" t="s">
        <v>291</v>
      </c>
      <c r="D158" s="79" t="s">
        <v>204</v>
      </c>
      <c r="E158" s="79">
        <v>2</v>
      </c>
      <c r="F158" s="79">
        <v>1</v>
      </c>
      <c r="G158" s="79">
        <v>0.66666666666666696</v>
      </c>
      <c r="H158" s="79">
        <v>16</v>
      </c>
      <c r="I158" s="79">
        <v>0.15</v>
      </c>
      <c r="J158" s="79">
        <v>0.41666666666666702</v>
      </c>
      <c r="L158" s="79">
        <v>0</v>
      </c>
      <c r="N158" s="79">
        <v>0</v>
      </c>
      <c r="Q158" s="79">
        <v>1106</v>
      </c>
      <c r="R158" s="79" t="s">
        <v>85</v>
      </c>
      <c r="S158" s="79">
        <v>16</v>
      </c>
      <c r="T158" s="79">
        <v>150</v>
      </c>
      <c r="U158" s="79">
        <v>0.66666666666666696</v>
      </c>
      <c r="V158" s="79">
        <v>4</v>
      </c>
      <c r="W158" s="79">
        <v>22</v>
      </c>
      <c r="X158" s="79" t="s">
        <v>107</v>
      </c>
      <c r="Y158" s="79" t="s">
        <v>921</v>
      </c>
      <c r="Z158" s="79">
        <v>3</v>
      </c>
      <c r="AA158" s="80">
        <v>43892.583333333299</v>
      </c>
      <c r="AB158" s="80">
        <v>43893.25</v>
      </c>
      <c r="AC158" s="79" t="s">
        <v>938</v>
      </c>
    </row>
    <row r="159" spans="1:29" x14ac:dyDescent="0.3">
      <c r="A159" s="79">
        <v>1106</v>
      </c>
      <c r="B159" s="79" t="s">
        <v>301</v>
      </c>
      <c r="C159" s="79" t="s">
        <v>401</v>
      </c>
      <c r="D159" s="79" t="s">
        <v>203</v>
      </c>
      <c r="E159" s="79">
        <v>2</v>
      </c>
      <c r="F159" s="79">
        <v>3</v>
      </c>
      <c r="G159" s="79">
        <v>0.66666666666666696</v>
      </c>
      <c r="H159" s="79">
        <v>16</v>
      </c>
      <c r="I159" s="79">
        <v>0.15</v>
      </c>
      <c r="J159" s="79">
        <v>1.25</v>
      </c>
      <c r="L159" s="79">
        <v>0</v>
      </c>
      <c r="N159" s="79">
        <v>0</v>
      </c>
      <c r="Q159" s="79">
        <v>1106</v>
      </c>
      <c r="R159" s="79" t="s">
        <v>301</v>
      </c>
      <c r="S159" s="79">
        <v>16</v>
      </c>
      <c r="T159" s="79">
        <v>150</v>
      </c>
      <c r="U159" s="79">
        <v>0.66666666666666696</v>
      </c>
      <c r="V159" s="79">
        <v>4</v>
      </c>
      <c r="W159" s="79">
        <v>22</v>
      </c>
      <c r="X159" s="79" t="s">
        <v>107</v>
      </c>
      <c r="Y159" s="79" t="s">
        <v>921</v>
      </c>
      <c r="Z159" s="79">
        <v>3</v>
      </c>
      <c r="AA159" s="80">
        <v>43892.583333333299</v>
      </c>
      <c r="AB159" s="80">
        <v>43893.25</v>
      </c>
      <c r="AC159" s="79" t="s">
        <v>936</v>
      </c>
    </row>
    <row r="160" spans="1:29" x14ac:dyDescent="0.3">
      <c r="A160" s="79">
        <v>1106</v>
      </c>
      <c r="B160" s="79" t="s">
        <v>301</v>
      </c>
      <c r="C160" s="79" t="s">
        <v>401</v>
      </c>
      <c r="D160" s="79" t="s">
        <v>204</v>
      </c>
      <c r="E160" s="79">
        <v>2</v>
      </c>
      <c r="F160" s="79">
        <v>1</v>
      </c>
      <c r="G160" s="79">
        <v>0.66666666666666696</v>
      </c>
      <c r="H160" s="79">
        <v>16</v>
      </c>
      <c r="I160" s="79">
        <v>0.15</v>
      </c>
      <c r="J160" s="79">
        <v>0.41666666666666702</v>
      </c>
      <c r="L160" s="79">
        <v>0</v>
      </c>
      <c r="N160" s="79">
        <v>0</v>
      </c>
      <c r="Q160" s="79">
        <v>1106</v>
      </c>
      <c r="R160" s="79" t="s">
        <v>301</v>
      </c>
      <c r="S160" s="79">
        <v>16</v>
      </c>
      <c r="T160" s="79">
        <v>150</v>
      </c>
      <c r="U160" s="79">
        <v>0.66666666666666696</v>
      </c>
      <c r="V160" s="79">
        <v>4</v>
      </c>
      <c r="W160" s="79">
        <v>22</v>
      </c>
      <c r="X160" s="79" t="s">
        <v>107</v>
      </c>
      <c r="Y160" s="79" t="s">
        <v>921</v>
      </c>
      <c r="Z160" s="79">
        <v>3</v>
      </c>
      <c r="AA160" s="80">
        <v>43892.583333333299</v>
      </c>
      <c r="AB160" s="80">
        <v>43893.25</v>
      </c>
      <c r="AC160" s="79" t="s">
        <v>936</v>
      </c>
    </row>
    <row r="161" spans="1:29" x14ac:dyDescent="0.3">
      <c r="A161" s="79">
        <v>1106</v>
      </c>
      <c r="B161" s="79" t="s">
        <v>304</v>
      </c>
      <c r="C161" s="79" t="s">
        <v>402</v>
      </c>
      <c r="D161" s="79" t="s">
        <v>203</v>
      </c>
      <c r="E161" s="79">
        <v>2</v>
      </c>
      <c r="F161" s="79">
        <v>4</v>
      </c>
      <c r="G161" s="79">
        <v>0.625</v>
      </c>
      <c r="H161" s="79">
        <v>15</v>
      </c>
      <c r="I161" s="79">
        <v>0.15</v>
      </c>
      <c r="J161" s="79">
        <v>1.7777777777777799</v>
      </c>
      <c r="L161" s="79">
        <v>0</v>
      </c>
      <c r="N161" s="79">
        <v>0</v>
      </c>
      <c r="Q161" s="79">
        <v>1106</v>
      </c>
      <c r="R161" s="79" t="s">
        <v>304</v>
      </c>
      <c r="S161" s="79">
        <v>15</v>
      </c>
      <c r="T161" s="79">
        <v>150</v>
      </c>
      <c r="U161" s="79">
        <v>0.625</v>
      </c>
      <c r="V161" s="79">
        <v>4</v>
      </c>
      <c r="W161" s="79">
        <v>22</v>
      </c>
      <c r="X161" s="79" t="s">
        <v>107</v>
      </c>
      <c r="Y161" s="79" t="s">
        <v>921</v>
      </c>
      <c r="Z161" s="79">
        <v>3</v>
      </c>
      <c r="AA161" s="80">
        <v>43892.625</v>
      </c>
      <c r="AB161" s="80">
        <v>43893.25</v>
      </c>
      <c r="AC161" s="79" t="s">
        <v>938</v>
      </c>
    </row>
    <row r="162" spans="1:29" x14ac:dyDescent="0.3">
      <c r="A162" s="79">
        <v>1106</v>
      </c>
      <c r="B162" s="79" t="s">
        <v>304</v>
      </c>
      <c r="C162" s="79" t="s">
        <v>402</v>
      </c>
      <c r="D162" s="79" t="s">
        <v>204</v>
      </c>
      <c r="E162" s="79">
        <v>2</v>
      </c>
      <c r="F162" s="79">
        <v>2</v>
      </c>
      <c r="G162" s="79">
        <v>0.625</v>
      </c>
      <c r="H162" s="79">
        <v>15</v>
      </c>
      <c r="I162" s="79">
        <v>0.15</v>
      </c>
      <c r="J162" s="79">
        <v>0.88888888888888895</v>
      </c>
      <c r="L162" s="79">
        <v>0</v>
      </c>
      <c r="N162" s="79">
        <v>0</v>
      </c>
      <c r="Q162" s="79">
        <v>1106</v>
      </c>
      <c r="R162" s="79" t="s">
        <v>304</v>
      </c>
      <c r="S162" s="79">
        <v>15</v>
      </c>
      <c r="T162" s="79">
        <v>150</v>
      </c>
      <c r="U162" s="79">
        <v>0.625</v>
      </c>
      <c r="V162" s="79">
        <v>4</v>
      </c>
      <c r="W162" s="79">
        <v>22</v>
      </c>
      <c r="X162" s="79" t="s">
        <v>107</v>
      </c>
      <c r="Y162" s="79" t="s">
        <v>921</v>
      </c>
      <c r="Z162" s="79">
        <v>3</v>
      </c>
      <c r="AA162" s="80">
        <v>43892.625</v>
      </c>
      <c r="AB162" s="80">
        <v>43893.25</v>
      </c>
      <c r="AC162" s="79" t="s">
        <v>938</v>
      </c>
    </row>
    <row r="163" spans="1:29" x14ac:dyDescent="0.3">
      <c r="A163" s="79">
        <v>1107</v>
      </c>
      <c r="B163" s="79" t="s">
        <v>85</v>
      </c>
      <c r="C163" s="79" t="s">
        <v>292</v>
      </c>
      <c r="D163" s="79" t="s">
        <v>203</v>
      </c>
      <c r="E163" s="79">
        <v>1</v>
      </c>
      <c r="F163" s="79">
        <v>15</v>
      </c>
      <c r="G163" s="79">
        <v>0.75</v>
      </c>
      <c r="H163" s="79">
        <v>18</v>
      </c>
      <c r="I163" s="79">
        <v>0.15</v>
      </c>
      <c r="J163" s="79">
        <v>5.5555555555555598</v>
      </c>
      <c r="L163" s="79">
        <v>0</v>
      </c>
      <c r="N163" s="79">
        <v>0</v>
      </c>
      <c r="Q163" s="79">
        <v>1107</v>
      </c>
      <c r="R163" s="79" t="s">
        <v>85</v>
      </c>
      <c r="S163" s="79">
        <v>18</v>
      </c>
      <c r="T163" s="79">
        <v>150</v>
      </c>
      <c r="U163" s="79">
        <v>0.75</v>
      </c>
      <c r="V163" s="79">
        <v>6</v>
      </c>
      <c r="W163" s="79">
        <v>22</v>
      </c>
      <c r="X163" s="79" t="s">
        <v>107</v>
      </c>
      <c r="Y163" s="79" t="s">
        <v>921</v>
      </c>
      <c r="Z163" s="79">
        <v>3</v>
      </c>
      <c r="AA163" s="80">
        <v>43896.583333333299</v>
      </c>
      <c r="AB163" s="80">
        <v>43897.333333333299</v>
      </c>
      <c r="AC163" s="79" t="s">
        <v>938</v>
      </c>
    </row>
    <row r="164" spans="1:29" x14ac:dyDescent="0.3">
      <c r="A164" s="79">
        <v>1107</v>
      </c>
      <c r="B164" s="79" t="s">
        <v>301</v>
      </c>
      <c r="C164" s="79" t="s">
        <v>403</v>
      </c>
      <c r="D164" s="79" t="s">
        <v>274</v>
      </c>
      <c r="E164" s="79">
        <v>1</v>
      </c>
      <c r="F164" s="79">
        <v>14</v>
      </c>
      <c r="G164" s="79">
        <v>0.75</v>
      </c>
      <c r="H164" s="79">
        <v>18</v>
      </c>
      <c r="I164" s="79">
        <v>0.6</v>
      </c>
      <c r="J164" s="79">
        <v>1.2962962962963001</v>
      </c>
      <c r="L164" s="79">
        <v>0</v>
      </c>
      <c r="N164" s="79">
        <v>0</v>
      </c>
      <c r="Q164" s="79">
        <v>1107</v>
      </c>
      <c r="R164" s="79" t="s">
        <v>301</v>
      </c>
      <c r="S164" s="79">
        <v>18</v>
      </c>
      <c r="T164" s="79">
        <v>600</v>
      </c>
      <c r="U164" s="79">
        <v>0.75</v>
      </c>
      <c r="V164" s="79">
        <v>6</v>
      </c>
      <c r="W164" s="79">
        <v>22</v>
      </c>
      <c r="X164" s="79" t="s">
        <v>107</v>
      </c>
      <c r="Y164" s="79" t="s">
        <v>921</v>
      </c>
      <c r="Z164" s="79">
        <v>3</v>
      </c>
      <c r="AA164" s="80">
        <v>43896.583333333299</v>
      </c>
      <c r="AB164" s="80">
        <v>43897.333333333299</v>
      </c>
      <c r="AC164" s="79" t="s">
        <v>936</v>
      </c>
    </row>
    <row r="165" spans="1:29" x14ac:dyDescent="0.3">
      <c r="A165" s="79">
        <v>1107</v>
      </c>
      <c r="B165" s="79" t="s">
        <v>304</v>
      </c>
      <c r="C165" s="79" t="s">
        <v>404</v>
      </c>
      <c r="D165" s="79" t="s">
        <v>203</v>
      </c>
      <c r="E165" s="79">
        <v>1</v>
      </c>
      <c r="F165" s="79">
        <v>17</v>
      </c>
      <c r="G165" s="79">
        <v>0.69444444444444398</v>
      </c>
      <c r="H165" s="79">
        <v>16.670000000000002</v>
      </c>
      <c r="I165" s="79">
        <v>0.15</v>
      </c>
      <c r="J165" s="79">
        <v>6.7986402719456098</v>
      </c>
      <c r="L165" s="79">
        <v>0</v>
      </c>
      <c r="N165" s="79">
        <v>0</v>
      </c>
      <c r="Q165" s="79">
        <v>1107</v>
      </c>
      <c r="R165" s="79" t="s">
        <v>304</v>
      </c>
      <c r="S165" s="79">
        <v>16.6666666666667</v>
      </c>
      <c r="T165" s="79">
        <v>150</v>
      </c>
      <c r="U165" s="79">
        <v>0.69444444444444398</v>
      </c>
      <c r="V165" s="79">
        <v>6</v>
      </c>
      <c r="W165" s="79">
        <v>22</v>
      </c>
      <c r="X165" s="79" t="s">
        <v>107</v>
      </c>
      <c r="Y165" s="79" t="s">
        <v>921</v>
      </c>
      <c r="Z165" s="79">
        <v>3</v>
      </c>
      <c r="AA165" s="80">
        <v>43896.638888888898</v>
      </c>
      <c r="AB165" s="80">
        <v>43897.333333333299</v>
      </c>
      <c r="AC165" s="79" t="s">
        <v>938</v>
      </c>
    </row>
    <row r="166" spans="1:29" x14ac:dyDescent="0.3">
      <c r="A166" s="79">
        <v>1108</v>
      </c>
      <c r="B166" s="79" t="s">
        <v>85</v>
      </c>
      <c r="C166" s="79" t="s">
        <v>293</v>
      </c>
      <c r="D166" s="79" t="s">
        <v>203</v>
      </c>
      <c r="E166" s="79">
        <v>2</v>
      </c>
      <c r="F166" s="79">
        <v>4</v>
      </c>
      <c r="G166" s="79">
        <v>0.66666666666666696</v>
      </c>
      <c r="H166" s="79">
        <v>16</v>
      </c>
      <c r="I166" s="79">
        <v>0.15</v>
      </c>
      <c r="J166" s="79">
        <v>1.6666666666666701</v>
      </c>
      <c r="L166" s="79">
        <v>0</v>
      </c>
      <c r="N166" s="79">
        <v>0</v>
      </c>
      <c r="Q166" s="79">
        <v>1108</v>
      </c>
      <c r="R166" s="79" t="s">
        <v>85</v>
      </c>
      <c r="S166" s="79">
        <v>16</v>
      </c>
      <c r="T166" s="79">
        <v>150</v>
      </c>
      <c r="U166" s="79">
        <v>0.66666666666666696</v>
      </c>
      <c r="V166" s="79">
        <v>4</v>
      </c>
      <c r="W166" s="79">
        <v>22</v>
      </c>
      <c r="X166" s="79" t="s">
        <v>107</v>
      </c>
      <c r="Y166" s="79" t="s">
        <v>921</v>
      </c>
      <c r="Z166" s="79">
        <v>3</v>
      </c>
      <c r="AA166" s="80">
        <v>43897.583333333299</v>
      </c>
      <c r="AB166" s="80">
        <v>43898.25</v>
      </c>
      <c r="AC166" s="79" t="s">
        <v>938</v>
      </c>
    </row>
    <row r="167" spans="1:29" x14ac:dyDescent="0.3">
      <c r="A167" s="79">
        <v>1108</v>
      </c>
      <c r="B167" s="79" t="s">
        <v>85</v>
      </c>
      <c r="C167" s="79" t="s">
        <v>293</v>
      </c>
      <c r="D167" s="79" t="s">
        <v>204</v>
      </c>
      <c r="E167" s="79">
        <v>2</v>
      </c>
      <c r="F167" s="79">
        <v>1</v>
      </c>
      <c r="G167" s="79">
        <v>0.66666666666666696</v>
      </c>
      <c r="H167" s="79">
        <v>16</v>
      </c>
      <c r="I167" s="79">
        <v>0.15</v>
      </c>
      <c r="J167" s="79">
        <v>0.41666666666666702</v>
      </c>
      <c r="L167" s="79">
        <v>0</v>
      </c>
      <c r="N167" s="79">
        <v>0</v>
      </c>
      <c r="Q167" s="79">
        <v>1108</v>
      </c>
      <c r="R167" s="79" t="s">
        <v>85</v>
      </c>
      <c r="S167" s="79">
        <v>16</v>
      </c>
      <c r="T167" s="79">
        <v>150</v>
      </c>
      <c r="U167" s="79">
        <v>0.66666666666666696</v>
      </c>
      <c r="V167" s="79">
        <v>4</v>
      </c>
      <c r="W167" s="79">
        <v>22</v>
      </c>
      <c r="X167" s="79" t="s">
        <v>107</v>
      </c>
      <c r="Y167" s="79" t="s">
        <v>921</v>
      </c>
      <c r="Z167" s="79">
        <v>3</v>
      </c>
      <c r="AA167" s="80">
        <v>43897.583333333299</v>
      </c>
      <c r="AB167" s="80">
        <v>43898.25</v>
      </c>
      <c r="AC167" s="79" t="s">
        <v>938</v>
      </c>
    </row>
    <row r="168" spans="1:29" x14ac:dyDescent="0.3">
      <c r="A168" s="79">
        <v>1108</v>
      </c>
      <c r="B168" s="79" t="s">
        <v>301</v>
      </c>
      <c r="C168" s="79" t="s">
        <v>405</v>
      </c>
      <c r="D168" s="79" t="s">
        <v>203</v>
      </c>
      <c r="E168" s="79">
        <v>2</v>
      </c>
      <c r="F168" s="79">
        <v>4</v>
      </c>
      <c r="G168" s="79">
        <v>0.66666666666666696</v>
      </c>
      <c r="H168" s="79">
        <v>16</v>
      </c>
      <c r="I168" s="79">
        <v>0.15</v>
      </c>
      <c r="J168" s="79">
        <v>1.6666666666666701</v>
      </c>
      <c r="L168" s="79">
        <v>0</v>
      </c>
      <c r="N168" s="79">
        <v>0</v>
      </c>
      <c r="Q168" s="79">
        <v>1108</v>
      </c>
      <c r="R168" s="79" t="s">
        <v>301</v>
      </c>
      <c r="S168" s="79">
        <v>16</v>
      </c>
      <c r="T168" s="79">
        <v>150</v>
      </c>
      <c r="U168" s="79">
        <v>0.66666666666666696</v>
      </c>
      <c r="V168" s="79">
        <v>4</v>
      </c>
      <c r="W168" s="79">
        <v>22</v>
      </c>
      <c r="X168" s="79" t="s">
        <v>107</v>
      </c>
      <c r="Y168" s="79" t="s">
        <v>921</v>
      </c>
      <c r="Z168" s="79">
        <v>3</v>
      </c>
      <c r="AA168" s="80">
        <v>43897.583333333299</v>
      </c>
      <c r="AB168" s="80">
        <v>43898.25</v>
      </c>
      <c r="AC168" s="79" t="s">
        <v>936</v>
      </c>
    </row>
    <row r="169" spans="1:29" x14ac:dyDescent="0.3">
      <c r="A169" s="79">
        <v>1108</v>
      </c>
      <c r="B169" s="79" t="s">
        <v>301</v>
      </c>
      <c r="C169" s="79" t="s">
        <v>405</v>
      </c>
      <c r="D169" s="79" t="s">
        <v>204</v>
      </c>
      <c r="E169" s="79">
        <v>2</v>
      </c>
      <c r="F169" s="79">
        <v>1</v>
      </c>
      <c r="G169" s="79">
        <v>0.66666666666666696</v>
      </c>
      <c r="H169" s="79">
        <v>16</v>
      </c>
      <c r="I169" s="79">
        <v>0.15</v>
      </c>
      <c r="J169" s="79">
        <v>0.41666666666666702</v>
      </c>
      <c r="L169" s="79">
        <v>0</v>
      </c>
      <c r="N169" s="79">
        <v>0</v>
      </c>
      <c r="Q169" s="79">
        <v>1108</v>
      </c>
      <c r="R169" s="79" t="s">
        <v>301</v>
      </c>
      <c r="S169" s="79">
        <v>16</v>
      </c>
      <c r="T169" s="79">
        <v>150</v>
      </c>
      <c r="U169" s="79">
        <v>0.66666666666666696</v>
      </c>
      <c r="V169" s="79">
        <v>4</v>
      </c>
      <c r="W169" s="79">
        <v>22</v>
      </c>
      <c r="X169" s="79" t="s">
        <v>107</v>
      </c>
      <c r="Y169" s="79" t="s">
        <v>921</v>
      </c>
      <c r="Z169" s="79">
        <v>3</v>
      </c>
      <c r="AA169" s="80">
        <v>43897.583333333299</v>
      </c>
      <c r="AB169" s="80">
        <v>43898.25</v>
      </c>
      <c r="AC169" s="79" t="s">
        <v>936</v>
      </c>
    </row>
    <row r="170" spans="1:29" x14ac:dyDescent="0.3">
      <c r="A170" s="79">
        <v>1108</v>
      </c>
      <c r="B170" s="79" t="s">
        <v>304</v>
      </c>
      <c r="C170" s="79" t="s">
        <v>406</v>
      </c>
      <c r="D170" s="79" t="s">
        <v>203</v>
      </c>
      <c r="E170" s="79">
        <v>2</v>
      </c>
      <c r="F170" s="79">
        <v>6</v>
      </c>
      <c r="G170" s="79">
        <v>0.625</v>
      </c>
      <c r="H170" s="79">
        <v>15</v>
      </c>
      <c r="I170" s="79">
        <v>0.15</v>
      </c>
      <c r="J170" s="79">
        <v>2.6666666666666701</v>
      </c>
      <c r="L170" s="79">
        <v>0</v>
      </c>
      <c r="N170" s="79">
        <v>0</v>
      </c>
      <c r="Q170" s="79">
        <v>1108</v>
      </c>
      <c r="R170" s="79" t="s">
        <v>304</v>
      </c>
      <c r="S170" s="79">
        <v>15</v>
      </c>
      <c r="T170" s="79">
        <v>150</v>
      </c>
      <c r="U170" s="79">
        <v>0.625</v>
      </c>
      <c r="V170" s="79">
        <v>4</v>
      </c>
      <c r="W170" s="79">
        <v>22</v>
      </c>
      <c r="X170" s="79" t="s">
        <v>107</v>
      </c>
      <c r="Y170" s="79" t="s">
        <v>921</v>
      </c>
      <c r="Z170" s="79">
        <v>3</v>
      </c>
      <c r="AA170" s="80">
        <v>43897.625</v>
      </c>
      <c r="AB170" s="80">
        <v>43898.25</v>
      </c>
      <c r="AC170" s="79" t="s">
        <v>938</v>
      </c>
    </row>
    <row r="171" spans="1:29" x14ac:dyDescent="0.3">
      <c r="A171" s="79">
        <v>1108</v>
      </c>
      <c r="B171" s="79" t="s">
        <v>304</v>
      </c>
      <c r="C171" s="79" t="s">
        <v>406</v>
      </c>
      <c r="D171" s="79" t="s">
        <v>204</v>
      </c>
      <c r="E171" s="79">
        <v>2</v>
      </c>
      <c r="F171" s="79">
        <v>2</v>
      </c>
      <c r="G171" s="79">
        <v>0.625</v>
      </c>
      <c r="H171" s="79">
        <v>15</v>
      </c>
      <c r="I171" s="79">
        <v>0.15</v>
      </c>
      <c r="J171" s="79">
        <v>0.88888888888888895</v>
      </c>
      <c r="L171" s="79">
        <v>0</v>
      </c>
      <c r="N171" s="79">
        <v>0</v>
      </c>
      <c r="Q171" s="79">
        <v>1108</v>
      </c>
      <c r="R171" s="79" t="s">
        <v>304</v>
      </c>
      <c r="S171" s="79">
        <v>15</v>
      </c>
      <c r="T171" s="79">
        <v>150</v>
      </c>
      <c r="U171" s="79">
        <v>0.625</v>
      </c>
      <c r="V171" s="79">
        <v>4</v>
      </c>
      <c r="W171" s="79">
        <v>22</v>
      </c>
      <c r="X171" s="79" t="s">
        <v>107</v>
      </c>
      <c r="Y171" s="79" t="s">
        <v>921</v>
      </c>
      <c r="Z171" s="79">
        <v>3</v>
      </c>
      <c r="AA171" s="80">
        <v>43897.625</v>
      </c>
      <c r="AB171" s="80">
        <v>43898.25</v>
      </c>
      <c r="AC171" s="79" t="s">
        <v>938</v>
      </c>
    </row>
    <row r="172" spans="1:29" x14ac:dyDescent="0.3">
      <c r="A172" s="79">
        <v>1109</v>
      </c>
      <c r="B172" s="79" t="s">
        <v>85</v>
      </c>
      <c r="C172" s="79" t="s">
        <v>294</v>
      </c>
      <c r="D172" s="79" t="s">
        <v>203</v>
      </c>
      <c r="E172" s="79">
        <v>2</v>
      </c>
      <c r="F172" s="79">
        <v>2</v>
      </c>
      <c r="G172" s="79">
        <v>0.83333333333333304</v>
      </c>
      <c r="H172" s="79">
        <v>20</v>
      </c>
      <c r="I172" s="79">
        <v>0.15</v>
      </c>
      <c r="J172" s="79">
        <v>0.66666666666666696</v>
      </c>
      <c r="L172" s="79">
        <v>0</v>
      </c>
      <c r="N172" s="79">
        <v>0</v>
      </c>
      <c r="Q172" s="79">
        <v>1109</v>
      </c>
      <c r="R172" s="79" t="s">
        <v>85</v>
      </c>
      <c r="S172" s="79">
        <v>20</v>
      </c>
      <c r="T172" s="79">
        <v>150</v>
      </c>
      <c r="U172" s="79">
        <v>0.83333333333333304</v>
      </c>
      <c r="V172" s="79">
        <v>6</v>
      </c>
      <c r="W172" s="79">
        <v>22</v>
      </c>
      <c r="X172" s="79" t="s">
        <v>107</v>
      </c>
      <c r="Y172" s="79" t="s">
        <v>921</v>
      </c>
      <c r="Z172" s="79">
        <v>3</v>
      </c>
      <c r="AA172" s="80">
        <v>43910.430555555598</v>
      </c>
      <c r="AB172" s="80">
        <v>43911.263888888898</v>
      </c>
      <c r="AC172" s="79" t="s">
        <v>938</v>
      </c>
    </row>
    <row r="173" spans="1:29" x14ac:dyDescent="0.3">
      <c r="A173" s="79">
        <v>1109</v>
      </c>
      <c r="B173" s="79" t="s">
        <v>85</v>
      </c>
      <c r="C173" s="79" t="s">
        <v>294</v>
      </c>
      <c r="D173" s="79" t="s">
        <v>204</v>
      </c>
      <c r="E173" s="79">
        <v>2</v>
      </c>
      <c r="F173" s="79">
        <v>9</v>
      </c>
      <c r="G173" s="79">
        <v>0.83333333333333304</v>
      </c>
      <c r="H173" s="79">
        <v>20</v>
      </c>
      <c r="I173" s="79">
        <v>0.15</v>
      </c>
      <c r="J173" s="79">
        <v>3</v>
      </c>
      <c r="L173" s="79">
        <v>0</v>
      </c>
      <c r="N173" s="79">
        <v>0</v>
      </c>
      <c r="Q173" s="79">
        <v>1109</v>
      </c>
      <c r="R173" s="79" t="s">
        <v>85</v>
      </c>
      <c r="S173" s="79">
        <v>20</v>
      </c>
      <c r="T173" s="79">
        <v>150</v>
      </c>
      <c r="U173" s="79">
        <v>0.83333333333333304</v>
      </c>
      <c r="V173" s="79">
        <v>6</v>
      </c>
      <c r="W173" s="79">
        <v>22</v>
      </c>
      <c r="X173" s="79" t="s">
        <v>107</v>
      </c>
      <c r="Y173" s="79" t="s">
        <v>921</v>
      </c>
      <c r="Z173" s="79">
        <v>3</v>
      </c>
      <c r="AA173" s="80">
        <v>43910.430555555598</v>
      </c>
      <c r="AB173" s="80">
        <v>43911.263888888898</v>
      </c>
      <c r="AC173" s="79" t="s">
        <v>938</v>
      </c>
    </row>
    <row r="174" spans="1:29" x14ac:dyDescent="0.3">
      <c r="A174" s="79">
        <v>1109</v>
      </c>
      <c r="B174" s="79" t="s">
        <v>301</v>
      </c>
      <c r="C174" s="79" t="s">
        <v>407</v>
      </c>
      <c r="D174" s="79" t="s">
        <v>203</v>
      </c>
      <c r="E174" s="79">
        <v>2</v>
      </c>
      <c r="F174" s="79">
        <v>1</v>
      </c>
      <c r="G174" s="79">
        <v>0.83333333333333304</v>
      </c>
      <c r="H174" s="79">
        <v>20</v>
      </c>
      <c r="I174" s="79">
        <v>0.15</v>
      </c>
      <c r="J174" s="79">
        <v>0.33333333333333298</v>
      </c>
      <c r="L174" s="79">
        <v>0</v>
      </c>
      <c r="N174" s="79">
        <v>0</v>
      </c>
      <c r="Q174" s="79">
        <v>1109</v>
      </c>
      <c r="R174" s="79" t="s">
        <v>301</v>
      </c>
      <c r="S174" s="79">
        <v>20</v>
      </c>
      <c r="T174" s="79">
        <v>150</v>
      </c>
      <c r="U174" s="79">
        <v>0.83333333333333304</v>
      </c>
      <c r="V174" s="79">
        <v>6</v>
      </c>
      <c r="W174" s="79">
        <v>22</v>
      </c>
      <c r="X174" s="79" t="s">
        <v>107</v>
      </c>
      <c r="Y174" s="79" t="s">
        <v>921</v>
      </c>
      <c r="Z174" s="79">
        <v>3</v>
      </c>
      <c r="AA174" s="80">
        <v>43910.430555555598</v>
      </c>
      <c r="AB174" s="80">
        <v>43911.263888888898</v>
      </c>
      <c r="AC174" s="79" t="s">
        <v>936</v>
      </c>
    </row>
    <row r="175" spans="1:29" x14ac:dyDescent="0.3">
      <c r="A175" s="79">
        <v>1109</v>
      </c>
      <c r="B175" s="79" t="s">
        <v>301</v>
      </c>
      <c r="C175" s="79" t="s">
        <v>407</v>
      </c>
      <c r="D175" s="79" t="s">
        <v>204</v>
      </c>
      <c r="E175" s="79">
        <v>2</v>
      </c>
      <c r="F175" s="79">
        <v>6</v>
      </c>
      <c r="G175" s="79">
        <v>0.83333333333333304</v>
      </c>
      <c r="H175" s="79">
        <v>20</v>
      </c>
      <c r="I175" s="79">
        <v>0.15</v>
      </c>
      <c r="J175" s="79">
        <v>2</v>
      </c>
      <c r="L175" s="79">
        <v>0</v>
      </c>
      <c r="N175" s="79">
        <v>0</v>
      </c>
      <c r="Q175" s="79">
        <v>1109</v>
      </c>
      <c r="R175" s="79" t="s">
        <v>301</v>
      </c>
      <c r="S175" s="79">
        <v>20</v>
      </c>
      <c r="T175" s="79">
        <v>150</v>
      </c>
      <c r="U175" s="79">
        <v>0.83333333333333304</v>
      </c>
      <c r="V175" s="79">
        <v>6</v>
      </c>
      <c r="W175" s="79">
        <v>22</v>
      </c>
      <c r="X175" s="79" t="s">
        <v>107</v>
      </c>
      <c r="Y175" s="79" t="s">
        <v>921</v>
      </c>
      <c r="Z175" s="79">
        <v>3</v>
      </c>
      <c r="AA175" s="80">
        <v>43910.430555555598</v>
      </c>
      <c r="AB175" s="80">
        <v>43911.263888888898</v>
      </c>
      <c r="AC175" s="79" t="s">
        <v>936</v>
      </c>
    </row>
    <row r="176" spans="1:29" x14ac:dyDescent="0.3">
      <c r="A176" s="79">
        <v>1109</v>
      </c>
      <c r="B176" s="79" t="s">
        <v>304</v>
      </c>
      <c r="C176" s="79" t="s">
        <v>408</v>
      </c>
      <c r="D176" s="79" t="s">
        <v>203</v>
      </c>
      <c r="E176" s="79">
        <v>2</v>
      </c>
      <c r="F176" s="79">
        <v>2</v>
      </c>
      <c r="G176" s="79">
        <v>0.8125</v>
      </c>
      <c r="H176" s="79">
        <v>19.5</v>
      </c>
      <c r="I176" s="79">
        <v>0.15</v>
      </c>
      <c r="J176" s="79">
        <v>0.683760683760684</v>
      </c>
      <c r="L176" s="79">
        <v>0</v>
      </c>
      <c r="N176" s="79">
        <v>0</v>
      </c>
      <c r="Q176" s="79">
        <v>1109</v>
      </c>
      <c r="R176" s="79" t="s">
        <v>304</v>
      </c>
      <c r="S176" s="79">
        <v>19.5</v>
      </c>
      <c r="T176" s="79">
        <v>150</v>
      </c>
      <c r="U176" s="79">
        <v>0.8125</v>
      </c>
      <c r="V176" s="79">
        <v>6</v>
      </c>
      <c r="W176" s="79">
        <v>22</v>
      </c>
      <c r="X176" s="79" t="s">
        <v>107</v>
      </c>
      <c r="Y176" s="79" t="s">
        <v>921</v>
      </c>
      <c r="Z176" s="79">
        <v>3</v>
      </c>
      <c r="AA176" s="80">
        <v>43910.4375</v>
      </c>
      <c r="AB176" s="80">
        <v>43911.25</v>
      </c>
      <c r="AC176" s="79" t="s">
        <v>938</v>
      </c>
    </row>
    <row r="177" spans="1:29" x14ac:dyDescent="0.3">
      <c r="A177" s="79">
        <v>1109</v>
      </c>
      <c r="B177" s="79" t="s">
        <v>304</v>
      </c>
      <c r="C177" s="79" t="s">
        <v>408</v>
      </c>
      <c r="D177" s="79" t="s">
        <v>204</v>
      </c>
      <c r="E177" s="79">
        <v>2</v>
      </c>
      <c r="F177" s="79">
        <v>8</v>
      </c>
      <c r="G177" s="79">
        <v>0.8125</v>
      </c>
      <c r="H177" s="79">
        <v>19.5</v>
      </c>
      <c r="I177" s="79">
        <v>0.15</v>
      </c>
      <c r="J177" s="79">
        <v>2.73504273504274</v>
      </c>
      <c r="L177" s="79">
        <v>0</v>
      </c>
      <c r="N177" s="79">
        <v>0</v>
      </c>
      <c r="Q177" s="79">
        <v>1109</v>
      </c>
      <c r="R177" s="79" t="s">
        <v>304</v>
      </c>
      <c r="S177" s="79">
        <v>19.5</v>
      </c>
      <c r="T177" s="79">
        <v>150</v>
      </c>
      <c r="U177" s="79">
        <v>0.8125</v>
      </c>
      <c r="V177" s="79">
        <v>6</v>
      </c>
      <c r="W177" s="79">
        <v>22</v>
      </c>
      <c r="X177" s="79" t="s">
        <v>107</v>
      </c>
      <c r="Y177" s="79" t="s">
        <v>921</v>
      </c>
      <c r="Z177" s="79">
        <v>3</v>
      </c>
      <c r="AA177" s="80">
        <v>43910.4375</v>
      </c>
      <c r="AB177" s="80">
        <v>43911.25</v>
      </c>
      <c r="AC177" s="79" t="s">
        <v>938</v>
      </c>
    </row>
    <row r="178" spans="1:29" x14ac:dyDescent="0.3">
      <c r="A178" s="79">
        <v>1110</v>
      </c>
      <c r="B178" s="79" t="s">
        <v>85</v>
      </c>
      <c r="C178" s="79" t="s">
        <v>295</v>
      </c>
      <c r="D178" s="79" t="s">
        <v>203</v>
      </c>
      <c r="E178" s="79">
        <v>2</v>
      </c>
      <c r="F178" s="79">
        <v>1</v>
      </c>
      <c r="G178" s="79">
        <v>0.625</v>
      </c>
      <c r="H178" s="79">
        <v>15</v>
      </c>
      <c r="I178" s="79">
        <v>0.15</v>
      </c>
      <c r="J178" s="79">
        <v>0.44444444444444398</v>
      </c>
      <c r="L178" s="79">
        <v>0</v>
      </c>
      <c r="N178" s="79">
        <v>0</v>
      </c>
      <c r="Q178" s="79">
        <v>1110</v>
      </c>
      <c r="R178" s="79" t="s">
        <v>85</v>
      </c>
      <c r="S178" s="79">
        <v>15</v>
      </c>
      <c r="T178" s="79">
        <v>150</v>
      </c>
      <c r="U178" s="79">
        <v>0.625</v>
      </c>
      <c r="V178" s="79">
        <v>4</v>
      </c>
      <c r="W178" s="79">
        <v>22</v>
      </c>
      <c r="X178" s="79" t="s">
        <v>107</v>
      </c>
      <c r="Y178" s="79" t="s">
        <v>921</v>
      </c>
      <c r="Z178" s="79">
        <v>3</v>
      </c>
      <c r="AA178" s="80">
        <v>43912.708333333299</v>
      </c>
      <c r="AB178" s="80">
        <v>43913.333333333299</v>
      </c>
      <c r="AC178" s="79" t="s">
        <v>938</v>
      </c>
    </row>
    <row r="179" spans="1:29" x14ac:dyDescent="0.3">
      <c r="A179" s="79">
        <v>1110</v>
      </c>
      <c r="B179" s="79" t="s">
        <v>85</v>
      </c>
      <c r="C179" s="79" t="s">
        <v>295</v>
      </c>
      <c r="D179" s="79" t="s">
        <v>204</v>
      </c>
      <c r="E179" s="79">
        <v>2</v>
      </c>
      <c r="F179" s="79">
        <v>4</v>
      </c>
      <c r="G179" s="79">
        <v>0.625</v>
      </c>
      <c r="H179" s="79">
        <v>15</v>
      </c>
      <c r="I179" s="79">
        <v>0.15</v>
      </c>
      <c r="J179" s="79">
        <v>1.7777777777777799</v>
      </c>
      <c r="L179" s="79">
        <v>0</v>
      </c>
      <c r="N179" s="79">
        <v>0</v>
      </c>
      <c r="Q179" s="79">
        <v>1110</v>
      </c>
      <c r="R179" s="79" t="s">
        <v>85</v>
      </c>
      <c r="S179" s="79">
        <v>15</v>
      </c>
      <c r="T179" s="79">
        <v>150</v>
      </c>
      <c r="U179" s="79">
        <v>0.625</v>
      </c>
      <c r="V179" s="79">
        <v>4</v>
      </c>
      <c r="W179" s="79">
        <v>22</v>
      </c>
      <c r="X179" s="79" t="s">
        <v>107</v>
      </c>
      <c r="Y179" s="79" t="s">
        <v>921</v>
      </c>
      <c r="Z179" s="79">
        <v>3</v>
      </c>
      <c r="AA179" s="80">
        <v>43912.708333333299</v>
      </c>
      <c r="AB179" s="80">
        <v>43913.333333333299</v>
      </c>
      <c r="AC179" s="79" t="s">
        <v>938</v>
      </c>
    </row>
    <row r="180" spans="1:29" x14ac:dyDescent="0.3">
      <c r="A180" s="79">
        <v>1110</v>
      </c>
      <c r="B180" s="79" t="s">
        <v>301</v>
      </c>
      <c r="C180" s="79" t="s">
        <v>409</v>
      </c>
      <c r="D180" s="79" t="s">
        <v>203</v>
      </c>
      <c r="E180" s="79">
        <v>2</v>
      </c>
      <c r="F180" s="79">
        <v>4</v>
      </c>
      <c r="G180" s="79">
        <v>0.625</v>
      </c>
      <c r="H180" s="79">
        <v>15</v>
      </c>
      <c r="I180" s="79">
        <v>0.15</v>
      </c>
      <c r="J180" s="79">
        <v>1.7777777777777799</v>
      </c>
      <c r="L180" s="79">
        <v>0</v>
      </c>
      <c r="N180" s="79">
        <v>0</v>
      </c>
      <c r="Q180" s="79">
        <v>1110</v>
      </c>
      <c r="R180" s="79" t="s">
        <v>301</v>
      </c>
      <c r="S180" s="79">
        <v>15</v>
      </c>
      <c r="T180" s="79">
        <v>150</v>
      </c>
      <c r="U180" s="79">
        <v>0.625</v>
      </c>
      <c r="V180" s="79">
        <v>4</v>
      </c>
      <c r="W180" s="79">
        <v>22</v>
      </c>
      <c r="X180" s="79" t="s">
        <v>107</v>
      </c>
      <c r="Y180" s="79" t="s">
        <v>921</v>
      </c>
      <c r="Z180" s="79">
        <v>3</v>
      </c>
      <c r="AA180" s="80">
        <v>43912.708333333299</v>
      </c>
      <c r="AB180" s="80">
        <v>43913.333333333299</v>
      </c>
      <c r="AC180" s="79" t="s">
        <v>936</v>
      </c>
    </row>
    <row r="181" spans="1:29" x14ac:dyDescent="0.3">
      <c r="A181" s="79">
        <v>1110</v>
      </c>
      <c r="B181" s="79" t="s">
        <v>301</v>
      </c>
      <c r="C181" s="79" t="s">
        <v>409</v>
      </c>
      <c r="D181" s="79" t="s">
        <v>204</v>
      </c>
      <c r="E181" s="79">
        <v>2</v>
      </c>
      <c r="F181" s="79">
        <v>8</v>
      </c>
      <c r="G181" s="79">
        <v>0.625</v>
      </c>
      <c r="H181" s="79">
        <v>15</v>
      </c>
      <c r="I181" s="79">
        <v>0.15</v>
      </c>
      <c r="J181" s="79">
        <v>3.5555555555555598</v>
      </c>
      <c r="L181" s="79">
        <v>0</v>
      </c>
      <c r="N181" s="79">
        <v>0</v>
      </c>
      <c r="Q181" s="79">
        <v>1110</v>
      </c>
      <c r="R181" s="79" t="s">
        <v>301</v>
      </c>
      <c r="S181" s="79">
        <v>15</v>
      </c>
      <c r="T181" s="79">
        <v>150</v>
      </c>
      <c r="U181" s="79">
        <v>0.625</v>
      </c>
      <c r="V181" s="79">
        <v>4</v>
      </c>
      <c r="W181" s="79">
        <v>22</v>
      </c>
      <c r="X181" s="79" t="s">
        <v>107</v>
      </c>
      <c r="Y181" s="79" t="s">
        <v>921</v>
      </c>
      <c r="Z181" s="79">
        <v>3</v>
      </c>
      <c r="AA181" s="80">
        <v>43912.708333333299</v>
      </c>
      <c r="AB181" s="80">
        <v>43913.333333333299</v>
      </c>
      <c r="AC181" s="79" t="s">
        <v>936</v>
      </c>
    </row>
    <row r="182" spans="1:29" x14ac:dyDescent="0.3">
      <c r="A182" s="79">
        <v>1110</v>
      </c>
      <c r="B182" s="79" t="s">
        <v>304</v>
      </c>
      <c r="C182" s="79" t="s">
        <v>410</v>
      </c>
      <c r="D182" s="79" t="s">
        <v>203</v>
      </c>
      <c r="E182" s="79">
        <v>2</v>
      </c>
      <c r="F182" s="79">
        <v>2</v>
      </c>
      <c r="G182" s="79">
        <v>0.54166666666666696</v>
      </c>
      <c r="H182" s="79">
        <v>13</v>
      </c>
      <c r="I182" s="79">
        <v>0.15</v>
      </c>
      <c r="J182" s="79">
        <v>1.02564102564103</v>
      </c>
      <c r="L182" s="79">
        <v>0</v>
      </c>
      <c r="N182" s="79">
        <v>0</v>
      </c>
      <c r="Q182" s="79">
        <v>1110</v>
      </c>
      <c r="R182" s="79" t="s">
        <v>304</v>
      </c>
      <c r="S182" s="79">
        <v>13</v>
      </c>
      <c r="T182" s="79">
        <v>150</v>
      </c>
      <c r="U182" s="79">
        <v>0.54166666666666696</v>
      </c>
      <c r="V182" s="79">
        <v>4</v>
      </c>
      <c r="W182" s="79">
        <v>22</v>
      </c>
      <c r="X182" s="79" t="s">
        <v>107</v>
      </c>
      <c r="Y182" s="79" t="s">
        <v>921</v>
      </c>
      <c r="Z182" s="79">
        <v>3</v>
      </c>
      <c r="AA182" s="80">
        <v>43912.75</v>
      </c>
      <c r="AB182" s="80">
        <v>43913.291666666701</v>
      </c>
      <c r="AC182" s="79" t="s">
        <v>938</v>
      </c>
    </row>
    <row r="183" spans="1:29" x14ac:dyDescent="0.3">
      <c r="A183" s="79">
        <v>1110</v>
      </c>
      <c r="B183" s="79" t="s">
        <v>304</v>
      </c>
      <c r="C183" s="79" t="s">
        <v>410</v>
      </c>
      <c r="D183" s="79" t="s">
        <v>204</v>
      </c>
      <c r="E183" s="79">
        <v>2</v>
      </c>
      <c r="F183" s="79">
        <v>5</v>
      </c>
      <c r="G183" s="79">
        <v>0.54166666666666696</v>
      </c>
      <c r="H183" s="79">
        <v>13</v>
      </c>
      <c r="I183" s="79">
        <v>0.15</v>
      </c>
      <c r="J183" s="79">
        <v>2.5641025641025599</v>
      </c>
      <c r="L183" s="79">
        <v>0</v>
      </c>
      <c r="N183" s="79">
        <v>0</v>
      </c>
      <c r="Q183" s="79">
        <v>1110</v>
      </c>
      <c r="R183" s="79" t="s">
        <v>304</v>
      </c>
      <c r="S183" s="79">
        <v>13</v>
      </c>
      <c r="T183" s="79">
        <v>150</v>
      </c>
      <c r="U183" s="79">
        <v>0.54166666666666696</v>
      </c>
      <c r="V183" s="79">
        <v>4</v>
      </c>
      <c r="W183" s="79">
        <v>22</v>
      </c>
      <c r="X183" s="79" t="s">
        <v>107</v>
      </c>
      <c r="Y183" s="79" t="s">
        <v>921</v>
      </c>
      <c r="Z183" s="79">
        <v>3</v>
      </c>
      <c r="AA183" s="80">
        <v>43912.75</v>
      </c>
      <c r="AB183" s="80">
        <v>43913.291666666701</v>
      </c>
      <c r="AC183" s="79" t="s">
        <v>938</v>
      </c>
    </row>
    <row r="184" spans="1:29" x14ac:dyDescent="0.3">
      <c r="A184" s="79">
        <v>988</v>
      </c>
      <c r="B184" s="79" t="s">
        <v>85</v>
      </c>
      <c r="C184" s="79" t="s">
        <v>228</v>
      </c>
      <c r="D184" s="79" t="s">
        <v>203</v>
      </c>
      <c r="E184" s="79">
        <v>2</v>
      </c>
      <c r="F184" s="79">
        <v>10</v>
      </c>
      <c r="G184" s="79">
        <v>0.55555555555555602</v>
      </c>
      <c r="H184" s="79">
        <v>13.5</v>
      </c>
      <c r="I184" s="79">
        <v>0.21</v>
      </c>
      <c r="J184" s="79">
        <v>3.5273368606701898</v>
      </c>
      <c r="L184" s="79">
        <v>0</v>
      </c>
      <c r="N184" s="79">
        <v>0</v>
      </c>
      <c r="Q184" s="79">
        <v>988</v>
      </c>
      <c r="R184" s="79" t="s">
        <v>85</v>
      </c>
      <c r="S184" s="79">
        <v>13.3333333333333</v>
      </c>
      <c r="T184" s="79">
        <v>210</v>
      </c>
      <c r="U184" s="79">
        <v>0.55555555555555602</v>
      </c>
      <c r="V184" s="79">
        <v>4</v>
      </c>
      <c r="W184" s="79">
        <v>23</v>
      </c>
      <c r="X184" s="79" t="s">
        <v>107</v>
      </c>
      <c r="Y184" s="79" t="s">
        <v>921</v>
      </c>
      <c r="Z184" s="79">
        <v>2</v>
      </c>
      <c r="AA184" s="80">
        <v>43875.708333333299</v>
      </c>
      <c r="AB184" s="80">
        <v>43876.263888888898</v>
      </c>
      <c r="AC184" s="79" t="s">
        <v>937</v>
      </c>
    </row>
    <row r="185" spans="1:29" x14ac:dyDescent="0.3">
      <c r="A185" s="79">
        <v>988</v>
      </c>
      <c r="B185" s="79" t="s">
        <v>85</v>
      </c>
      <c r="C185" s="79" t="s">
        <v>228</v>
      </c>
      <c r="D185" s="79" t="s">
        <v>204</v>
      </c>
      <c r="E185" s="79">
        <v>2</v>
      </c>
      <c r="F185" s="79">
        <v>12</v>
      </c>
      <c r="G185" s="79">
        <v>0.55555555555555602</v>
      </c>
      <c r="H185" s="79">
        <v>13.5</v>
      </c>
      <c r="I185" s="79">
        <v>0.21</v>
      </c>
      <c r="J185" s="79">
        <v>4.2328042328042299</v>
      </c>
      <c r="L185" s="79">
        <v>0</v>
      </c>
      <c r="N185" s="79">
        <v>0</v>
      </c>
      <c r="Q185" s="79">
        <v>988</v>
      </c>
      <c r="R185" s="79" t="s">
        <v>85</v>
      </c>
      <c r="S185" s="79">
        <v>13.3333333333333</v>
      </c>
      <c r="T185" s="79">
        <v>210</v>
      </c>
      <c r="U185" s="79">
        <v>0.55555555555555602</v>
      </c>
      <c r="V185" s="79">
        <v>4</v>
      </c>
      <c r="W185" s="79">
        <v>23</v>
      </c>
      <c r="X185" s="79" t="s">
        <v>107</v>
      </c>
      <c r="Y185" s="79" t="s">
        <v>921</v>
      </c>
      <c r="Z185" s="79">
        <v>2</v>
      </c>
      <c r="AA185" s="80">
        <v>43875.708333333299</v>
      </c>
      <c r="AB185" s="80">
        <v>43876.263888888898</v>
      </c>
      <c r="AC185" s="79" t="s">
        <v>937</v>
      </c>
    </row>
    <row r="186" spans="1:29" x14ac:dyDescent="0.3">
      <c r="A186" s="79">
        <v>988</v>
      </c>
      <c r="B186" s="79" t="s">
        <v>301</v>
      </c>
      <c r="C186" s="79" t="s">
        <v>346</v>
      </c>
      <c r="D186" s="79" t="s">
        <v>203</v>
      </c>
      <c r="E186" s="79">
        <v>2</v>
      </c>
      <c r="F186" s="79">
        <v>7</v>
      </c>
      <c r="G186" s="79">
        <v>0.55555555555555602</v>
      </c>
      <c r="H186" s="79">
        <v>13.5</v>
      </c>
      <c r="I186" s="79">
        <v>0.21</v>
      </c>
      <c r="J186" s="79">
        <v>2.4691358024691401</v>
      </c>
      <c r="L186" s="79">
        <v>0</v>
      </c>
      <c r="N186" s="79">
        <v>0</v>
      </c>
      <c r="Q186" s="79">
        <v>988</v>
      </c>
      <c r="R186" s="79" t="s">
        <v>301</v>
      </c>
      <c r="S186" s="79">
        <v>13.3333333333333</v>
      </c>
      <c r="T186" s="79">
        <v>210</v>
      </c>
      <c r="U186" s="79">
        <v>0.55555555555555602</v>
      </c>
      <c r="V186" s="79">
        <v>4</v>
      </c>
      <c r="W186" s="79">
        <v>23</v>
      </c>
      <c r="X186" s="79" t="s">
        <v>107</v>
      </c>
      <c r="Y186" s="79" t="s">
        <v>921</v>
      </c>
      <c r="Z186" s="79">
        <v>2</v>
      </c>
      <c r="AA186" s="80">
        <v>43875.708333333299</v>
      </c>
      <c r="AB186" s="80">
        <v>43876.263888888898</v>
      </c>
      <c r="AC186" s="79" t="s">
        <v>936</v>
      </c>
    </row>
    <row r="187" spans="1:29" x14ac:dyDescent="0.3">
      <c r="A187" s="79">
        <v>988</v>
      </c>
      <c r="B187" s="79" t="s">
        <v>301</v>
      </c>
      <c r="C187" s="79" t="s">
        <v>346</v>
      </c>
      <c r="D187" s="79" t="s">
        <v>204</v>
      </c>
      <c r="E187" s="79">
        <v>2</v>
      </c>
      <c r="F187" s="79">
        <v>10</v>
      </c>
      <c r="G187" s="79">
        <v>0.55555555555555602</v>
      </c>
      <c r="H187" s="79">
        <v>13.5</v>
      </c>
      <c r="I187" s="79">
        <v>0.21</v>
      </c>
      <c r="J187" s="79">
        <v>3.5273368606701898</v>
      </c>
      <c r="L187" s="79">
        <v>0</v>
      </c>
      <c r="N187" s="79">
        <v>0</v>
      </c>
      <c r="Q187" s="79">
        <v>988</v>
      </c>
      <c r="R187" s="79" t="s">
        <v>301</v>
      </c>
      <c r="S187" s="79">
        <v>13.3333333333333</v>
      </c>
      <c r="T187" s="79">
        <v>210</v>
      </c>
      <c r="U187" s="79">
        <v>0.55555555555555602</v>
      </c>
      <c r="V187" s="79">
        <v>4</v>
      </c>
      <c r="W187" s="79">
        <v>23</v>
      </c>
      <c r="X187" s="79" t="s">
        <v>107</v>
      </c>
      <c r="Y187" s="79" t="s">
        <v>921</v>
      </c>
      <c r="Z187" s="79">
        <v>2</v>
      </c>
      <c r="AA187" s="80">
        <v>43875.708333333299</v>
      </c>
      <c r="AB187" s="80">
        <v>43876.263888888898</v>
      </c>
      <c r="AC187" s="79" t="s">
        <v>936</v>
      </c>
    </row>
    <row r="188" spans="1:29" x14ac:dyDescent="0.3">
      <c r="A188" s="79">
        <v>988</v>
      </c>
      <c r="B188" s="79" t="s">
        <v>304</v>
      </c>
      <c r="C188" s="79" t="s">
        <v>347</v>
      </c>
      <c r="D188" s="79" t="s">
        <v>203</v>
      </c>
      <c r="E188" s="79">
        <v>2</v>
      </c>
      <c r="F188" s="79">
        <v>10</v>
      </c>
      <c r="G188" s="79">
        <v>0.5</v>
      </c>
      <c r="H188" s="79">
        <v>12</v>
      </c>
      <c r="I188" s="79">
        <v>0.21</v>
      </c>
      <c r="J188" s="79">
        <v>3.9682539682539701</v>
      </c>
      <c r="L188" s="79">
        <v>0</v>
      </c>
      <c r="N188" s="79">
        <v>0</v>
      </c>
      <c r="Q188" s="79">
        <v>988</v>
      </c>
      <c r="R188" s="79" t="s">
        <v>304</v>
      </c>
      <c r="S188" s="79">
        <v>12</v>
      </c>
      <c r="T188" s="79">
        <v>210</v>
      </c>
      <c r="U188" s="79">
        <v>0.5</v>
      </c>
      <c r="V188" s="79">
        <v>4</v>
      </c>
      <c r="W188" s="79">
        <v>23</v>
      </c>
      <c r="X188" s="79" t="s">
        <v>107</v>
      </c>
      <c r="Y188" s="79" t="s">
        <v>921</v>
      </c>
      <c r="Z188" s="79">
        <v>2</v>
      </c>
      <c r="AA188" s="80">
        <v>43875.75</v>
      </c>
      <c r="AB188" s="80">
        <v>43876.25</v>
      </c>
      <c r="AC188" s="79" t="s">
        <v>937</v>
      </c>
    </row>
    <row r="189" spans="1:29" x14ac:dyDescent="0.3">
      <c r="A189" s="79">
        <v>988</v>
      </c>
      <c r="B189" s="79" t="s">
        <v>304</v>
      </c>
      <c r="C189" s="79" t="s">
        <v>347</v>
      </c>
      <c r="D189" s="79" t="s">
        <v>204</v>
      </c>
      <c r="E189" s="79">
        <v>2</v>
      </c>
      <c r="F189" s="79">
        <v>14</v>
      </c>
      <c r="G189" s="79">
        <v>0.5</v>
      </c>
      <c r="H189" s="79">
        <v>12</v>
      </c>
      <c r="I189" s="79">
        <v>0.21</v>
      </c>
      <c r="J189" s="79">
        <v>5.5555555555555598</v>
      </c>
      <c r="L189" s="79">
        <v>0</v>
      </c>
      <c r="N189" s="79">
        <v>0</v>
      </c>
      <c r="Q189" s="79">
        <v>988</v>
      </c>
      <c r="R189" s="79" t="s">
        <v>304</v>
      </c>
      <c r="S189" s="79">
        <v>12</v>
      </c>
      <c r="T189" s="79">
        <v>210</v>
      </c>
      <c r="U189" s="79">
        <v>0.5</v>
      </c>
      <c r="V189" s="79">
        <v>4</v>
      </c>
      <c r="W189" s="79">
        <v>23</v>
      </c>
      <c r="X189" s="79" t="s">
        <v>107</v>
      </c>
      <c r="Y189" s="79" t="s">
        <v>921</v>
      </c>
      <c r="Z189" s="79">
        <v>2</v>
      </c>
      <c r="AA189" s="80">
        <v>43875.75</v>
      </c>
      <c r="AB189" s="80">
        <v>43876.25</v>
      </c>
      <c r="AC189" s="79" t="s">
        <v>937</v>
      </c>
    </row>
    <row r="190" spans="1:29" x14ac:dyDescent="0.3">
      <c r="A190" s="79">
        <v>989</v>
      </c>
      <c r="B190" s="79" t="s">
        <v>85</v>
      </c>
      <c r="C190" s="79" t="s">
        <v>296</v>
      </c>
      <c r="D190" s="79" t="s">
        <v>203</v>
      </c>
      <c r="E190" s="79">
        <v>2</v>
      </c>
      <c r="F190" s="79">
        <v>10</v>
      </c>
      <c r="G190" s="79">
        <v>0.54166666666666696</v>
      </c>
      <c r="H190" s="79">
        <v>13</v>
      </c>
      <c r="I190" s="79">
        <v>0.21</v>
      </c>
      <c r="J190" s="79">
        <v>3.6630036630036602</v>
      </c>
      <c r="L190" s="79">
        <v>0</v>
      </c>
      <c r="N190" s="79">
        <v>0</v>
      </c>
      <c r="Q190" s="79">
        <v>989</v>
      </c>
      <c r="R190" s="79" t="s">
        <v>85</v>
      </c>
      <c r="S190" s="79">
        <v>13</v>
      </c>
      <c r="T190" s="79">
        <v>210</v>
      </c>
      <c r="U190" s="79">
        <v>0.54166666666666696</v>
      </c>
      <c r="V190" s="79">
        <v>4</v>
      </c>
      <c r="W190" s="79">
        <v>23</v>
      </c>
      <c r="X190" s="79" t="s">
        <v>107</v>
      </c>
      <c r="Y190" s="79" t="s">
        <v>921</v>
      </c>
      <c r="Z190" s="79">
        <v>2</v>
      </c>
      <c r="AA190" s="80">
        <v>43889.708333333299</v>
      </c>
      <c r="AB190" s="80">
        <v>43890.25</v>
      </c>
      <c r="AC190" s="79" t="s">
        <v>937</v>
      </c>
    </row>
    <row r="191" spans="1:29" x14ac:dyDescent="0.3">
      <c r="A191" s="79">
        <v>989</v>
      </c>
      <c r="B191" s="79" t="s">
        <v>85</v>
      </c>
      <c r="C191" s="79" t="s">
        <v>296</v>
      </c>
      <c r="D191" s="79" t="s">
        <v>204</v>
      </c>
      <c r="E191" s="79">
        <v>2</v>
      </c>
      <c r="F191" s="79">
        <v>2</v>
      </c>
      <c r="G191" s="79">
        <v>0.54166666666666696</v>
      </c>
      <c r="H191" s="79">
        <v>13</v>
      </c>
      <c r="I191" s="79">
        <v>0.21</v>
      </c>
      <c r="J191" s="79">
        <v>0.732600732600733</v>
      </c>
      <c r="L191" s="79">
        <v>0</v>
      </c>
      <c r="N191" s="79">
        <v>0</v>
      </c>
      <c r="Q191" s="79">
        <v>989</v>
      </c>
      <c r="R191" s="79" t="s">
        <v>85</v>
      </c>
      <c r="S191" s="79">
        <v>13</v>
      </c>
      <c r="T191" s="79">
        <v>210</v>
      </c>
      <c r="U191" s="79">
        <v>0.54166666666666696</v>
      </c>
      <c r="V191" s="79">
        <v>4</v>
      </c>
      <c r="W191" s="79">
        <v>23</v>
      </c>
      <c r="X191" s="79" t="s">
        <v>107</v>
      </c>
      <c r="Y191" s="79" t="s">
        <v>921</v>
      </c>
      <c r="Z191" s="79">
        <v>2</v>
      </c>
      <c r="AA191" s="80">
        <v>43889.708333333299</v>
      </c>
      <c r="AB191" s="80">
        <v>43890.25</v>
      </c>
      <c r="AC191" s="79" t="s">
        <v>937</v>
      </c>
    </row>
    <row r="192" spans="1:29" x14ac:dyDescent="0.3">
      <c r="A192" s="79">
        <v>989</v>
      </c>
      <c r="B192" s="79" t="s">
        <v>301</v>
      </c>
      <c r="C192" s="79" t="s">
        <v>348</v>
      </c>
      <c r="D192" s="79" t="s">
        <v>203</v>
      </c>
      <c r="E192" s="79">
        <v>2</v>
      </c>
      <c r="F192" s="79">
        <v>6</v>
      </c>
      <c r="G192" s="79">
        <v>0.54166666666666696</v>
      </c>
      <c r="H192" s="79">
        <v>13</v>
      </c>
      <c r="I192" s="79">
        <v>0.21</v>
      </c>
      <c r="J192" s="79">
        <v>2.1978021978022002</v>
      </c>
      <c r="L192" s="79">
        <v>0</v>
      </c>
      <c r="N192" s="79">
        <v>0</v>
      </c>
      <c r="Q192" s="79">
        <v>989</v>
      </c>
      <c r="R192" s="79" t="s">
        <v>301</v>
      </c>
      <c r="S192" s="79">
        <v>13</v>
      </c>
      <c r="T192" s="79">
        <v>210</v>
      </c>
      <c r="U192" s="79">
        <v>0.54166666666666696</v>
      </c>
      <c r="V192" s="79">
        <v>4</v>
      </c>
      <c r="W192" s="79">
        <v>23</v>
      </c>
      <c r="X192" s="79" t="s">
        <v>107</v>
      </c>
      <c r="Y192" s="79" t="s">
        <v>921</v>
      </c>
      <c r="Z192" s="79">
        <v>2</v>
      </c>
      <c r="AA192" s="80">
        <v>43889.708333333299</v>
      </c>
      <c r="AB192" s="80">
        <v>43890.25</v>
      </c>
      <c r="AC192" s="79" t="s">
        <v>936</v>
      </c>
    </row>
    <row r="193" spans="1:29" x14ac:dyDescent="0.3">
      <c r="A193" s="79">
        <v>989</v>
      </c>
      <c r="B193" s="79" t="s">
        <v>301</v>
      </c>
      <c r="C193" s="79" t="s">
        <v>348</v>
      </c>
      <c r="D193" s="79" t="s">
        <v>204</v>
      </c>
      <c r="E193" s="79">
        <v>2</v>
      </c>
      <c r="F193" s="79">
        <v>1</v>
      </c>
      <c r="G193" s="79">
        <v>0.54166666666666696</v>
      </c>
      <c r="H193" s="79">
        <v>13</v>
      </c>
      <c r="I193" s="79">
        <v>0.21</v>
      </c>
      <c r="J193" s="79">
        <v>0.366300366300366</v>
      </c>
      <c r="L193" s="79">
        <v>0</v>
      </c>
      <c r="N193" s="79">
        <v>0</v>
      </c>
      <c r="Q193" s="79">
        <v>989</v>
      </c>
      <c r="R193" s="79" t="s">
        <v>301</v>
      </c>
      <c r="S193" s="79">
        <v>13</v>
      </c>
      <c r="T193" s="79">
        <v>210</v>
      </c>
      <c r="U193" s="79">
        <v>0.54166666666666696</v>
      </c>
      <c r="V193" s="79">
        <v>4</v>
      </c>
      <c r="W193" s="79">
        <v>23</v>
      </c>
      <c r="X193" s="79" t="s">
        <v>107</v>
      </c>
      <c r="Y193" s="79" t="s">
        <v>921</v>
      </c>
      <c r="Z193" s="79">
        <v>2</v>
      </c>
      <c r="AA193" s="80">
        <v>43889.708333333299</v>
      </c>
      <c r="AB193" s="80">
        <v>43890.25</v>
      </c>
      <c r="AC193" s="79" t="s">
        <v>936</v>
      </c>
    </row>
    <row r="194" spans="1:29" x14ac:dyDescent="0.3">
      <c r="A194" s="79">
        <v>989</v>
      </c>
      <c r="B194" s="79" t="s">
        <v>304</v>
      </c>
      <c r="C194" s="79" t="s">
        <v>349</v>
      </c>
      <c r="D194" s="79" t="s">
        <v>203</v>
      </c>
      <c r="E194" s="79">
        <v>2</v>
      </c>
      <c r="F194" s="79">
        <v>8</v>
      </c>
      <c r="G194" s="79">
        <v>0.48611111111111099</v>
      </c>
      <c r="H194" s="79">
        <v>11.83</v>
      </c>
      <c r="I194" s="79">
        <v>0.21</v>
      </c>
      <c r="J194" s="79">
        <v>3.2202230004427799</v>
      </c>
      <c r="L194" s="79">
        <v>0</v>
      </c>
      <c r="N194" s="79">
        <v>0</v>
      </c>
      <c r="Q194" s="79">
        <v>989</v>
      </c>
      <c r="R194" s="79" t="s">
        <v>304</v>
      </c>
      <c r="S194" s="79">
        <v>11.6666666666667</v>
      </c>
      <c r="T194" s="79">
        <v>210</v>
      </c>
      <c r="U194" s="79">
        <v>0.48611111111111099</v>
      </c>
      <c r="V194" s="79">
        <v>4</v>
      </c>
      <c r="W194" s="79">
        <v>23</v>
      </c>
      <c r="X194" s="79" t="s">
        <v>107</v>
      </c>
      <c r="Y194" s="79" t="s">
        <v>921</v>
      </c>
      <c r="Z194" s="79">
        <v>2</v>
      </c>
      <c r="AA194" s="80">
        <v>43889.763888888898</v>
      </c>
      <c r="AB194" s="80">
        <v>43890.25</v>
      </c>
      <c r="AC194" s="79" t="s">
        <v>937</v>
      </c>
    </row>
    <row r="195" spans="1:29" x14ac:dyDescent="0.3">
      <c r="A195" s="79">
        <v>989</v>
      </c>
      <c r="B195" s="79" t="s">
        <v>304</v>
      </c>
      <c r="C195" s="79" t="s">
        <v>349</v>
      </c>
      <c r="D195" s="79" t="s">
        <v>204</v>
      </c>
      <c r="E195" s="79">
        <v>2</v>
      </c>
      <c r="F195" s="79">
        <v>2</v>
      </c>
      <c r="G195" s="79">
        <v>0.48611111111111099</v>
      </c>
      <c r="H195" s="79">
        <v>11.83</v>
      </c>
      <c r="I195" s="79">
        <v>0.21</v>
      </c>
      <c r="J195" s="79">
        <v>0.80505575011069497</v>
      </c>
      <c r="L195" s="79">
        <v>0</v>
      </c>
      <c r="N195" s="79">
        <v>0</v>
      </c>
      <c r="Q195" s="79">
        <v>989</v>
      </c>
      <c r="R195" s="79" t="s">
        <v>304</v>
      </c>
      <c r="S195" s="79">
        <v>11.6666666666667</v>
      </c>
      <c r="T195" s="79">
        <v>210</v>
      </c>
      <c r="U195" s="79">
        <v>0.48611111111111099</v>
      </c>
      <c r="V195" s="79">
        <v>4</v>
      </c>
      <c r="W195" s="79">
        <v>23</v>
      </c>
      <c r="X195" s="79" t="s">
        <v>107</v>
      </c>
      <c r="Y195" s="79" t="s">
        <v>921</v>
      </c>
      <c r="Z195" s="79">
        <v>2</v>
      </c>
      <c r="AA195" s="80">
        <v>43889.763888888898</v>
      </c>
      <c r="AB195" s="80">
        <v>43890.25</v>
      </c>
      <c r="AC195" s="79" t="s">
        <v>937</v>
      </c>
    </row>
    <row r="196" spans="1:29" x14ac:dyDescent="0.3">
      <c r="A196" s="79">
        <v>990</v>
      </c>
      <c r="B196" s="79" t="s">
        <v>85</v>
      </c>
      <c r="C196" s="79" t="s">
        <v>297</v>
      </c>
      <c r="D196" s="79" t="s">
        <v>203</v>
      </c>
      <c r="E196" s="79">
        <v>2</v>
      </c>
      <c r="F196" s="79">
        <v>4</v>
      </c>
      <c r="G196" s="79">
        <v>0.51388888888888895</v>
      </c>
      <c r="H196" s="79">
        <v>12.33</v>
      </c>
      <c r="I196" s="79">
        <v>0.21</v>
      </c>
      <c r="J196" s="79">
        <v>1.54481906306724</v>
      </c>
      <c r="L196" s="79">
        <v>0</v>
      </c>
      <c r="N196" s="79">
        <v>0</v>
      </c>
      <c r="Q196" s="79">
        <v>990</v>
      </c>
      <c r="R196" s="79" t="s">
        <v>85</v>
      </c>
      <c r="S196" s="79">
        <v>12.3333333333333</v>
      </c>
      <c r="T196" s="79">
        <v>210</v>
      </c>
      <c r="U196" s="79">
        <v>0.51388888888888895</v>
      </c>
      <c r="V196" s="79">
        <v>5</v>
      </c>
      <c r="W196" s="79">
        <v>23</v>
      </c>
      <c r="X196" s="79" t="s">
        <v>107</v>
      </c>
      <c r="Y196" s="79" t="s">
        <v>921</v>
      </c>
      <c r="Z196" s="79">
        <v>3</v>
      </c>
      <c r="AA196" s="80">
        <v>43892.708333333299</v>
      </c>
      <c r="AB196" s="80">
        <v>43893.222222222197</v>
      </c>
      <c r="AC196" s="79" t="s">
        <v>937</v>
      </c>
    </row>
    <row r="197" spans="1:29" x14ac:dyDescent="0.3">
      <c r="A197" s="79">
        <v>990</v>
      </c>
      <c r="B197" s="79" t="s">
        <v>85</v>
      </c>
      <c r="C197" s="79" t="s">
        <v>297</v>
      </c>
      <c r="D197" s="79" t="s">
        <v>204</v>
      </c>
      <c r="E197" s="79">
        <v>2</v>
      </c>
      <c r="F197" s="79">
        <v>5</v>
      </c>
      <c r="G197" s="79">
        <v>0.51388888888888895</v>
      </c>
      <c r="H197" s="79">
        <v>12.33</v>
      </c>
      <c r="I197" s="79">
        <v>0.21</v>
      </c>
      <c r="J197" s="79">
        <v>1.93102382883405</v>
      </c>
      <c r="L197" s="79">
        <v>0</v>
      </c>
      <c r="N197" s="79">
        <v>0</v>
      </c>
      <c r="Q197" s="79">
        <v>990</v>
      </c>
      <c r="R197" s="79" t="s">
        <v>85</v>
      </c>
      <c r="S197" s="79">
        <v>12.3333333333333</v>
      </c>
      <c r="T197" s="79">
        <v>210</v>
      </c>
      <c r="U197" s="79">
        <v>0.51388888888888895</v>
      </c>
      <c r="V197" s="79">
        <v>5</v>
      </c>
      <c r="W197" s="79">
        <v>23</v>
      </c>
      <c r="X197" s="79" t="s">
        <v>107</v>
      </c>
      <c r="Y197" s="79" t="s">
        <v>921</v>
      </c>
      <c r="Z197" s="79">
        <v>3</v>
      </c>
      <c r="AA197" s="80">
        <v>43892.708333333299</v>
      </c>
      <c r="AB197" s="80">
        <v>43893.222222222197</v>
      </c>
      <c r="AC197" s="79" t="s">
        <v>937</v>
      </c>
    </row>
    <row r="198" spans="1:29" x14ac:dyDescent="0.3">
      <c r="A198" s="79">
        <v>990</v>
      </c>
      <c r="B198" s="79" t="s">
        <v>301</v>
      </c>
      <c r="C198" s="79" t="s">
        <v>350</v>
      </c>
      <c r="D198" s="79" t="s">
        <v>203</v>
      </c>
      <c r="E198" s="79">
        <v>2</v>
      </c>
      <c r="F198" s="79">
        <v>4</v>
      </c>
      <c r="G198" s="79">
        <v>0.51388888888888895</v>
      </c>
      <c r="H198" s="79">
        <v>12.33</v>
      </c>
      <c r="I198" s="79">
        <v>0.21</v>
      </c>
      <c r="J198" s="79">
        <v>1.54481906306724</v>
      </c>
      <c r="L198" s="79">
        <v>0</v>
      </c>
      <c r="N198" s="79">
        <v>0</v>
      </c>
      <c r="Q198" s="79">
        <v>990</v>
      </c>
      <c r="R198" s="79" t="s">
        <v>301</v>
      </c>
      <c r="S198" s="79">
        <v>12.3333333333333</v>
      </c>
      <c r="T198" s="79">
        <v>210</v>
      </c>
      <c r="U198" s="79">
        <v>0.51388888888888895</v>
      </c>
      <c r="V198" s="79">
        <v>5</v>
      </c>
      <c r="W198" s="79">
        <v>23</v>
      </c>
      <c r="X198" s="79" t="s">
        <v>107</v>
      </c>
      <c r="Y198" s="79" t="s">
        <v>921</v>
      </c>
      <c r="Z198" s="79">
        <v>3</v>
      </c>
      <c r="AA198" s="80">
        <v>43892.708333333299</v>
      </c>
      <c r="AB198" s="80">
        <v>43893.222222222197</v>
      </c>
      <c r="AC198" s="79" t="s">
        <v>936</v>
      </c>
    </row>
    <row r="199" spans="1:29" x14ac:dyDescent="0.3">
      <c r="A199" s="79">
        <v>990</v>
      </c>
      <c r="B199" s="79" t="s">
        <v>301</v>
      </c>
      <c r="C199" s="79" t="s">
        <v>350</v>
      </c>
      <c r="D199" s="79" t="s">
        <v>204</v>
      </c>
      <c r="E199" s="79">
        <v>2</v>
      </c>
      <c r="F199" s="79">
        <v>6</v>
      </c>
      <c r="G199" s="79">
        <v>0.51388888888888895</v>
      </c>
      <c r="H199" s="79">
        <v>12.33</v>
      </c>
      <c r="I199" s="79">
        <v>0.21</v>
      </c>
      <c r="J199" s="79">
        <v>2.3172285946008602</v>
      </c>
      <c r="L199" s="79">
        <v>0</v>
      </c>
      <c r="N199" s="79">
        <v>0</v>
      </c>
      <c r="Q199" s="79">
        <v>990</v>
      </c>
      <c r="R199" s="79" t="s">
        <v>301</v>
      </c>
      <c r="S199" s="79">
        <v>12.3333333333333</v>
      </c>
      <c r="T199" s="79">
        <v>210</v>
      </c>
      <c r="U199" s="79">
        <v>0.51388888888888895</v>
      </c>
      <c r="V199" s="79">
        <v>5</v>
      </c>
      <c r="W199" s="79">
        <v>23</v>
      </c>
      <c r="X199" s="79" t="s">
        <v>107</v>
      </c>
      <c r="Y199" s="79" t="s">
        <v>921</v>
      </c>
      <c r="Z199" s="79">
        <v>3</v>
      </c>
      <c r="AA199" s="80">
        <v>43892.708333333299</v>
      </c>
      <c r="AB199" s="80">
        <v>43893.222222222197</v>
      </c>
      <c r="AC199" s="79" t="s">
        <v>936</v>
      </c>
    </row>
    <row r="200" spans="1:29" x14ac:dyDescent="0.3">
      <c r="A200" s="79">
        <v>990</v>
      </c>
      <c r="B200" s="79" t="s">
        <v>304</v>
      </c>
      <c r="C200" s="79" t="s">
        <v>351</v>
      </c>
      <c r="D200" s="79" t="s">
        <v>203</v>
      </c>
      <c r="E200" s="79">
        <v>2</v>
      </c>
      <c r="F200" s="79">
        <v>4</v>
      </c>
      <c r="G200" s="79">
        <v>0.45138888888888901</v>
      </c>
      <c r="H200" s="79">
        <v>10.83</v>
      </c>
      <c r="I200" s="79">
        <v>0.21</v>
      </c>
      <c r="J200" s="79">
        <v>1.7587829222178299</v>
      </c>
      <c r="L200" s="79">
        <v>0</v>
      </c>
      <c r="N200" s="79">
        <v>0</v>
      </c>
      <c r="Q200" s="79">
        <v>990</v>
      </c>
      <c r="R200" s="79" t="s">
        <v>304</v>
      </c>
      <c r="S200" s="79">
        <v>10.8333333333333</v>
      </c>
      <c r="T200" s="79">
        <v>210</v>
      </c>
      <c r="U200" s="79">
        <v>0.45138888888888901</v>
      </c>
      <c r="V200" s="79">
        <v>5</v>
      </c>
      <c r="W200" s="79">
        <v>23</v>
      </c>
      <c r="X200" s="79" t="s">
        <v>107</v>
      </c>
      <c r="Y200" s="79" t="s">
        <v>921</v>
      </c>
      <c r="Z200" s="79">
        <v>3</v>
      </c>
      <c r="AA200" s="80">
        <v>43892.770833333299</v>
      </c>
      <c r="AB200" s="80">
        <v>43893.222222222197</v>
      </c>
      <c r="AC200" s="79" t="s">
        <v>937</v>
      </c>
    </row>
    <row r="201" spans="1:29" x14ac:dyDescent="0.3">
      <c r="A201" s="79">
        <v>990</v>
      </c>
      <c r="B201" s="79" t="s">
        <v>304</v>
      </c>
      <c r="C201" s="79" t="s">
        <v>351</v>
      </c>
      <c r="D201" s="79" t="s">
        <v>204</v>
      </c>
      <c r="E201" s="79">
        <v>2</v>
      </c>
      <c r="F201" s="79">
        <v>6</v>
      </c>
      <c r="G201" s="79">
        <v>0.45138888888888901</v>
      </c>
      <c r="H201" s="79">
        <v>10.83</v>
      </c>
      <c r="I201" s="79">
        <v>0.21</v>
      </c>
      <c r="J201" s="79">
        <v>2.6381743833267399</v>
      </c>
      <c r="L201" s="79">
        <v>0</v>
      </c>
      <c r="N201" s="79">
        <v>0</v>
      </c>
      <c r="Q201" s="79">
        <v>990</v>
      </c>
      <c r="R201" s="79" t="s">
        <v>304</v>
      </c>
      <c r="S201" s="79">
        <v>10.8333333333333</v>
      </c>
      <c r="T201" s="79">
        <v>210</v>
      </c>
      <c r="U201" s="79">
        <v>0.45138888888888901</v>
      </c>
      <c r="V201" s="79">
        <v>5</v>
      </c>
      <c r="W201" s="79">
        <v>23</v>
      </c>
      <c r="X201" s="79" t="s">
        <v>107</v>
      </c>
      <c r="Y201" s="79" t="s">
        <v>921</v>
      </c>
      <c r="Z201" s="79">
        <v>3</v>
      </c>
      <c r="AA201" s="80">
        <v>43892.770833333299</v>
      </c>
      <c r="AB201" s="80">
        <v>43893.222222222197</v>
      </c>
      <c r="AC201" s="79" t="s">
        <v>937</v>
      </c>
    </row>
    <row r="202" spans="1:29" x14ac:dyDescent="0.3">
      <c r="A202" s="79">
        <v>991</v>
      </c>
      <c r="B202" s="79" t="s">
        <v>85</v>
      </c>
      <c r="C202" s="79" t="s">
        <v>298</v>
      </c>
      <c r="D202" s="79" t="s">
        <v>203</v>
      </c>
      <c r="E202" s="79">
        <v>2</v>
      </c>
      <c r="F202" s="79">
        <v>0.5</v>
      </c>
      <c r="G202" s="79">
        <v>0.59027777777777801</v>
      </c>
      <c r="H202" s="79">
        <v>14.17</v>
      </c>
      <c r="I202" s="79">
        <v>0.21</v>
      </c>
      <c r="J202" s="79">
        <v>0.168027690963471</v>
      </c>
      <c r="L202" s="79">
        <v>0</v>
      </c>
      <c r="N202" s="79">
        <v>0</v>
      </c>
      <c r="Q202" s="79">
        <v>991</v>
      </c>
      <c r="R202" s="79" t="s">
        <v>85</v>
      </c>
      <c r="S202" s="79">
        <v>14.1666666666667</v>
      </c>
      <c r="T202" s="79">
        <v>210</v>
      </c>
      <c r="U202" s="79">
        <v>0.59027777777777801</v>
      </c>
      <c r="V202" s="79">
        <v>3</v>
      </c>
      <c r="W202" s="79">
        <v>23</v>
      </c>
      <c r="X202" s="79" t="s">
        <v>107</v>
      </c>
      <c r="Y202" s="79" t="s">
        <v>921</v>
      </c>
      <c r="Z202" s="79">
        <v>3</v>
      </c>
      <c r="AA202" s="80">
        <v>43896.625</v>
      </c>
      <c r="AB202" s="80">
        <v>43897.215277777803</v>
      </c>
      <c r="AC202" s="79" t="s">
        <v>938</v>
      </c>
    </row>
    <row r="203" spans="1:29" x14ac:dyDescent="0.3">
      <c r="A203" s="79">
        <v>991</v>
      </c>
      <c r="B203" s="79" t="s">
        <v>85</v>
      </c>
      <c r="C203" s="79" t="s">
        <v>298</v>
      </c>
      <c r="D203" s="79" t="s">
        <v>204</v>
      </c>
      <c r="E203" s="79">
        <v>2</v>
      </c>
      <c r="F203" s="79">
        <v>6</v>
      </c>
      <c r="G203" s="79">
        <v>0.59027777777777801</v>
      </c>
      <c r="H203" s="79">
        <v>14.17</v>
      </c>
      <c r="I203" s="79">
        <v>0.21</v>
      </c>
      <c r="J203" s="79">
        <v>2.0163322915616502</v>
      </c>
      <c r="L203" s="79">
        <v>0</v>
      </c>
      <c r="N203" s="79">
        <v>0</v>
      </c>
      <c r="Q203" s="79">
        <v>991</v>
      </c>
      <c r="R203" s="79" t="s">
        <v>85</v>
      </c>
      <c r="S203" s="79">
        <v>14.1666666666667</v>
      </c>
      <c r="T203" s="79">
        <v>210</v>
      </c>
      <c r="U203" s="79">
        <v>0.59027777777777801</v>
      </c>
      <c r="V203" s="79">
        <v>3</v>
      </c>
      <c r="W203" s="79">
        <v>23</v>
      </c>
      <c r="X203" s="79" t="s">
        <v>107</v>
      </c>
      <c r="Y203" s="79" t="s">
        <v>921</v>
      </c>
      <c r="Z203" s="79">
        <v>3</v>
      </c>
      <c r="AA203" s="80">
        <v>43896.625</v>
      </c>
      <c r="AB203" s="80">
        <v>43897.215277777803</v>
      </c>
      <c r="AC203" s="79" t="s">
        <v>938</v>
      </c>
    </row>
    <row r="204" spans="1:29" x14ac:dyDescent="0.3">
      <c r="A204" s="79">
        <v>991</v>
      </c>
      <c r="B204" s="79" t="s">
        <v>301</v>
      </c>
      <c r="C204" s="79" t="s">
        <v>352</v>
      </c>
      <c r="D204" s="79" t="s">
        <v>203</v>
      </c>
      <c r="E204" s="79">
        <v>2</v>
      </c>
      <c r="F204" s="79">
        <v>0.2</v>
      </c>
      <c r="G204" s="79">
        <v>0.59027777777777801</v>
      </c>
      <c r="H204" s="79">
        <v>14.17</v>
      </c>
      <c r="I204" s="79">
        <v>0.21</v>
      </c>
      <c r="J204" s="79">
        <v>6.7211076385388299E-2</v>
      </c>
      <c r="L204" s="79">
        <v>0</v>
      </c>
      <c r="N204" s="79">
        <v>0</v>
      </c>
      <c r="Q204" s="79">
        <v>991</v>
      </c>
      <c r="R204" s="79" t="s">
        <v>301</v>
      </c>
      <c r="S204" s="79">
        <v>14.1666666666667</v>
      </c>
      <c r="T204" s="79">
        <v>210</v>
      </c>
      <c r="U204" s="79">
        <v>0.59027777777777801</v>
      </c>
      <c r="V204" s="79">
        <v>3</v>
      </c>
      <c r="W204" s="79">
        <v>23</v>
      </c>
      <c r="X204" s="79" t="s">
        <v>107</v>
      </c>
      <c r="Y204" s="79" t="s">
        <v>921</v>
      </c>
      <c r="Z204" s="79">
        <v>3</v>
      </c>
      <c r="AA204" s="80">
        <v>43896.625</v>
      </c>
      <c r="AB204" s="80">
        <v>43897.215277777803</v>
      </c>
      <c r="AC204" s="79" t="s">
        <v>936</v>
      </c>
    </row>
    <row r="205" spans="1:29" x14ac:dyDescent="0.3">
      <c r="A205" s="79">
        <v>991</v>
      </c>
      <c r="B205" s="79" t="s">
        <v>301</v>
      </c>
      <c r="C205" s="79" t="s">
        <v>352</v>
      </c>
      <c r="D205" s="79" t="s">
        <v>204</v>
      </c>
      <c r="E205" s="79">
        <v>2</v>
      </c>
      <c r="F205" s="79">
        <v>5</v>
      </c>
      <c r="G205" s="79">
        <v>0.59027777777777801</v>
      </c>
      <c r="H205" s="79">
        <v>14.17</v>
      </c>
      <c r="I205" s="79">
        <v>0.21</v>
      </c>
      <c r="J205" s="79">
        <v>1.6802769096347101</v>
      </c>
      <c r="L205" s="79">
        <v>0</v>
      </c>
      <c r="N205" s="79">
        <v>0</v>
      </c>
      <c r="Q205" s="79">
        <v>991</v>
      </c>
      <c r="R205" s="79" t="s">
        <v>301</v>
      </c>
      <c r="S205" s="79">
        <v>14.1666666666667</v>
      </c>
      <c r="T205" s="79">
        <v>210</v>
      </c>
      <c r="U205" s="79">
        <v>0.59027777777777801</v>
      </c>
      <c r="V205" s="79">
        <v>3</v>
      </c>
      <c r="W205" s="79">
        <v>23</v>
      </c>
      <c r="X205" s="79" t="s">
        <v>107</v>
      </c>
      <c r="Y205" s="79" t="s">
        <v>921</v>
      </c>
      <c r="Z205" s="79">
        <v>3</v>
      </c>
      <c r="AA205" s="80">
        <v>43896.625</v>
      </c>
      <c r="AB205" s="80">
        <v>43897.215277777803</v>
      </c>
      <c r="AC205" s="79" t="s">
        <v>936</v>
      </c>
    </row>
    <row r="206" spans="1:29" x14ac:dyDescent="0.3">
      <c r="A206" s="79">
        <v>991</v>
      </c>
      <c r="B206" s="79" t="s">
        <v>304</v>
      </c>
      <c r="C206" s="79" t="s">
        <v>353</v>
      </c>
      <c r="D206" s="79" t="s">
        <v>203</v>
      </c>
      <c r="E206" s="79">
        <v>2</v>
      </c>
      <c r="F206" s="79">
        <v>0.3</v>
      </c>
      <c r="G206" s="79">
        <v>0.4375</v>
      </c>
      <c r="H206" s="79">
        <v>10.5</v>
      </c>
      <c r="I206" s="79">
        <v>0.21</v>
      </c>
      <c r="J206" s="79">
        <v>0.136054421768707</v>
      </c>
      <c r="L206" s="79">
        <v>0</v>
      </c>
      <c r="N206" s="79">
        <v>0</v>
      </c>
      <c r="Q206" s="79">
        <v>991</v>
      </c>
      <c r="R206" s="79" t="s">
        <v>304</v>
      </c>
      <c r="S206" s="79">
        <v>10.5</v>
      </c>
      <c r="T206" s="79">
        <v>210</v>
      </c>
      <c r="U206" s="79">
        <v>0.4375</v>
      </c>
      <c r="V206" s="79">
        <v>3</v>
      </c>
      <c r="W206" s="79">
        <v>23</v>
      </c>
      <c r="X206" s="79" t="s">
        <v>107</v>
      </c>
      <c r="Y206" s="79" t="s">
        <v>921</v>
      </c>
      <c r="Z206" s="79">
        <v>3</v>
      </c>
      <c r="AA206" s="80">
        <v>43896.777777777803</v>
      </c>
      <c r="AB206" s="80">
        <v>43897.215277777803</v>
      </c>
      <c r="AC206" s="79" t="s">
        <v>937</v>
      </c>
    </row>
    <row r="207" spans="1:29" x14ac:dyDescent="0.3">
      <c r="A207" s="79">
        <v>991</v>
      </c>
      <c r="B207" s="79" t="s">
        <v>304</v>
      </c>
      <c r="C207" s="79" t="s">
        <v>353</v>
      </c>
      <c r="D207" s="79" t="s">
        <v>204</v>
      </c>
      <c r="E207" s="79">
        <v>2</v>
      </c>
      <c r="F207" s="79">
        <v>4</v>
      </c>
      <c r="G207" s="79">
        <v>0.4375</v>
      </c>
      <c r="H207" s="79">
        <v>10.5</v>
      </c>
      <c r="I207" s="79">
        <v>0.21</v>
      </c>
      <c r="J207" s="79">
        <v>1.8140589569161001</v>
      </c>
      <c r="L207" s="79">
        <v>0</v>
      </c>
      <c r="N207" s="79">
        <v>0</v>
      </c>
      <c r="Q207" s="79">
        <v>991</v>
      </c>
      <c r="R207" s="79" t="s">
        <v>304</v>
      </c>
      <c r="S207" s="79">
        <v>10.5</v>
      </c>
      <c r="T207" s="79">
        <v>210</v>
      </c>
      <c r="U207" s="79">
        <v>0.4375</v>
      </c>
      <c r="V207" s="79">
        <v>3</v>
      </c>
      <c r="W207" s="79">
        <v>23</v>
      </c>
      <c r="X207" s="79" t="s">
        <v>107</v>
      </c>
      <c r="Y207" s="79" t="s">
        <v>921</v>
      </c>
      <c r="Z207" s="79">
        <v>3</v>
      </c>
      <c r="AA207" s="80">
        <v>43896.777777777803</v>
      </c>
      <c r="AB207" s="80">
        <v>43897.215277777803</v>
      </c>
      <c r="AC207" s="79" t="s">
        <v>937</v>
      </c>
    </row>
    <row r="208" spans="1:29" x14ac:dyDescent="0.3">
      <c r="A208" s="79">
        <v>992</v>
      </c>
      <c r="B208" s="79" t="s">
        <v>85</v>
      </c>
      <c r="C208" s="79" t="s">
        <v>299</v>
      </c>
      <c r="D208" s="79" t="s">
        <v>203</v>
      </c>
      <c r="E208" s="79">
        <v>2</v>
      </c>
      <c r="F208" s="79">
        <v>4</v>
      </c>
      <c r="G208" s="79">
        <v>0.47222222222222199</v>
      </c>
      <c r="H208" s="79">
        <v>11.33</v>
      </c>
      <c r="I208" s="79">
        <v>0.21</v>
      </c>
      <c r="J208" s="79">
        <v>1.68116672971042</v>
      </c>
      <c r="L208" s="79">
        <v>0</v>
      </c>
      <c r="N208" s="79">
        <v>0</v>
      </c>
      <c r="Q208" s="79">
        <v>992</v>
      </c>
      <c r="R208" s="79" t="s">
        <v>85</v>
      </c>
      <c r="S208" s="79">
        <v>11.3333333333333</v>
      </c>
      <c r="T208" s="79">
        <v>210</v>
      </c>
      <c r="U208" s="79">
        <v>0.47222222222222199</v>
      </c>
      <c r="V208" s="79">
        <v>3</v>
      </c>
      <c r="W208" s="79">
        <v>23</v>
      </c>
      <c r="X208" s="79" t="s">
        <v>107</v>
      </c>
      <c r="Y208" s="79" t="s">
        <v>921</v>
      </c>
      <c r="Z208" s="79">
        <v>3</v>
      </c>
      <c r="AA208" s="80">
        <v>43897.736111111102</v>
      </c>
      <c r="AB208" s="80">
        <v>43898.208333333299</v>
      </c>
      <c r="AC208" s="79" t="s">
        <v>937</v>
      </c>
    </row>
    <row r="209" spans="1:29" x14ac:dyDescent="0.3">
      <c r="A209" s="79">
        <v>992</v>
      </c>
      <c r="B209" s="79" t="s">
        <v>85</v>
      </c>
      <c r="C209" s="79" t="s">
        <v>299</v>
      </c>
      <c r="D209" s="79" t="s">
        <v>204</v>
      </c>
      <c r="E209" s="79">
        <v>2</v>
      </c>
      <c r="F209" s="79">
        <v>8</v>
      </c>
      <c r="G209" s="79">
        <v>0.47222222222222199</v>
      </c>
      <c r="H209" s="79">
        <v>11.33</v>
      </c>
      <c r="I209" s="79">
        <v>0.21</v>
      </c>
      <c r="J209" s="79">
        <v>3.3623334594208401</v>
      </c>
      <c r="L209" s="79">
        <v>0</v>
      </c>
      <c r="N209" s="79">
        <v>0</v>
      </c>
      <c r="Q209" s="79">
        <v>992</v>
      </c>
      <c r="R209" s="79" t="s">
        <v>85</v>
      </c>
      <c r="S209" s="79">
        <v>11.3333333333333</v>
      </c>
      <c r="T209" s="79">
        <v>210</v>
      </c>
      <c r="U209" s="79">
        <v>0.47222222222222199</v>
      </c>
      <c r="V209" s="79">
        <v>3</v>
      </c>
      <c r="W209" s="79">
        <v>23</v>
      </c>
      <c r="X209" s="79" t="s">
        <v>107</v>
      </c>
      <c r="Y209" s="79" t="s">
        <v>921</v>
      </c>
      <c r="Z209" s="79">
        <v>3</v>
      </c>
      <c r="AA209" s="80">
        <v>43897.736111111102</v>
      </c>
      <c r="AB209" s="80">
        <v>43898.208333333299</v>
      </c>
      <c r="AC209" s="79" t="s">
        <v>937</v>
      </c>
    </row>
    <row r="210" spans="1:29" x14ac:dyDescent="0.3">
      <c r="A210" s="79">
        <v>992</v>
      </c>
      <c r="B210" s="79" t="s">
        <v>301</v>
      </c>
      <c r="C210" s="79" t="s">
        <v>354</v>
      </c>
      <c r="D210" s="79" t="s">
        <v>203</v>
      </c>
      <c r="E210" s="79">
        <v>2</v>
      </c>
      <c r="F210" s="79">
        <v>3</v>
      </c>
      <c r="G210" s="79">
        <v>0.47222222222222199</v>
      </c>
      <c r="H210" s="79">
        <v>11.33</v>
      </c>
      <c r="I210" s="79">
        <v>0.21</v>
      </c>
      <c r="J210" s="79">
        <v>1.2608750472828101</v>
      </c>
      <c r="L210" s="79">
        <v>0</v>
      </c>
      <c r="N210" s="79">
        <v>0</v>
      </c>
      <c r="Q210" s="79">
        <v>992</v>
      </c>
      <c r="R210" s="79" t="s">
        <v>301</v>
      </c>
      <c r="S210" s="79">
        <v>11.3333333333333</v>
      </c>
      <c r="T210" s="79">
        <v>210</v>
      </c>
      <c r="U210" s="79">
        <v>0.47222222222222199</v>
      </c>
      <c r="V210" s="79">
        <v>3</v>
      </c>
      <c r="W210" s="79">
        <v>23</v>
      </c>
      <c r="X210" s="79" t="s">
        <v>107</v>
      </c>
      <c r="Y210" s="79" t="s">
        <v>921</v>
      </c>
      <c r="Z210" s="79">
        <v>3</v>
      </c>
      <c r="AA210" s="80">
        <v>43897.736111111102</v>
      </c>
      <c r="AB210" s="80">
        <v>43898.208333333299</v>
      </c>
      <c r="AC210" s="79" t="s">
        <v>936</v>
      </c>
    </row>
    <row r="211" spans="1:29" x14ac:dyDescent="0.3">
      <c r="A211" s="79">
        <v>992</v>
      </c>
      <c r="B211" s="79" t="s">
        <v>301</v>
      </c>
      <c r="C211" s="79" t="s">
        <v>354</v>
      </c>
      <c r="D211" s="79" t="s">
        <v>204</v>
      </c>
      <c r="E211" s="79">
        <v>2</v>
      </c>
      <c r="F211" s="79">
        <v>7</v>
      </c>
      <c r="G211" s="79">
        <v>0.47222222222222199</v>
      </c>
      <c r="H211" s="79">
        <v>11.33</v>
      </c>
      <c r="I211" s="79">
        <v>0.21</v>
      </c>
      <c r="J211" s="79">
        <v>2.9420417769932299</v>
      </c>
      <c r="L211" s="79">
        <v>0</v>
      </c>
      <c r="N211" s="79">
        <v>0</v>
      </c>
      <c r="Q211" s="79">
        <v>992</v>
      </c>
      <c r="R211" s="79" t="s">
        <v>301</v>
      </c>
      <c r="S211" s="79">
        <v>11.3333333333333</v>
      </c>
      <c r="T211" s="79">
        <v>210</v>
      </c>
      <c r="U211" s="79">
        <v>0.47222222222222199</v>
      </c>
      <c r="V211" s="79">
        <v>3</v>
      </c>
      <c r="W211" s="79">
        <v>23</v>
      </c>
      <c r="X211" s="79" t="s">
        <v>107</v>
      </c>
      <c r="Y211" s="79" t="s">
        <v>921</v>
      </c>
      <c r="Z211" s="79">
        <v>3</v>
      </c>
      <c r="AA211" s="80">
        <v>43897.736111111102</v>
      </c>
      <c r="AB211" s="80">
        <v>43898.208333333299</v>
      </c>
      <c r="AC211" s="79" t="s">
        <v>936</v>
      </c>
    </row>
    <row r="212" spans="1:29" x14ac:dyDescent="0.3">
      <c r="A212" s="79">
        <v>992</v>
      </c>
      <c r="B212" s="79" t="s">
        <v>304</v>
      </c>
      <c r="C212" s="79" t="s">
        <v>355</v>
      </c>
      <c r="D212" s="79" t="s">
        <v>203</v>
      </c>
      <c r="E212" s="79">
        <v>2</v>
      </c>
      <c r="F212" s="79">
        <v>3</v>
      </c>
      <c r="G212" s="79">
        <v>0.45833333333333298</v>
      </c>
      <c r="H212" s="79">
        <v>11</v>
      </c>
      <c r="I212" s="79">
        <v>0.21</v>
      </c>
      <c r="J212" s="79">
        <v>1.2987012987013</v>
      </c>
      <c r="L212" s="79">
        <v>0</v>
      </c>
      <c r="N212" s="79">
        <v>0</v>
      </c>
      <c r="Q212" s="79">
        <v>992</v>
      </c>
      <c r="R212" s="79" t="s">
        <v>304</v>
      </c>
      <c r="S212" s="79">
        <v>11</v>
      </c>
      <c r="T212" s="79">
        <v>210</v>
      </c>
      <c r="U212" s="79">
        <v>0.45833333333333298</v>
      </c>
      <c r="V212" s="79">
        <v>3</v>
      </c>
      <c r="W212" s="79">
        <v>23</v>
      </c>
      <c r="X212" s="79" t="s">
        <v>107</v>
      </c>
      <c r="Y212" s="79" t="s">
        <v>921</v>
      </c>
      <c r="Z212" s="79">
        <v>3</v>
      </c>
      <c r="AA212" s="80">
        <v>43897.75</v>
      </c>
      <c r="AB212" s="80">
        <v>43898.208333333299</v>
      </c>
      <c r="AC212" s="79" t="s">
        <v>937</v>
      </c>
    </row>
    <row r="213" spans="1:29" x14ac:dyDescent="0.3">
      <c r="A213" s="79">
        <v>992</v>
      </c>
      <c r="B213" s="79" t="s">
        <v>304</v>
      </c>
      <c r="C213" s="79" t="s">
        <v>355</v>
      </c>
      <c r="D213" s="79" t="s">
        <v>204</v>
      </c>
      <c r="E213" s="79">
        <v>2</v>
      </c>
      <c r="F213" s="79">
        <v>8</v>
      </c>
      <c r="G213" s="79">
        <v>0.45833333333333298</v>
      </c>
      <c r="H213" s="79">
        <v>11</v>
      </c>
      <c r="I213" s="79">
        <v>0.21</v>
      </c>
      <c r="J213" s="79">
        <v>3.4632034632034601</v>
      </c>
      <c r="L213" s="79">
        <v>0</v>
      </c>
      <c r="N213" s="79">
        <v>0</v>
      </c>
      <c r="Q213" s="79">
        <v>992</v>
      </c>
      <c r="R213" s="79" t="s">
        <v>304</v>
      </c>
      <c r="S213" s="79">
        <v>11</v>
      </c>
      <c r="T213" s="79">
        <v>210</v>
      </c>
      <c r="U213" s="79">
        <v>0.45833333333333298</v>
      </c>
      <c r="V213" s="79">
        <v>3</v>
      </c>
      <c r="W213" s="79">
        <v>23</v>
      </c>
      <c r="X213" s="79" t="s">
        <v>107</v>
      </c>
      <c r="Y213" s="79" t="s">
        <v>921</v>
      </c>
      <c r="Z213" s="79">
        <v>3</v>
      </c>
      <c r="AA213" s="80">
        <v>43897.75</v>
      </c>
      <c r="AB213" s="80">
        <v>43898.208333333299</v>
      </c>
      <c r="AC213" s="79" t="s">
        <v>937</v>
      </c>
    </row>
    <row r="214" spans="1:29" x14ac:dyDescent="0.3">
      <c r="A214" s="79">
        <v>993</v>
      </c>
      <c r="B214" s="79" t="s">
        <v>85</v>
      </c>
      <c r="C214" s="79" t="s">
        <v>300</v>
      </c>
      <c r="D214" s="79" t="s">
        <v>203</v>
      </c>
      <c r="E214" s="79">
        <v>2</v>
      </c>
      <c r="F214" s="79">
        <v>2</v>
      </c>
      <c r="G214" s="79">
        <v>0.625</v>
      </c>
      <c r="H214" s="79">
        <v>15</v>
      </c>
      <c r="I214" s="79">
        <v>0.21</v>
      </c>
      <c r="J214" s="79">
        <v>0.634920634920635</v>
      </c>
      <c r="L214" s="79">
        <v>0</v>
      </c>
      <c r="N214" s="79">
        <v>0</v>
      </c>
      <c r="Q214" s="79">
        <v>993</v>
      </c>
      <c r="R214" s="79" t="s">
        <v>85</v>
      </c>
      <c r="S214" s="79">
        <v>15</v>
      </c>
      <c r="T214" s="79">
        <v>210</v>
      </c>
      <c r="U214" s="79">
        <v>0.625</v>
      </c>
      <c r="V214" s="79">
        <v>3</v>
      </c>
      <c r="W214" s="79">
        <v>23</v>
      </c>
      <c r="X214" s="79" t="s">
        <v>107</v>
      </c>
      <c r="Y214" s="79" t="s">
        <v>921</v>
      </c>
      <c r="Z214" s="79">
        <v>3</v>
      </c>
      <c r="AA214" s="80">
        <v>43912.625</v>
      </c>
      <c r="AB214" s="80">
        <v>43913.25</v>
      </c>
      <c r="AC214" s="79" t="s">
        <v>938</v>
      </c>
    </row>
    <row r="215" spans="1:29" x14ac:dyDescent="0.3">
      <c r="A215" s="79">
        <v>993</v>
      </c>
      <c r="B215" s="79" t="s">
        <v>85</v>
      </c>
      <c r="C215" s="79" t="s">
        <v>300</v>
      </c>
      <c r="D215" s="79" t="s">
        <v>204</v>
      </c>
      <c r="E215" s="79">
        <v>2</v>
      </c>
      <c r="F215" s="79">
        <v>10</v>
      </c>
      <c r="G215" s="79">
        <v>0.625</v>
      </c>
      <c r="H215" s="79">
        <v>15</v>
      </c>
      <c r="I215" s="79">
        <v>0.21</v>
      </c>
      <c r="J215" s="79">
        <v>3.17460317460317</v>
      </c>
      <c r="L215" s="79">
        <v>0</v>
      </c>
      <c r="N215" s="79">
        <v>0</v>
      </c>
      <c r="Q215" s="79">
        <v>993</v>
      </c>
      <c r="R215" s="79" t="s">
        <v>85</v>
      </c>
      <c r="S215" s="79">
        <v>15</v>
      </c>
      <c r="T215" s="79">
        <v>210</v>
      </c>
      <c r="U215" s="79">
        <v>0.625</v>
      </c>
      <c r="V215" s="79">
        <v>3</v>
      </c>
      <c r="W215" s="79">
        <v>23</v>
      </c>
      <c r="X215" s="79" t="s">
        <v>107</v>
      </c>
      <c r="Y215" s="79" t="s">
        <v>921</v>
      </c>
      <c r="Z215" s="79">
        <v>3</v>
      </c>
      <c r="AA215" s="80">
        <v>43912.625</v>
      </c>
      <c r="AB215" s="80">
        <v>43913.25</v>
      </c>
      <c r="AC215" s="79" t="s">
        <v>938</v>
      </c>
    </row>
    <row r="216" spans="1:29" x14ac:dyDescent="0.3">
      <c r="A216" s="79">
        <v>993</v>
      </c>
      <c r="B216" s="79" t="s">
        <v>301</v>
      </c>
      <c r="C216" s="79" t="s">
        <v>356</v>
      </c>
      <c r="D216" s="79" t="s">
        <v>203</v>
      </c>
      <c r="E216" s="79">
        <v>2</v>
      </c>
      <c r="F216" s="79">
        <v>2</v>
      </c>
      <c r="G216" s="79">
        <v>0.625</v>
      </c>
      <c r="H216" s="79">
        <v>15</v>
      </c>
      <c r="I216" s="79">
        <v>0.21</v>
      </c>
      <c r="J216" s="79">
        <v>0.634920634920635</v>
      </c>
      <c r="L216" s="79">
        <v>0</v>
      </c>
      <c r="N216" s="79">
        <v>0</v>
      </c>
      <c r="Q216" s="79">
        <v>993</v>
      </c>
      <c r="R216" s="79" t="s">
        <v>301</v>
      </c>
      <c r="S216" s="79">
        <v>15</v>
      </c>
      <c r="T216" s="79">
        <v>210</v>
      </c>
      <c r="U216" s="79">
        <v>0.625</v>
      </c>
      <c r="V216" s="79">
        <v>3</v>
      </c>
      <c r="W216" s="79">
        <v>23</v>
      </c>
      <c r="X216" s="79" t="s">
        <v>107</v>
      </c>
      <c r="Y216" s="79" t="s">
        <v>921</v>
      </c>
      <c r="Z216" s="79">
        <v>3</v>
      </c>
      <c r="AA216" s="80">
        <v>43912.625</v>
      </c>
      <c r="AB216" s="80">
        <v>43913.25</v>
      </c>
      <c r="AC216" s="79" t="s">
        <v>936</v>
      </c>
    </row>
    <row r="217" spans="1:29" x14ac:dyDescent="0.3">
      <c r="A217" s="79">
        <v>993</v>
      </c>
      <c r="B217" s="79" t="s">
        <v>301</v>
      </c>
      <c r="C217" s="79" t="s">
        <v>356</v>
      </c>
      <c r="D217" s="79" t="s">
        <v>204</v>
      </c>
      <c r="E217" s="79">
        <v>2</v>
      </c>
      <c r="F217" s="79">
        <v>12</v>
      </c>
      <c r="G217" s="79">
        <v>0.625</v>
      </c>
      <c r="H217" s="79">
        <v>15</v>
      </c>
      <c r="I217" s="79">
        <v>0.21</v>
      </c>
      <c r="J217" s="79">
        <v>3.8095238095238102</v>
      </c>
      <c r="L217" s="79">
        <v>0</v>
      </c>
      <c r="N217" s="79">
        <v>0</v>
      </c>
      <c r="Q217" s="79">
        <v>993</v>
      </c>
      <c r="R217" s="79" t="s">
        <v>301</v>
      </c>
      <c r="S217" s="79">
        <v>15</v>
      </c>
      <c r="T217" s="79">
        <v>210</v>
      </c>
      <c r="U217" s="79">
        <v>0.625</v>
      </c>
      <c r="V217" s="79">
        <v>3</v>
      </c>
      <c r="W217" s="79">
        <v>23</v>
      </c>
      <c r="X217" s="79" t="s">
        <v>107</v>
      </c>
      <c r="Y217" s="79" t="s">
        <v>921</v>
      </c>
      <c r="Z217" s="79">
        <v>3</v>
      </c>
      <c r="AA217" s="80">
        <v>43912.625</v>
      </c>
      <c r="AB217" s="80">
        <v>43913.25</v>
      </c>
      <c r="AC217" s="79" t="s">
        <v>936</v>
      </c>
    </row>
    <row r="218" spans="1:29" x14ac:dyDescent="0.3">
      <c r="A218" s="79">
        <v>993</v>
      </c>
      <c r="B218" s="79" t="s">
        <v>304</v>
      </c>
      <c r="C218" s="79" t="s">
        <v>357</v>
      </c>
      <c r="D218" s="79" t="s">
        <v>203</v>
      </c>
      <c r="E218" s="79">
        <v>2</v>
      </c>
      <c r="F218" s="79">
        <v>2</v>
      </c>
      <c r="G218" s="79">
        <v>0.4375</v>
      </c>
      <c r="H218" s="79">
        <v>10.5</v>
      </c>
      <c r="I218" s="79">
        <v>0.21</v>
      </c>
      <c r="J218" s="79">
        <v>0.90702947845805004</v>
      </c>
      <c r="L218" s="79">
        <v>0</v>
      </c>
      <c r="N218" s="79">
        <v>0</v>
      </c>
      <c r="Q218" s="79">
        <v>993</v>
      </c>
      <c r="R218" s="79" t="s">
        <v>304</v>
      </c>
      <c r="S218" s="79">
        <v>10.5</v>
      </c>
      <c r="T218" s="79">
        <v>210</v>
      </c>
      <c r="U218" s="79">
        <v>0.4375</v>
      </c>
      <c r="V218" s="79">
        <v>3</v>
      </c>
      <c r="W218" s="79">
        <v>23</v>
      </c>
      <c r="X218" s="79" t="s">
        <v>107</v>
      </c>
      <c r="Y218" s="79" t="s">
        <v>921</v>
      </c>
      <c r="Z218" s="79">
        <v>3</v>
      </c>
      <c r="AA218" s="80">
        <v>43912.798611111102</v>
      </c>
      <c r="AB218" s="80">
        <v>43913.236111111102</v>
      </c>
      <c r="AC218" s="79" t="s">
        <v>937</v>
      </c>
    </row>
    <row r="219" spans="1:29" x14ac:dyDescent="0.3">
      <c r="A219" s="79">
        <v>993</v>
      </c>
      <c r="B219" s="79" t="s">
        <v>304</v>
      </c>
      <c r="C219" s="79" t="s">
        <v>357</v>
      </c>
      <c r="D219" s="79" t="s">
        <v>204</v>
      </c>
      <c r="E219" s="79">
        <v>2</v>
      </c>
      <c r="F219" s="79">
        <v>14</v>
      </c>
      <c r="G219" s="79">
        <v>0.4375</v>
      </c>
      <c r="H219" s="79">
        <v>10.5</v>
      </c>
      <c r="I219" s="79">
        <v>0.21</v>
      </c>
      <c r="J219" s="79">
        <v>6.3492063492063497</v>
      </c>
      <c r="L219" s="79">
        <v>0</v>
      </c>
      <c r="N219" s="79">
        <v>0</v>
      </c>
      <c r="Q219" s="79">
        <v>993</v>
      </c>
      <c r="R219" s="79" t="s">
        <v>304</v>
      </c>
      <c r="S219" s="79">
        <v>10.5</v>
      </c>
      <c r="T219" s="79">
        <v>210</v>
      </c>
      <c r="U219" s="79">
        <v>0.4375</v>
      </c>
      <c r="V219" s="79">
        <v>3</v>
      </c>
      <c r="W219" s="79">
        <v>23</v>
      </c>
      <c r="X219" s="79" t="s">
        <v>107</v>
      </c>
      <c r="Y219" s="79" t="s">
        <v>921</v>
      </c>
      <c r="Z219" s="79">
        <v>3</v>
      </c>
      <c r="AA219" s="80">
        <v>43912.798611111102</v>
      </c>
      <c r="AB219" s="80">
        <v>43913.236111111102</v>
      </c>
      <c r="AC219" s="79" t="s">
        <v>937</v>
      </c>
    </row>
    <row r="220" spans="1:29" x14ac:dyDescent="0.3">
      <c r="A220" s="79">
        <v>994</v>
      </c>
      <c r="B220" s="79" t="s">
        <v>301</v>
      </c>
      <c r="C220" s="79" t="s">
        <v>358</v>
      </c>
      <c r="D220" s="79" t="s">
        <v>204</v>
      </c>
      <c r="E220" s="79">
        <v>2</v>
      </c>
      <c r="F220" s="79">
        <v>0.5</v>
      </c>
      <c r="G220" s="79">
        <v>0.45833333333333298</v>
      </c>
      <c r="H220" s="79">
        <v>11</v>
      </c>
      <c r="I220" s="79">
        <v>0.42</v>
      </c>
      <c r="J220" s="79">
        <v>0.108225108225108</v>
      </c>
      <c r="L220" s="79">
        <v>0</v>
      </c>
      <c r="N220" s="79">
        <v>0</v>
      </c>
      <c r="Q220" s="79">
        <v>994</v>
      </c>
      <c r="R220" s="79" t="s">
        <v>301</v>
      </c>
      <c r="S220" s="79">
        <v>11</v>
      </c>
      <c r="T220" s="79">
        <v>420</v>
      </c>
      <c r="U220" s="79">
        <v>0.45833333333333298</v>
      </c>
      <c r="V220" s="79">
        <v>6</v>
      </c>
      <c r="W220" s="79">
        <v>23</v>
      </c>
      <c r="X220" s="79" t="s">
        <v>107</v>
      </c>
      <c r="Y220" s="79" t="s">
        <v>921</v>
      </c>
      <c r="Z220" s="79">
        <v>3</v>
      </c>
      <c r="AA220" s="80">
        <v>43892.75</v>
      </c>
      <c r="AB220" s="80">
        <v>43893.208333333299</v>
      </c>
      <c r="AC220" s="79" t="s">
        <v>936</v>
      </c>
    </row>
    <row r="221" spans="1:29" x14ac:dyDescent="0.3">
      <c r="A221" s="79">
        <v>994</v>
      </c>
      <c r="B221" s="79" t="s">
        <v>301</v>
      </c>
      <c r="C221" s="79" t="s">
        <v>358</v>
      </c>
      <c r="D221" s="79" t="s">
        <v>274</v>
      </c>
      <c r="E221" s="79">
        <v>2</v>
      </c>
      <c r="F221" s="79">
        <v>4</v>
      </c>
      <c r="G221" s="79">
        <v>0.45833333333333298</v>
      </c>
      <c r="H221" s="79">
        <v>11</v>
      </c>
      <c r="I221" s="79">
        <v>0.42</v>
      </c>
      <c r="J221" s="79">
        <v>0.86580086580086602</v>
      </c>
      <c r="L221" s="79">
        <v>0</v>
      </c>
      <c r="N221" s="79">
        <v>0</v>
      </c>
      <c r="Q221" s="79">
        <v>994</v>
      </c>
      <c r="R221" s="79" t="s">
        <v>301</v>
      </c>
      <c r="S221" s="79">
        <v>11</v>
      </c>
      <c r="T221" s="79">
        <v>420</v>
      </c>
      <c r="U221" s="79">
        <v>0.45833333333333298</v>
      </c>
      <c r="V221" s="79">
        <v>6</v>
      </c>
      <c r="W221" s="79">
        <v>23</v>
      </c>
      <c r="X221" s="79" t="s">
        <v>107</v>
      </c>
      <c r="Y221" s="79" t="s">
        <v>921</v>
      </c>
      <c r="Z221" s="79">
        <v>3</v>
      </c>
      <c r="AA221" s="80">
        <v>43892.75</v>
      </c>
      <c r="AB221" s="80">
        <v>43893.208333333299</v>
      </c>
      <c r="AC221" s="79" t="s">
        <v>936</v>
      </c>
    </row>
    <row r="222" spans="1:29" x14ac:dyDescent="0.3">
      <c r="A222" s="79">
        <v>994</v>
      </c>
      <c r="B222" s="79" t="s">
        <v>85</v>
      </c>
      <c r="C222" s="79" t="s">
        <v>359</v>
      </c>
      <c r="D222" s="79" t="s">
        <v>204</v>
      </c>
      <c r="E222" s="79">
        <v>3</v>
      </c>
      <c r="F222" s="79">
        <v>0.5</v>
      </c>
      <c r="G222" s="79">
        <v>0.45833333333333298</v>
      </c>
      <c r="H222" s="79">
        <v>11</v>
      </c>
      <c r="I222" s="79">
        <v>0.42</v>
      </c>
      <c r="J222" s="79">
        <v>0.108225108225108</v>
      </c>
      <c r="L222" s="79">
        <v>0</v>
      </c>
      <c r="N222" s="79">
        <v>0</v>
      </c>
      <c r="Q222" s="79">
        <v>994</v>
      </c>
      <c r="R222" s="79" t="s">
        <v>85</v>
      </c>
      <c r="S222" s="79">
        <v>11</v>
      </c>
      <c r="T222" s="79">
        <v>420</v>
      </c>
      <c r="U222" s="79">
        <v>0.45833333333333298</v>
      </c>
      <c r="V222" s="79">
        <v>6</v>
      </c>
      <c r="W222" s="79">
        <v>23</v>
      </c>
      <c r="X222" s="79" t="s">
        <v>107</v>
      </c>
      <c r="Y222" s="79" t="s">
        <v>921</v>
      </c>
      <c r="Z222" s="79">
        <v>3</v>
      </c>
      <c r="AA222" s="80">
        <v>43892.75</v>
      </c>
      <c r="AB222" s="80">
        <v>43893.208333333299</v>
      </c>
      <c r="AC222" s="79" t="s">
        <v>937</v>
      </c>
    </row>
    <row r="223" spans="1:29" x14ac:dyDescent="0.3">
      <c r="A223" s="79">
        <v>994</v>
      </c>
      <c r="B223" s="79" t="s">
        <v>85</v>
      </c>
      <c r="C223" s="79" t="s">
        <v>359</v>
      </c>
      <c r="D223" s="79" t="s">
        <v>274</v>
      </c>
      <c r="E223" s="79">
        <v>3</v>
      </c>
      <c r="F223" s="79">
        <v>5</v>
      </c>
      <c r="G223" s="79">
        <v>0.45833333333333298</v>
      </c>
      <c r="H223" s="79">
        <v>11</v>
      </c>
      <c r="I223" s="79">
        <v>0.42</v>
      </c>
      <c r="J223" s="79">
        <v>1.08225108225108</v>
      </c>
      <c r="L223" s="79">
        <v>0</v>
      </c>
      <c r="N223" s="79">
        <v>0</v>
      </c>
      <c r="Q223" s="79">
        <v>994</v>
      </c>
      <c r="R223" s="79" t="s">
        <v>85</v>
      </c>
      <c r="S223" s="79">
        <v>11</v>
      </c>
      <c r="T223" s="79">
        <v>420</v>
      </c>
      <c r="U223" s="79">
        <v>0.45833333333333298</v>
      </c>
      <c r="V223" s="79">
        <v>6</v>
      </c>
      <c r="W223" s="79">
        <v>23</v>
      </c>
      <c r="X223" s="79" t="s">
        <v>107</v>
      </c>
      <c r="Y223" s="79" t="s">
        <v>921</v>
      </c>
      <c r="Z223" s="79">
        <v>3</v>
      </c>
      <c r="AA223" s="80">
        <v>43892.75</v>
      </c>
      <c r="AB223" s="80">
        <v>43893.208333333299</v>
      </c>
      <c r="AC223" s="79" t="s">
        <v>937</v>
      </c>
    </row>
    <row r="224" spans="1:29" x14ac:dyDescent="0.3">
      <c r="A224" s="79">
        <v>994</v>
      </c>
      <c r="B224" s="79" t="s">
        <v>85</v>
      </c>
      <c r="C224" s="79" t="s">
        <v>359</v>
      </c>
      <c r="D224" s="79" t="s">
        <v>223</v>
      </c>
      <c r="E224" s="79">
        <v>3</v>
      </c>
      <c r="F224" s="79">
        <v>1</v>
      </c>
      <c r="G224" s="79">
        <v>0.45833333333333298</v>
      </c>
      <c r="H224" s="79">
        <v>11</v>
      </c>
      <c r="I224" s="79">
        <v>0.42</v>
      </c>
      <c r="J224" s="79">
        <v>0.216450216450216</v>
      </c>
      <c r="L224" s="79">
        <v>0</v>
      </c>
      <c r="N224" s="79">
        <v>0</v>
      </c>
      <c r="Q224" s="79">
        <v>994</v>
      </c>
      <c r="R224" s="79" t="s">
        <v>85</v>
      </c>
      <c r="S224" s="79">
        <v>11</v>
      </c>
      <c r="T224" s="79">
        <v>420</v>
      </c>
      <c r="U224" s="79">
        <v>0.45833333333333298</v>
      </c>
      <c r="V224" s="79">
        <v>6</v>
      </c>
      <c r="W224" s="79">
        <v>23</v>
      </c>
      <c r="X224" s="79" t="s">
        <v>107</v>
      </c>
      <c r="Y224" s="79" t="s">
        <v>921</v>
      </c>
      <c r="Z224" s="79">
        <v>3</v>
      </c>
      <c r="AA224" s="80">
        <v>43892.75</v>
      </c>
      <c r="AB224" s="80">
        <v>43893.208333333299</v>
      </c>
      <c r="AC224" s="79" t="s">
        <v>937</v>
      </c>
    </row>
    <row r="225" spans="1:29" x14ac:dyDescent="0.3">
      <c r="A225" s="79">
        <v>994</v>
      </c>
      <c r="B225" s="79" t="s">
        <v>304</v>
      </c>
      <c r="C225" s="79" t="s">
        <v>360</v>
      </c>
      <c r="D225" s="79" t="s">
        <v>220</v>
      </c>
      <c r="E225" s="79">
        <v>2</v>
      </c>
      <c r="F225" s="79">
        <v>1</v>
      </c>
      <c r="G225" s="79">
        <v>0.4375</v>
      </c>
      <c r="H225" s="79">
        <v>10.5</v>
      </c>
      <c r="I225" s="79">
        <v>0.42</v>
      </c>
      <c r="J225" s="79">
        <v>0.22675736961451201</v>
      </c>
      <c r="L225" s="79">
        <v>0</v>
      </c>
      <c r="N225" s="79">
        <v>0</v>
      </c>
      <c r="Q225" s="79">
        <v>994</v>
      </c>
      <c r="R225" s="79" t="s">
        <v>304</v>
      </c>
      <c r="S225" s="79">
        <v>10.5</v>
      </c>
      <c r="T225" s="79">
        <v>420</v>
      </c>
      <c r="U225" s="79">
        <v>0.4375</v>
      </c>
      <c r="V225" s="79">
        <v>6</v>
      </c>
      <c r="W225" s="79">
        <v>23</v>
      </c>
      <c r="X225" s="79" t="s">
        <v>107</v>
      </c>
      <c r="Y225" s="79" t="s">
        <v>921</v>
      </c>
      <c r="Z225" s="79">
        <v>3</v>
      </c>
      <c r="AA225" s="80">
        <v>43892.770833333299</v>
      </c>
      <c r="AB225" s="80">
        <v>43893.208333333299</v>
      </c>
      <c r="AC225" s="79" t="s">
        <v>937</v>
      </c>
    </row>
    <row r="226" spans="1:29" x14ac:dyDescent="0.3">
      <c r="A226" s="79">
        <v>994</v>
      </c>
      <c r="B226" s="79" t="s">
        <v>304</v>
      </c>
      <c r="C226" s="79" t="s">
        <v>360</v>
      </c>
      <c r="D226" s="79" t="s">
        <v>274</v>
      </c>
      <c r="E226" s="79">
        <v>2</v>
      </c>
      <c r="F226" s="79">
        <v>5</v>
      </c>
      <c r="G226" s="79">
        <v>0.4375</v>
      </c>
      <c r="H226" s="79">
        <v>10.5</v>
      </c>
      <c r="I226" s="79">
        <v>0.42</v>
      </c>
      <c r="J226" s="79">
        <v>1.1337868480725599</v>
      </c>
      <c r="L226" s="79">
        <v>0</v>
      </c>
      <c r="N226" s="79">
        <v>0</v>
      </c>
      <c r="Q226" s="79">
        <v>994</v>
      </c>
      <c r="R226" s="79" t="s">
        <v>304</v>
      </c>
      <c r="S226" s="79">
        <v>10.5</v>
      </c>
      <c r="T226" s="79">
        <v>420</v>
      </c>
      <c r="U226" s="79">
        <v>0.4375</v>
      </c>
      <c r="V226" s="79">
        <v>6</v>
      </c>
      <c r="W226" s="79">
        <v>23</v>
      </c>
      <c r="X226" s="79" t="s">
        <v>107</v>
      </c>
      <c r="Y226" s="79" t="s">
        <v>921</v>
      </c>
      <c r="Z226" s="79">
        <v>3</v>
      </c>
      <c r="AA226" s="80">
        <v>43892.770833333299</v>
      </c>
      <c r="AB226" s="80">
        <v>43893.208333333299</v>
      </c>
      <c r="AC226" s="79" t="s">
        <v>937</v>
      </c>
    </row>
    <row r="227" spans="1:29" x14ac:dyDescent="0.3">
      <c r="A227" s="79">
        <v>995</v>
      </c>
      <c r="B227" s="79" t="s">
        <v>301</v>
      </c>
      <c r="C227" s="79" t="s">
        <v>361</v>
      </c>
      <c r="D227" s="79" t="s">
        <v>204</v>
      </c>
      <c r="E227" s="79">
        <v>2</v>
      </c>
      <c r="F227" s="79">
        <v>1</v>
      </c>
      <c r="G227" s="79">
        <v>0.52777777777777801</v>
      </c>
      <c r="H227" s="79">
        <v>12.67</v>
      </c>
      <c r="I227" s="79">
        <v>0.42</v>
      </c>
      <c r="J227" s="79">
        <v>0.187920472056226</v>
      </c>
      <c r="L227" s="79">
        <v>0</v>
      </c>
      <c r="N227" s="79">
        <v>0</v>
      </c>
      <c r="Q227" s="79">
        <v>995</v>
      </c>
      <c r="R227" s="79" t="s">
        <v>301</v>
      </c>
      <c r="S227" s="79">
        <v>12.6666666666667</v>
      </c>
      <c r="T227" s="79">
        <v>420</v>
      </c>
      <c r="U227" s="79">
        <v>0.52777777777777801</v>
      </c>
      <c r="V227" s="79">
        <v>6</v>
      </c>
      <c r="W227" s="79">
        <v>23</v>
      </c>
      <c r="X227" s="79" t="s">
        <v>107</v>
      </c>
      <c r="Y227" s="79" t="s">
        <v>921</v>
      </c>
      <c r="Z227" s="79">
        <v>3</v>
      </c>
      <c r="AA227" s="80">
        <v>43896.708333333299</v>
      </c>
      <c r="AB227" s="80">
        <v>43897.236111111102</v>
      </c>
      <c r="AC227" s="79" t="s">
        <v>936</v>
      </c>
    </row>
    <row r="228" spans="1:29" x14ac:dyDescent="0.3">
      <c r="A228" s="79">
        <v>995</v>
      </c>
      <c r="B228" s="79" t="s">
        <v>301</v>
      </c>
      <c r="C228" s="79" t="s">
        <v>361</v>
      </c>
      <c r="D228" s="79" t="s">
        <v>274</v>
      </c>
      <c r="E228" s="79">
        <v>2</v>
      </c>
      <c r="F228" s="79">
        <v>4</v>
      </c>
      <c r="G228" s="79">
        <v>0.52777777777777801</v>
      </c>
      <c r="H228" s="79">
        <v>12.67</v>
      </c>
      <c r="I228" s="79">
        <v>0.42</v>
      </c>
      <c r="J228" s="79">
        <v>0.75168188822490301</v>
      </c>
      <c r="L228" s="79">
        <v>0</v>
      </c>
      <c r="N228" s="79">
        <v>0</v>
      </c>
      <c r="Q228" s="79">
        <v>995</v>
      </c>
      <c r="R228" s="79" t="s">
        <v>301</v>
      </c>
      <c r="S228" s="79">
        <v>12.6666666666667</v>
      </c>
      <c r="T228" s="79">
        <v>420</v>
      </c>
      <c r="U228" s="79">
        <v>0.52777777777777801</v>
      </c>
      <c r="V228" s="79">
        <v>6</v>
      </c>
      <c r="W228" s="79">
        <v>23</v>
      </c>
      <c r="X228" s="79" t="s">
        <v>107</v>
      </c>
      <c r="Y228" s="79" t="s">
        <v>921</v>
      </c>
      <c r="Z228" s="79">
        <v>3</v>
      </c>
      <c r="AA228" s="80">
        <v>43896.708333333299</v>
      </c>
      <c r="AB228" s="80">
        <v>43897.236111111102</v>
      </c>
      <c r="AC228" s="79" t="s">
        <v>936</v>
      </c>
    </row>
    <row r="229" spans="1:29" x14ac:dyDescent="0.3">
      <c r="A229" s="79">
        <v>995</v>
      </c>
      <c r="B229" s="79" t="s">
        <v>85</v>
      </c>
      <c r="C229" s="79" t="s">
        <v>362</v>
      </c>
      <c r="D229" s="79" t="s">
        <v>203</v>
      </c>
      <c r="E229" s="79">
        <v>2</v>
      </c>
      <c r="F229" s="79">
        <v>1</v>
      </c>
      <c r="G229" s="79">
        <v>0.52777777777777801</v>
      </c>
      <c r="H229" s="79">
        <v>12.67</v>
      </c>
      <c r="I229" s="79">
        <v>0.42</v>
      </c>
      <c r="J229" s="79">
        <v>0.187920472056226</v>
      </c>
      <c r="L229" s="79">
        <v>0</v>
      </c>
      <c r="N229" s="79">
        <v>0</v>
      </c>
      <c r="Q229" s="79">
        <v>995</v>
      </c>
      <c r="R229" s="79" t="s">
        <v>85</v>
      </c>
      <c r="S229" s="79">
        <v>12.6666666666667</v>
      </c>
      <c r="T229" s="79">
        <v>420</v>
      </c>
      <c r="U229" s="79">
        <v>0.52777777777777801</v>
      </c>
      <c r="V229" s="79">
        <v>6</v>
      </c>
      <c r="W229" s="79">
        <v>23</v>
      </c>
      <c r="X229" s="79" t="s">
        <v>107</v>
      </c>
      <c r="Y229" s="79" t="s">
        <v>921</v>
      </c>
      <c r="Z229" s="79">
        <v>3</v>
      </c>
      <c r="AA229" s="80">
        <v>43896.708333333299</v>
      </c>
      <c r="AB229" s="80">
        <v>43897.236111111102</v>
      </c>
      <c r="AC229" s="79" t="s">
        <v>937</v>
      </c>
    </row>
    <row r="230" spans="1:29" x14ac:dyDescent="0.3">
      <c r="A230" s="79">
        <v>995</v>
      </c>
      <c r="B230" s="79" t="s">
        <v>85</v>
      </c>
      <c r="C230" s="79" t="s">
        <v>362</v>
      </c>
      <c r="D230" s="79" t="s">
        <v>220</v>
      </c>
      <c r="E230" s="79">
        <v>2</v>
      </c>
      <c r="F230" s="79">
        <v>3</v>
      </c>
      <c r="G230" s="79">
        <v>0.52777777777777801</v>
      </c>
      <c r="H230" s="79">
        <v>12.67</v>
      </c>
      <c r="I230" s="79">
        <v>0.42</v>
      </c>
      <c r="J230" s="79">
        <v>0.56376141616867703</v>
      </c>
      <c r="L230" s="79">
        <v>0</v>
      </c>
      <c r="N230" s="79">
        <v>0</v>
      </c>
      <c r="Q230" s="79">
        <v>995</v>
      </c>
      <c r="R230" s="79" t="s">
        <v>85</v>
      </c>
      <c r="S230" s="79">
        <v>12.6666666666667</v>
      </c>
      <c r="T230" s="79">
        <v>420</v>
      </c>
      <c r="U230" s="79">
        <v>0.52777777777777801</v>
      </c>
      <c r="V230" s="79">
        <v>6</v>
      </c>
      <c r="W230" s="79">
        <v>23</v>
      </c>
      <c r="X230" s="79" t="s">
        <v>107</v>
      </c>
      <c r="Y230" s="79" t="s">
        <v>921</v>
      </c>
      <c r="Z230" s="79">
        <v>3</v>
      </c>
      <c r="AA230" s="80">
        <v>43896.708333333299</v>
      </c>
      <c r="AB230" s="80">
        <v>43897.236111111102</v>
      </c>
      <c r="AC230" s="79" t="s">
        <v>937</v>
      </c>
    </row>
    <row r="231" spans="1:29" x14ac:dyDescent="0.3">
      <c r="A231" s="79">
        <v>995</v>
      </c>
      <c r="B231" s="79" t="s">
        <v>304</v>
      </c>
      <c r="C231" s="79" t="s">
        <v>363</v>
      </c>
      <c r="D231" s="79" t="s">
        <v>203</v>
      </c>
      <c r="E231" s="79">
        <v>2</v>
      </c>
      <c r="F231" s="79">
        <v>1</v>
      </c>
      <c r="G231" s="79">
        <v>0.46527777777777801</v>
      </c>
      <c r="H231" s="79">
        <v>11.33</v>
      </c>
      <c r="I231" s="79">
        <v>0.42</v>
      </c>
      <c r="J231" s="79">
        <v>0.210145841213802</v>
      </c>
      <c r="L231" s="79">
        <v>0</v>
      </c>
      <c r="N231" s="79">
        <v>0</v>
      </c>
      <c r="Q231" s="79">
        <v>995</v>
      </c>
      <c r="R231" s="79" t="s">
        <v>304</v>
      </c>
      <c r="S231" s="79">
        <v>11.1666666666667</v>
      </c>
      <c r="T231" s="79">
        <v>420</v>
      </c>
      <c r="U231" s="79">
        <v>0.46527777777777801</v>
      </c>
      <c r="V231" s="79">
        <v>6</v>
      </c>
      <c r="W231" s="79">
        <v>23</v>
      </c>
      <c r="X231" s="79" t="s">
        <v>107</v>
      </c>
      <c r="Y231" s="79" t="s">
        <v>921</v>
      </c>
      <c r="Z231" s="79">
        <v>3</v>
      </c>
      <c r="AA231" s="80">
        <v>43896.770833333299</v>
      </c>
      <c r="AB231" s="80">
        <v>43897.236111111102</v>
      </c>
      <c r="AC231" s="79" t="s">
        <v>937</v>
      </c>
    </row>
    <row r="232" spans="1:29" x14ac:dyDescent="0.3">
      <c r="A232" s="79">
        <v>995</v>
      </c>
      <c r="B232" s="79" t="s">
        <v>304</v>
      </c>
      <c r="C232" s="79" t="s">
        <v>363</v>
      </c>
      <c r="D232" s="79" t="s">
        <v>220</v>
      </c>
      <c r="E232" s="79">
        <v>2</v>
      </c>
      <c r="F232" s="79">
        <v>3</v>
      </c>
      <c r="G232" s="79">
        <v>0.46527777777777801</v>
      </c>
      <c r="H232" s="79">
        <v>11.33</v>
      </c>
      <c r="I232" s="79">
        <v>0.42</v>
      </c>
      <c r="J232" s="79">
        <v>0.63043752364140704</v>
      </c>
      <c r="L232" s="79">
        <v>0</v>
      </c>
      <c r="N232" s="79">
        <v>0</v>
      </c>
      <c r="Q232" s="79">
        <v>995</v>
      </c>
      <c r="R232" s="79" t="s">
        <v>304</v>
      </c>
      <c r="S232" s="79">
        <v>11.1666666666667</v>
      </c>
      <c r="T232" s="79">
        <v>420</v>
      </c>
      <c r="U232" s="79">
        <v>0.46527777777777801</v>
      </c>
      <c r="V232" s="79">
        <v>6</v>
      </c>
      <c r="W232" s="79">
        <v>23</v>
      </c>
      <c r="X232" s="79" t="s">
        <v>107</v>
      </c>
      <c r="Y232" s="79" t="s">
        <v>921</v>
      </c>
      <c r="Z232" s="79">
        <v>3</v>
      </c>
      <c r="AA232" s="80">
        <v>43896.770833333299</v>
      </c>
      <c r="AB232" s="80">
        <v>43897.236111111102</v>
      </c>
      <c r="AC232" s="79" t="s">
        <v>937</v>
      </c>
    </row>
    <row r="233" spans="1:29" x14ac:dyDescent="0.3">
      <c r="A233" s="79">
        <v>996</v>
      </c>
      <c r="B233" s="79" t="s">
        <v>301</v>
      </c>
      <c r="C233" s="79" t="s">
        <v>364</v>
      </c>
      <c r="D233" s="79" t="s">
        <v>203</v>
      </c>
      <c r="E233" s="79">
        <v>2</v>
      </c>
      <c r="F233" s="79">
        <v>1</v>
      </c>
      <c r="G233" s="79">
        <v>0.5</v>
      </c>
      <c r="H233" s="79">
        <v>12</v>
      </c>
      <c r="I233" s="79">
        <v>0.42</v>
      </c>
      <c r="J233" s="79">
        <v>0.19841269841269801</v>
      </c>
      <c r="L233" s="79">
        <v>0</v>
      </c>
      <c r="N233" s="79">
        <v>0</v>
      </c>
      <c r="Q233" s="79">
        <v>996</v>
      </c>
      <c r="R233" s="79" t="s">
        <v>301</v>
      </c>
      <c r="S233" s="79">
        <v>12</v>
      </c>
      <c r="T233" s="79">
        <v>420</v>
      </c>
      <c r="U233" s="79">
        <v>0.5</v>
      </c>
      <c r="V233" s="79">
        <v>6</v>
      </c>
      <c r="W233" s="79">
        <v>23</v>
      </c>
      <c r="X233" s="79" t="s">
        <v>107</v>
      </c>
      <c r="Y233" s="79" t="s">
        <v>921</v>
      </c>
      <c r="Z233" s="79">
        <v>3</v>
      </c>
      <c r="AA233" s="80">
        <v>43897.708333333299</v>
      </c>
      <c r="AB233" s="80">
        <v>43898.208333333299</v>
      </c>
      <c r="AC233" s="79" t="s">
        <v>936</v>
      </c>
    </row>
    <row r="234" spans="1:29" x14ac:dyDescent="0.3">
      <c r="A234" s="79">
        <v>996</v>
      </c>
      <c r="B234" s="79" t="s">
        <v>301</v>
      </c>
      <c r="C234" s="79" t="s">
        <v>364</v>
      </c>
      <c r="D234" s="79" t="s">
        <v>220</v>
      </c>
      <c r="E234" s="79">
        <v>2</v>
      </c>
      <c r="F234" s="79">
        <v>2</v>
      </c>
      <c r="G234" s="79">
        <v>0.5</v>
      </c>
      <c r="H234" s="79">
        <v>12</v>
      </c>
      <c r="I234" s="79">
        <v>0.42</v>
      </c>
      <c r="J234" s="79">
        <v>0.39682539682539703</v>
      </c>
      <c r="L234" s="79">
        <v>0</v>
      </c>
      <c r="N234" s="79">
        <v>0</v>
      </c>
      <c r="Q234" s="79">
        <v>996</v>
      </c>
      <c r="R234" s="79" t="s">
        <v>301</v>
      </c>
      <c r="S234" s="79">
        <v>12</v>
      </c>
      <c r="T234" s="79">
        <v>420</v>
      </c>
      <c r="U234" s="79">
        <v>0.5</v>
      </c>
      <c r="V234" s="79">
        <v>6</v>
      </c>
      <c r="W234" s="79">
        <v>23</v>
      </c>
      <c r="X234" s="79" t="s">
        <v>107</v>
      </c>
      <c r="Y234" s="79" t="s">
        <v>921</v>
      </c>
      <c r="Z234" s="79">
        <v>3</v>
      </c>
      <c r="AA234" s="80">
        <v>43897.708333333299</v>
      </c>
      <c r="AB234" s="80">
        <v>43898.208333333299</v>
      </c>
      <c r="AC234" s="79" t="s">
        <v>936</v>
      </c>
    </row>
    <row r="235" spans="1:29" x14ac:dyDescent="0.3">
      <c r="A235" s="79">
        <v>996</v>
      </c>
      <c r="B235" s="79" t="s">
        <v>85</v>
      </c>
      <c r="C235" s="79" t="s">
        <v>365</v>
      </c>
      <c r="D235" s="79" t="s">
        <v>204</v>
      </c>
      <c r="E235" s="79">
        <v>1</v>
      </c>
      <c r="F235" s="79">
        <v>2</v>
      </c>
      <c r="G235" s="79">
        <v>0.5</v>
      </c>
      <c r="H235" s="79">
        <v>12</v>
      </c>
      <c r="I235" s="79">
        <v>0.42</v>
      </c>
      <c r="J235" s="79">
        <v>0.39682539682539703</v>
      </c>
      <c r="L235" s="79">
        <v>0</v>
      </c>
      <c r="N235" s="79">
        <v>0</v>
      </c>
      <c r="Q235" s="79">
        <v>996</v>
      </c>
      <c r="R235" s="79" t="s">
        <v>85</v>
      </c>
      <c r="S235" s="79">
        <v>12</v>
      </c>
      <c r="T235" s="79">
        <v>420</v>
      </c>
      <c r="U235" s="79">
        <v>0.5</v>
      </c>
      <c r="V235" s="79">
        <v>6</v>
      </c>
      <c r="W235" s="79">
        <v>23</v>
      </c>
      <c r="X235" s="79" t="s">
        <v>107</v>
      </c>
      <c r="Y235" s="79" t="s">
        <v>921</v>
      </c>
      <c r="Z235" s="79">
        <v>3</v>
      </c>
      <c r="AA235" s="80">
        <v>43897.708333333299</v>
      </c>
      <c r="AB235" s="80">
        <v>43898.208333333299</v>
      </c>
      <c r="AC235" s="79" t="s">
        <v>937</v>
      </c>
    </row>
    <row r="236" spans="1:29" x14ac:dyDescent="0.3">
      <c r="A236" s="79">
        <v>996</v>
      </c>
      <c r="B236" s="79" t="s">
        <v>304</v>
      </c>
      <c r="C236" s="79" t="s">
        <v>366</v>
      </c>
      <c r="D236" s="79" t="s">
        <v>203</v>
      </c>
      <c r="E236" s="79">
        <v>2</v>
      </c>
      <c r="F236" s="79">
        <v>1</v>
      </c>
      <c r="G236" s="79">
        <v>0.4375</v>
      </c>
      <c r="H236" s="79">
        <v>10.5</v>
      </c>
      <c r="I236" s="79">
        <v>0.42</v>
      </c>
      <c r="J236" s="79">
        <v>0.22675736961451201</v>
      </c>
      <c r="L236" s="79">
        <v>0</v>
      </c>
      <c r="N236" s="79">
        <v>0</v>
      </c>
      <c r="Q236" s="79">
        <v>996</v>
      </c>
      <c r="R236" s="79" t="s">
        <v>304</v>
      </c>
      <c r="S236" s="79">
        <v>10.5</v>
      </c>
      <c r="T236" s="79">
        <v>420</v>
      </c>
      <c r="U236" s="79">
        <v>0.4375</v>
      </c>
      <c r="V236" s="79">
        <v>6</v>
      </c>
      <c r="W236" s="79">
        <v>23</v>
      </c>
      <c r="X236" s="79" t="s">
        <v>107</v>
      </c>
      <c r="Y236" s="79" t="s">
        <v>921</v>
      </c>
      <c r="Z236" s="79">
        <v>3</v>
      </c>
      <c r="AA236" s="80">
        <v>43897.770833333299</v>
      </c>
      <c r="AB236" s="80">
        <v>43898.208333333299</v>
      </c>
      <c r="AC236" s="79" t="s">
        <v>937</v>
      </c>
    </row>
    <row r="237" spans="1:29" x14ac:dyDescent="0.3">
      <c r="A237" s="79">
        <v>996</v>
      </c>
      <c r="B237" s="79" t="s">
        <v>304</v>
      </c>
      <c r="C237" s="79" t="s">
        <v>366</v>
      </c>
      <c r="D237" s="79" t="s">
        <v>220</v>
      </c>
      <c r="E237" s="79">
        <v>2</v>
      </c>
      <c r="F237" s="79">
        <v>1</v>
      </c>
      <c r="G237" s="79">
        <v>0.4375</v>
      </c>
      <c r="H237" s="79">
        <v>10.5</v>
      </c>
      <c r="I237" s="79">
        <v>0.42</v>
      </c>
      <c r="J237" s="79">
        <v>0.22675736961451201</v>
      </c>
      <c r="L237" s="79">
        <v>0</v>
      </c>
      <c r="N237" s="79">
        <v>0</v>
      </c>
      <c r="Q237" s="79">
        <v>996</v>
      </c>
      <c r="R237" s="79" t="s">
        <v>304</v>
      </c>
      <c r="S237" s="79">
        <v>10.5</v>
      </c>
      <c r="T237" s="79">
        <v>420</v>
      </c>
      <c r="U237" s="79">
        <v>0.4375</v>
      </c>
      <c r="V237" s="79">
        <v>6</v>
      </c>
      <c r="W237" s="79">
        <v>23</v>
      </c>
      <c r="X237" s="79" t="s">
        <v>107</v>
      </c>
      <c r="Y237" s="79" t="s">
        <v>921</v>
      </c>
      <c r="Z237" s="79">
        <v>3</v>
      </c>
      <c r="AA237" s="80">
        <v>43897.770833333299</v>
      </c>
      <c r="AB237" s="80">
        <v>43898.208333333299</v>
      </c>
      <c r="AC237" s="79" t="s">
        <v>937</v>
      </c>
    </row>
    <row r="238" spans="1:29" x14ac:dyDescent="0.3">
      <c r="A238" s="79">
        <v>997</v>
      </c>
      <c r="B238" s="79" t="s">
        <v>301</v>
      </c>
      <c r="C238" s="79" t="s">
        <v>367</v>
      </c>
      <c r="D238" s="79" t="s">
        <v>204</v>
      </c>
      <c r="E238" s="79">
        <v>2</v>
      </c>
      <c r="F238" s="79">
        <v>3</v>
      </c>
      <c r="G238" s="79">
        <v>0.58333333333333304</v>
      </c>
      <c r="H238" s="79">
        <v>14</v>
      </c>
      <c r="I238" s="79">
        <v>0.42</v>
      </c>
      <c r="J238" s="79">
        <v>0.51020408163265296</v>
      </c>
      <c r="L238" s="79">
        <v>0</v>
      </c>
      <c r="N238" s="79">
        <v>0</v>
      </c>
      <c r="Q238" s="79">
        <v>997</v>
      </c>
      <c r="R238" s="79" t="s">
        <v>301</v>
      </c>
      <c r="S238" s="79">
        <v>14</v>
      </c>
      <c r="T238" s="79">
        <v>420</v>
      </c>
      <c r="U238" s="79">
        <v>0.58333333333333304</v>
      </c>
      <c r="V238" s="79">
        <v>6</v>
      </c>
      <c r="W238" s="79">
        <v>23</v>
      </c>
      <c r="X238" s="79" t="s">
        <v>107</v>
      </c>
      <c r="Y238" s="79" t="s">
        <v>921</v>
      </c>
      <c r="Z238" s="79">
        <v>3</v>
      </c>
      <c r="AA238" s="80">
        <v>43912.666666666701</v>
      </c>
      <c r="AB238" s="80">
        <v>43913.25</v>
      </c>
      <c r="AC238" s="79" t="s">
        <v>936</v>
      </c>
    </row>
    <row r="239" spans="1:29" x14ac:dyDescent="0.3">
      <c r="A239" s="79">
        <v>997</v>
      </c>
      <c r="B239" s="79" t="s">
        <v>301</v>
      </c>
      <c r="C239" s="79" t="s">
        <v>367</v>
      </c>
      <c r="D239" s="79" t="s">
        <v>274</v>
      </c>
      <c r="E239" s="79">
        <v>2</v>
      </c>
      <c r="F239" s="79">
        <v>2</v>
      </c>
      <c r="G239" s="79">
        <v>0.58333333333333304</v>
      </c>
      <c r="H239" s="79">
        <v>14</v>
      </c>
      <c r="I239" s="79">
        <v>0.42</v>
      </c>
      <c r="J239" s="79">
        <v>0.34013605442176897</v>
      </c>
      <c r="L239" s="79">
        <v>0</v>
      </c>
      <c r="N239" s="79">
        <v>0</v>
      </c>
      <c r="Q239" s="79">
        <v>997</v>
      </c>
      <c r="R239" s="79" t="s">
        <v>301</v>
      </c>
      <c r="S239" s="79">
        <v>14</v>
      </c>
      <c r="T239" s="79">
        <v>420</v>
      </c>
      <c r="U239" s="79">
        <v>0.58333333333333304</v>
      </c>
      <c r="V239" s="79">
        <v>6</v>
      </c>
      <c r="W239" s="79">
        <v>23</v>
      </c>
      <c r="X239" s="79" t="s">
        <v>107</v>
      </c>
      <c r="Y239" s="79" t="s">
        <v>921</v>
      </c>
      <c r="Z239" s="79">
        <v>3</v>
      </c>
      <c r="AA239" s="80">
        <v>43912.666666666701</v>
      </c>
      <c r="AB239" s="80">
        <v>43913.25</v>
      </c>
      <c r="AC239" s="79" t="s">
        <v>936</v>
      </c>
    </row>
    <row r="240" spans="1:29" x14ac:dyDescent="0.3">
      <c r="A240" s="79">
        <v>997</v>
      </c>
      <c r="B240" s="79" t="s">
        <v>85</v>
      </c>
      <c r="C240" s="79" t="s">
        <v>368</v>
      </c>
      <c r="D240" s="79" t="s">
        <v>203</v>
      </c>
      <c r="E240" s="79">
        <v>2</v>
      </c>
      <c r="F240" s="79">
        <v>3</v>
      </c>
      <c r="G240" s="79">
        <v>0.58333333333333304</v>
      </c>
      <c r="H240" s="79">
        <v>14</v>
      </c>
      <c r="I240" s="79">
        <v>0.42</v>
      </c>
      <c r="J240" s="79">
        <v>0.51020408163265296</v>
      </c>
      <c r="L240" s="79">
        <v>0</v>
      </c>
      <c r="N240" s="79">
        <v>0</v>
      </c>
      <c r="Q240" s="79">
        <v>997</v>
      </c>
      <c r="R240" s="79" t="s">
        <v>85</v>
      </c>
      <c r="S240" s="79">
        <v>14</v>
      </c>
      <c r="T240" s="79">
        <v>420</v>
      </c>
      <c r="U240" s="79">
        <v>0.58333333333333304</v>
      </c>
      <c r="V240" s="79">
        <v>6</v>
      </c>
      <c r="W240" s="79">
        <v>23</v>
      </c>
      <c r="X240" s="79" t="s">
        <v>107</v>
      </c>
      <c r="Y240" s="79" t="s">
        <v>921</v>
      </c>
      <c r="Z240" s="79">
        <v>3</v>
      </c>
      <c r="AA240" s="80">
        <v>43912.666666666701</v>
      </c>
      <c r="AB240" s="80">
        <v>43913.25</v>
      </c>
      <c r="AC240" s="79" t="s">
        <v>938</v>
      </c>
    </row>
    <row r="241" spans="1:29" x14ac:dyDescent="0.3">
      <c r="A241" s="79">
        <v>997</v>
      </c>
      <c r="B241" s="79" t="s">
        <v>85</v>
      </c>
      <c r="C241" s="79" t="s">
        <v>368</v>
      </c>
      <c r="D241" s="79" t="s">
        <v>220</v>
      </c>
      <c r="E241" s="79">
        <v>2</v>
      </c>
      <c r="F241" s="79">
        <v>2</v>
      </c>
      <c r="G241" s="79">
        <v>0.58333333333333304</v>
      </c>
      <c r="H241" s="79">
        <v>14</v>
      </c>
      <c r="I241" s="79">
        <v>0.42</v>
      </c>
      <c r="J241" s="79">
        <v>0.34013605442176897</v>
      </c>
      <c r="L241" s="79">
        <v>0</v>
      </c>
      <c r="N241" s="79">
        <v>0</v>
      </c>
      <c r="Q241" s="79">
        <v>997</v>
      </c>
      <c r="R241" s="79" t="s">
        <v>85</v>
      </c>
      <c r="S241" s="79">
        <v>14</v>
      </c>
      <c r="T241" s="79">
        <v>420</v>
      </c>
      <c r="U241" s="79">
        <v>0.58333333333333304</v>
      </c>
      <c r="V241" s="79">
        <v>6</v>
      </c>
      <c r="W241" s="79">
        <v>23</v>
      </c>
      <c r="X241" s="79" t="s">
        <v>107</v>
      </c>
      <c r="Y241" s="79" t="s">
        <v>921</v>
      </c>
      <c r="Z241" s="79">
        <v>3</v>
      </c>
      <c r="AA241" s="80">
        <v>43912.666666666701</v>
      </c>
      <c r="AB241" s="80">
        <v>43913.25</v>
      </c>
      <c r="AC241" s="79" t="s">
        <v>938</v>
      </c>
    </row>
    <row r="242" spans="1:29" x14ac:dyDescent="0.3">
      <c r="A242" s="79">
        <v>997</v>
      </c>
      <c r="B242" s="79" t="s">
        <v>304</v>
      </c>
      <c r="C242" s="79" t="s">
        <v>370</v>
      </c>
      <c r="D242" s="79" t="s">
        <v>203</v>
      </c>
      <c r="E242" s="79">
        <v>2</v>
      </c>
      <c r="F242" s="79">
        <v>2</v>
      </c>
      <c r="G242" s="79">
        <v>0.4375</v>
      </c>
      <c r="H242" s="79">
        <v>10.5</v>
      </c>
      <c r="I242" s="79">
        <v>0.42</v>
      </c>
      <c r="J242" s="79">
        <v>0.45351473922902502</v>
      </c>
      <c r="L242" s="79">
        <v>0</v>
      </c>
      <c r="N242" s="79">
        <v>0</v>
      </c>
      <c r="Q242" s="79">
        <v>998</v>
      </c>
      <c r="R242" s="79" t="s">
        <v>304</v>
      </c>
      <c r="S242" s="79">
        <v>10.5</v>
      </c>
      <c r="T242" s="79">
        <v>420</v>
      </c>
      <c r="U242" s="79">
        <v>0.4375</v>
      </c>
      <c r="V242" s="79">
        <v>8</v>
      </c>
      <c r="W242" s="79">
        <v>23</v>
      </c>
      <c r="X242" s="79" t="s">
        <v>107</v>
      </c>
      <c r="Y242" s="79" t="s">
        <v>921</v>
      </c>
      <c r="Z242" s="79">
        <v>3</v>
      </c>
      <c r="AA242" s="80">
        <v>43913.791666666701</v>
      </c>
      <c r="AB242" s="80">
        <v>43914.229166666701</v>
      </c>
      <c r="AC242" s="79" t="s">
        <v>937</v>
      </c>
    </row>
    <row r="243" spans="1:29" x14ac:dyDescent="0.3">
      <c r="A243" s="79">
        <v>997</v>
      </c>
      <c r="B243" s="79" t="s">
        <v>304</v>
      </c>
      <c r="C243" s="79" t="s">
        <v>370</v>
      </c>
      <c r="D243" s="79" t="s">
        <v>220</v>
      </c>
      <c r="E243" s="79">
        <v>2</v>
      </c>
      <c r="F243" s="79">
        <v>2</v>
      </c>
      <c r="G243" s="79">
        <v>0.4375</v>
      </c>
      <c r="H243" s="79">
        <v>10.5</v>
      </c>
      <c r="I243" s="79">
        <v>0.42</v>
      </c>
      <c r="J243" s="79">
        <v>0.45351473922902502</v>
      </c>
      <c r="L243" s="79">
        <v>0</v>
      </c>
      <c r="N243" s="79">
        <v>0</v>
      </c>
      <c r="Q243" s="79">
        <v>998</v>
      </c>
      <c r="R243" s="79" t="s">
        <v>304</v>
      </c>
      <c r="S243" s="79">
        <v>10.5</v>
      </c>
      <c r="T243" s="79">
        <v>420</v>
      </c>
      <c r="U243" s="79">
        <v>0.4375</v>
      </c>
      <c r="V243" s="79">
        <v>8</v>
      </c>
      <c r="W243" s="79">
        <v>23</v>
      </c>
      <c r="X243" s="79" t="s">
        <v>107</v>
      </c>
      <c r="Y243" s="79" t="s">
        <v>921</v>
      </c>
      <c r="Z243" s="79">
        <v>3</v>
      </c>
      <c r="AA243" s="80">
        <v>43913.791666666701</v>
      </c>
      <c r="AB243" s="80">
        <v>43914.229166666701</v>
      </c>
      <c r="AC243" s="79" t="s">
        <v>937</v>
      </c>
    </row>
    <row r="244" spans="1:29" x14ac:dyDescent="0.3">
      <c r="A244" s="79">
        <v>998</v>
      </c>
      <c r="B244" s="79" t="s">
        <v>301</v>
      </c>
      <c r="C244" s="79" t="s">
        <v>371</v>
      </c>
      <c r="D244" s="79" t="s">
        <v>220</v>
      </c>
      <c r="E244" s="79">
        <v>3</v>
      </c>
      <c r="F244" s="79">
        <v>2</v>
      </c>
      <c r="G244" s="79">
        <v>0.91666666666666696</v>
      </c>
      <c r="H244" s="79">
        <v>22</v>
      </c>
      <c r="I244" s="79">
        <v>0.42</v>
      </c>
      <c r="J244" s="79">
        <v>0.216450216450216</v>
      </c>
      <c r="L244" s="79">
        <v>0</v>
      </c>
      <c r="N244" s="79">
        <v>0</v>
      </c>
      <c r="Q244" s="79">
        <v>998</v>
      </c>
      <c r="R244" s="79" t="s">
        <v>301</v>
      </c>
      <c r="S244" s="79">
        <v>22</v>
      </c>
      <c r="T244" s="79">
        <v>420</v>
      </c>
      <c r="U244" s="79">
        <v>0.91666666666666696</v>
      </c>
      <c r="V244" s="79">
        <v>8</v>
      </c>
      <c r="W244" s="79">
        <v>23</v>
      </c>
      <c r="X244" s="79" t="s">
        <v>107</v>
      </c>
      <c r="Y244" s="79" t="s">
        <v>921</v>
      </c>
      <c r="Z244" s="79">
        <v>3</v>
      </c>
      <c r="AA244" s="80">
        <v>43913.333333333299</v>
      </c>
      <c r="AB244" s="80">
        <v>43914.25</v>
      </c>
      <c r="AC244" s="79" t="s">
        <v>936</v>
      </c>
    </row>
    <row r="245" spans="1:29" x14ac:dyDescent="0.3">
      <c r="A245" s="79">
        <v>998</v>
      </c>
      <c r="B245" s="79" t="s">
        <v>301</v>
      </c>
      <c r="C245" s="79" t="s">
        <v>371</v>
      </c>
      <c r="D245" s="79" t="s">
        <v>274</v>
      </c>
      <c r="E245" s="79">
        <v>3</v>
      </c>
      <c r="F245" s="79">
        <v>2</v>
      </c>
      <c r="G245" s="79">
        <v>0.91666666666666696</v>
      </c>
      <c r="H245" s="79">
        <v>22</v>
      </c>
      <c r="I245" s="79">
        <v>0.42</v>
      </c>
      <c r="J245" s="79">
        <v>0.216450216450216</v>
      </c>
      <c r="L245" s="79">
        <v>0</v>
      </c>
      <c r="N245" s="79">
        <v>0</v>
      </c>
      <c r="Q245" s="79">
        <v>998</v>
      </c>
      <c r="R245" s="79" t="s">
        <v>301</v>
      </c>
      <c r="S245" s="79">
        <v>22</v>
      </c>
      <c r="T245" s="79">
        <v>420</v>
      </c>
      <c r="U245" s="79">
        <v>0.91666666666666696</v>
      </c>
      <c r="V245" s="79">
        <v>8</v>
      </c>
      <c r="W245" s="79">
        <v>23</v>
      </c>
      <c r="X245" s="79" t="s">
        <v>107</v>
      </c>
      <c r="Y245" s="79" t="s">
        <v>921</v>
      </c>
      <c r="Z245" s="79">
        <v>3</v>
      </c>
      <c r="AA245" s="80">
        <v>43913.333333333299</v>
      </c>
      <c r="AB245" s="80">
        <v>43914.25</v>
      </c>
      <c r="AC245" s="79" t="s">
        <v>936</v>
      </c>
    </row>
    <row r="246" spans="1:29" x14ac:dyDescent="0.3">
      <c r="A246" s="79">
        <v>998</v>
      </c>
      <c r="B246" s="79" t="s">
        <v>301</v>
      </c>
      <c r="C246" s="79" t="s">
        <v>371</v>
      </c>
      <c r="D246" s="79" t="s">
        <v>223</v>
      </c>
      <c r="E246" s="79">
        <v>3</v>
      </c>
      <c r="F246" s="79">
        <v>2</v>
      </c>
      <c r="G246" s="79">
        <v>0.91666666666666696</v>
      </c>
      <c r="H246" s="79">
        <v>22</v>
      </c>
      <c r="I246" s="79">
        <v>0.42</v>
      </c>
      <c r="J246" s="79">
        <v>0.216450216450216</v>
      </c>
      <c r="L246" s="79">
        <v>0</v>
      </c>
      <c r="N246" s="79">
        <v>0</v>
      </c>
      <c r="Q246" s="79">
        <v>998</v>
      </c>
      <c r="R246" s="79" t="s">
        <v>301</v>
      </c>
      <c r="S246" s="79">
        <v>22</v>
      </c>
      <c r="T246" s="79">
        <v>420</v>
      </c>
      <c r="U246" s="79">
        <v>0.91666666666666696</v>
      </c>
      <c r="V246" s="79">
        <v>8</v>
      </c>
      <c r="W246" s="79">
        <v>23</v>
      </c>
      <c r="X246" s="79" t="s">
        <v>107</v>
      </c>
      <c r="Y246" s="79" t="s">
        <v>921</v>
      </c>
      <c r="Z246" s="79">
        <v>3</v>
      </c>
      <c r="AA246" s="80">
        <v>43913.333333333299</v>
      </c>
      <c r="AB246" s="80">
        <v>43914.25</v>
      </c>
      <c r="AC246" s="79" t="s">
        <v>936</v>
      </c>
    </row>
    <row r="247" spans="1:29" x14ac:dyDescent="0.3">
      <c r="A247" s="79">
        <v>998</v>
      </c>
      <c r="B247" s="79" t="s">
        <v>85</v>
      </c>
      <c r="C247" s="79" t="s">
        <v>372</v>
      </c>
      <c r="D247" s="79" t="s">
        <v>204</v>
      </c>
      <c r="E247" s="79">
        <v>4</v>
      </c>
      <c r="F247" s="79">
        <v>0.5</v>
      </c>
      <c r="G247" s="79">
        <v>0.91666666666666696</v>
      </c>
      <c r="H247" s="79">
        <v>22</v>
      </c>
      <c r="I247" s="79">
        <v>0.42</v>
      </c>
      <c r="J247" s="79">
        <v>5.4112554112554098E-2</v>
      </c>
      <c r="K247" s="79">
        <v>5</v>
      </c>
      <c r="L247" s="79">
        <v>0.54112554112554101</v>
      </c>
      <c r="M247" s="79">
        <v>5</v>
      </c>
      <c r="N247" s="79">
        <v>0.54112554112554101</v>
      </c>
      <c r="Q247" s="79">
        <v>998</v>
      </c>
      <c r="R247" s="79" t="s">
        <v>85</v>
      </c>
      <c r="S247" s="79">
        <v>22</v>
      </c>
      <c r="T247" s="79">
        <v>420</v>
      </c>
      <c r="U247" s="79">
        <v>0.91666666666666696</v>
      </c>
      <c r="V247" s="79">
        <v>8</v>
      </c>
      <c r="W247" s="79">
        <v>23</v>
      </c>
      <c r="X247" s="79" t="s">
        <v>106</v>
      </c>
      <c r="Y247" s="79" t="s">
        <v>921</v>
      </c>
      <c r="Z247" s="79">
        <v>3</v>
      </c>
      <c r="AA247" s="80">
        <v>43913.333333333299</v>
      </c>
      <c r="AB247" s="80">
        <v>43914.25</v>
      </c>
      <c r="AC247" s="79" t="s">
        <v>938</v>
      </c>
    </row>
    <row r="248" spans="1:29" x14ac:dyDescent="0.3">
      <c r="A248" s="79">
        <v>998</v>
      </c>
      <c r="B248" s="79" t="s">
        <v>85</v>
      </c>
      <c r="C248" s="79" t="s">
        <v>372</v>
      </c>
      <c r="D248" s="79" t="s">
        <v>220</v>
      </c>
      <c r="E248" s="79">
        <v>4</v>
      </c>
      <c r="F248" s="79">
        <v>2</v>
      </c>
      <c r="G248" s="79">
        <v>0.91666666666666696</v>
      </c>
      <c r="H248" s="79">
        <v>22</v>
      </c>
      <c r="I248" s="79">
        <v>0.42</v>
      </c>
      <c r="J248" s="79">
        <v>0.216450216450216</v>
      </c>
      <c r="K248" s="79">
        <v>5</v>
      </c>
      <c r="L248" s="79">
        <v>0.54112554112554101</v>
      </c>
      <c r="N248" s="79">
        <v>0</v>
      </c>
      <c r="Q248" s="79">
        <v>998</v>
      </c>
      <c r="R248" s="79" t="s">
        <v>85</v>
      </c>
      <c r="S248" s="79">
        <v>22</v>
      </c>
      <c r="T248" s="79">
        <v>420</v>
      </c>
      <c r="U248" s="79">
        <v>0.91666666666666696</v>
      </c>
      <c r="V248" s="79">
        <v>8</v>
      </c>
      <c r="W248" s="79">
        <v>23</v>
      </c>
      <c r="X248" s="79" t="s">
        <v>106</v>
      </c>
      <c r="Y248" s="79" t="s">
        <v>921</v>
      </c>
      <c r="Z248" s="79">
        <v>3</v>
      </c>
      <c r="AA248" s="80">
        <v>43913.333333333299</v>
      </c>
      <c r="AB248" s="80">
        <v>43914.25</v>
      </c>
      <c r="AC248" s="79" t="s">
        <v>938</v>
      </c>
    </row>
    <row r="249" spans="1:29" x14ac:dyDescent="0.3">
      <c r="A249" s="79">
        <v>998</v>
      </c>
      <c r="B249" s="79" t="s">
        <v>85</v>
      </c>
      <c r="C249" s="79" t="s">
        <v>372</v>
      </c>
      <c r="D249" s="79" t="s">
        <v>274</v>
      </c>
      <c r="E249" s="79">
        <v>4</v>
      </c>
      <c r="F249" s="79">
        <v>1</v>
      </c>
      <c r="G249" s="79">
        <v>0.91666666666666696</v>
      </c>
      <c r="H249" s="79">
        <v>22</v>
      </c>
      <c r="I249" s="79">
        <v>0.42</v>
      </c>
      <c r="J249" s="79">
        <v>0.108225108225108</v>
      </c>
      <c r="K249" s="79">
        <v>5</v>
      </c>
      <c r="L249" s="79">
        <v>0.54112554112554101</v>
      </c>
      <c r="N249" s="79">
        <v>0</v>
      </c>
      <c r="Q249" s="79">
        <v>998</v>
      </c>
      <c r="R249" s="79" t="s">
        <v>85</v>
      </c>
      <c r="S249" s="79">
        <v>22</v>
      </c>
      <c r="T249" s="79">
        <v>420</v>
      </c>
      <c r="U249" s="79">
        <v>0.91666666666666696</v>
      </c>
      <c r="V249" s="79">
        <v>8</v>
      </c>
      <c r="W249" s="79">
        <v>23</v>
      </c>
      <c r="X249" s="79" t="s">
        <v>106</v>
      </c>
      <c r="Y249" s="79" t="s">
        <v>921</v>
      </c>
      <c r="Z249" s="79">
        <v>3</v>
      </c>
      <c r="AA249" s="80">
        <v>43913.333333333299</v>
      </c>
      <c r="AB249" s="80">
        <v>43914.25</v>
      </c>
      <c r="AC249" s="79" t="s">
        <v>938</v>
      </c>
    </row>
    <row r="250" spans="1:29" x14ac:dyDescent="0.3">
      <c r="A250" s="79">
        <v>998</v>
      </c>
      <c r="B250" s="79" t="s">
        <v>85</v>
      </c>
      <c r="C250" s="79" t="s">
        <v>372</v>
      </c>
      <c r="D250" s="79" t="s">
        <v>223</v>
      </c>
      <c r="E250" s="79">
        <v>4</v>
      </c>
      <c r="F250" s="79">
        <v>2</v>
      </c>
      <c r="G250" s="79">
        <v>0.91666666666666696</v>
      </c>
      <c r="H250" s="79">
        <v>22</v>
      </c>
      <c r="I250" s="79">
        <v>0.42</v>
      </c>
      <c r="J250" s="79">
        <v>0.216450216450216</v>
      </c>
      <c r="K250" s="79">
        <v>5</v>
      </c>
      <c r="L250" s="79">
        <v>0.54112554112554101</v>
      </c>
      <c r="N250" s="79">
        <v>0</v>
      </c>
      <c r="Q250" s="79">
        <v>998</v>
      </c>
      <c r="R250" s="79" t="s">
        <v>85</v>
      </c>
      <c r="S250" s="79">
        <v>22</v>
      </c>
      <c r="T250" s="79">
        <v>420</v>
      </c>
      <c r="U250" s="79">
        <v>0.91666666666666696</v>
      </c>
      <c r="V250" s="79">
        <v>8</v>
      </c>
      <c r="W250" s="79">
        <v>23</v>
      </c>
      <c r="X250" s="79" t="s">
        <v>106</v>
      </c>
      <c r="Y250" s="79" t="s">
        <v>921</v>
      </c>
      <c r="Z250" s="79">
        <v>3</v>
      </c>
      <c r="AA250" s="80">
        <v>43913.333333333299</v>
      </c>
      <c r="AB250" s="80">
        <v>43914.25</v>
      </c>
      <c r="AC250" s="79" t="s">
        <v>938</v>
      </c>
    </row>
    <row r="251" spans="1:29" x14ac:dyDescent="0.3">
      <c r="A251" s="79">
        <v>998</v>
      </c>
      <c r="B251" s="79" t="s">
        <v>304</v>
      </c>
      <c r="C251" s="79" t="s">
        <v>370</v>
      </c>
      <c r="D251" s="79" t="s">
        <v>204</v>
      </c>
      <c r="E251" s="79">
        <v>4</v>
      </c>
      <c r="F251" s="79">
        <v>1</v>
      </c>
      <c r="G251" s="79">
        <v>0.4375</v>
      </c>
      <c r="H251" s="79">
        <v>10.5</v>
      </c>
      <c r="I251" s="79">
        <v>0.42</v>
      </c>
      <c r="J251" s="79">
        <v>0.22675736961451201</v>
      </c>
      <c r="L251" s="79">
        <v>0</v>
      </c>
      <c r="N251" s="79">
        <v>0</v>
      </c>
      <c r="Q251" s="79">
        <v>998</v>
      </c>
      <c r="R251" s="79" t="s">
        <v>304</v>
      </c>
      <c r="S251" s="79">
        <v>10.5</v>
      </c>
      <c r="T251" s="79">
        <v>420</v>
      </c>
      <c r="U251" s="79">
        <v>0.4375</v>
      </c>
      <c r="V251" s="79">
        <v>8</v>
      </c>
      <c r="W251" s="79">
        <v>23</v>
      </c>
      <c r="X251" s="79" t="s">
        <v>107</v>
      </c>
      <c r="Y251" s="79" t="s">
        <v>921</v>
      </c>
      <c r="Z251" s="79">
        <v>3</v>
      </c>
      <c r="AA251" s="80">
        <v>43913.791666666701</v>
      </c>
      <c r="AB251" s="80">
        <v>43914.229166666701</v>
      </c>
      <c r="AC251" s="79" t="s">
        <v>937</v>
      </c>
    </row>
    <row r="252" spans="1:29" x14ac:dyDescent="0.3">
      <c r="A252" s="79">
        <v>998</v>
      </c>
      <c r="B252" s="79" t="s">
        <v>304</v>
      </c>
      <c r="C252" s="79" t="s">
        <v>370</v>
      </c>
      <c r="D252" s="79" t="s">
        <v>220</v>
      </c>
      <c r="E252" s="79">
        <v>4</v>
      </c>
      <c r="F252" s="79">
        <v>2</v>
      </c>
      <c r="G252" s="79">
        <v>0.4375</v>
      </c>
      <c r="H252" s="79">
        <v>10.5</v>
      </c>
      <c r="I252" s="79">
        <v>0.42</v>
      </c>
      <c r="J252" s="79">
        <v>0.45351473922902502</v>
      </c>
      <c r="L252" s="79">
        <v>0</v>
      </c>
      <c r="N252" s="79">
        <v>0</v>
      </c>
      <c r="Q252" s="79">
        <v>998</v>
      </c>
      <c r="R252" s="79" t="s">
        <v>304</v>
      </c>
      <c r="S252" s="79">
        <v>10.5</v>
      </c>
      <c r="T252" s="79">
        <v>420</v>
      </c>
      <c r="U252" s="79">
        <v>0.4375</v>
      </c>
      <c r="V252" s="79">
        <v>8</v>
      </c>
      <c r="W252" s="79">
        <v>23</v>
      </c>
      <c r="X252" s="79" t="s">
        <v>107</v>
      </c>
      <c r="Y252" s="79" t="s">
        <v>921</v>
      </c>
      <c r="Z252" s="79">
        <v>3</v>
      </c>
      <c r="AA252" s="80">
        <v>43913.791666666701</v>
      </c>
      <c r="AB252" s="80">
        <v>43914.229166666701</v>
      </c>
      <c r="AC252" s="79" t="s">
        <v>937</v>
      </c>
    </row>
    <row r="253" spans="1:29" x14ac:dyDescent="0.3">
      <c r="A253" s="79">
        <v>998</v>
      </c>
      <c r="B253" s="79" t="s">
        <v>304</v>
      </c>
      <c r="C253" s="79" t="s">
        <v>370</v>
      </c>
      <c r="D253" s="79" t="s">
        <v>274</v>
      </c>
      <c r="E253" s="79">
        <v>4</v>
      </c>
      <c r="F253" s="79">
        <v>2</v>
      </c>
      <c r="G253" s="79">
        <v>0.4375</v>
      </c>
      <c r="H253" s="79">
        <v>10.5</v>
      </c>
      <c r="I253" s="79">
        <v>0.42</v>
      </c>
      <c r="J253" s="79">
        <v>0.45351473922902502</v>
      </c>
      <c r="L253" s="79">
        <v>0</v>
      </c>
      <c r="N253" s="79">
        <v>0</v>
      </c>
      <c r="Q253" s="79">
        <v>998</v>
      </c>
      <c r="R253" s="79" t="s">
        <v>304</v>
      </c>
      <c r="S253" s="79">
        <v>10.5</v>
      </c>
      <c r="T253" s="79">
        <v>420</v>
      </c>
      <c r="U253" s="79">
        <v>0.4375</v>
      </c>
      <c r="V253" s="79">
        <v>8</v>
      </c>
      <c r="W253" s="79">
        <v>23</v>
      </c>
      <c r="X253" s="79" t="s">
        <v>107</v>
      </c>
      <c r="Y253" s="79" t="s">
        <v>921</v>
      </c>
      <c r="Z253" s="79">
        <v>3</v>
      </c>
      <c r="AA253" s="80">
        <v>43913.791666666701</v>
      </c>
      <c r="AB253" s="80">
        <v>43914.229166666701</v>
      </c>
      <c r="AC253" s="79" t="s">
        <v>937</v>
      </c>
    </row>
    <row r="254" spans="1:29" x14ac:dyDescent="0.3">
      <c r="A254" s="79">
        <v>998</v>
      </c>
      <c r="B254" s="79" t="s">
        <v>304</v>
      </c>
      <c r="C254" s="79" t="s">
        <v>370</v>
      </c>
      <c r="D254" s="79" t="s">
        <v>223</v>
      </c>
      <c r="E254" s="79">
        <v>4</v>
      </c>
      <c r="F254" s="79">
        <v>1</v>
      </c>
      <c r="G254" s="79">
        <v>0.4375</v>
      </c>
      <c r="H254" s="79">
        <v>10.5</v>
      </c>
      <c r="I254" s="79">
        <v>0.42</v>
      </c>
      <c r="J254" s="79">
        <v>0.22675736961451201</v>
      </c>
      <c r="L254" s="79">
        <v>0</v>
      </c>
      <c r="N254" s="79">
        <v>0</v>
      </c>
      <c r="Q254" s="79">
        <v>998</v>
      </c>
      <c r="R254" s="79" t="s">
        <v>304</v>
      </c>
      <c r="S254" s="79">
        <v>10.5</v>
      </c>
      <c r="T254" s="79">
        <v>420</v>
      </c>
      <c r="U254" s="79">
        <v>0.4375</v>
      </c>
      <c r="V254" s="79">
        <v>8</v>
      </c>
      <c r="W254" s="79">
        <v>23</v>
      </c>
      <c r="X254" s="79" t="s">
        <v>107</v>
      </c>
      <c r="Y254" s="79" t="s">
        <v>921</v>
      </c>
      <c r="Z254" s="79">
        <v>3</v>
      </c>
      <c r="AA254" s="80">
        <v>43913.791666666701</v>
      </c>
      <c r="AB254" s="80">
        <v>43914.229166666701</v>
      </c>
      <c r="AC254" s="79" t="s">
        <v>937</v>
      </c>
    </row>
    <row r="255" spans="1:29" x14ac:dyDescent="0.3">
      <c r="A255" s="79">
        <v>999</v>
      </c>
      <c r="B255" s="79" t="s">
        <v>301</v>
      </c>
      <c r="C255" s="79" t="s">
        <v>379</v>
      </c>
      <c r="D255" s="79" t="s">
        <v>204</v>
      </c>
      <c r="E255" s="79">
        <v>4</v>
      </c>
      <c r="F255" s="79">
        <v>1</v>
      </c>
      <c r="G255" s="79">
        <v>0.47916666666666702</v>
      </c>
      <c r="H255" s="79">
        <v>11.5</v>
      </c>
      <c r="I255" s="79">
        <v>0.42</v>
      </c>
      <c r="J255" s="79">
        <v>0.20703933747412001</v>
      </c>
      <c r="L255" s="79">
        <v>0</v>
      </c>
      <c r="N255" s="79">
        <v>0</v>
      </c>
      <c r="Q255" s="79">
        <v>999</v>
      </c>
      <c r="R255" s="79" t="s">
        <v>301</v>
      </c>
      <c r="S255" s="79">
        <v>11.5</v>
      </c>
      <c r="T255" s="79">
        <v>420</v>
      </c>
      <c r="U255" s="79">
        <v>0.47916666666666702</v>
      </c>
      <c r="V255" s="79">
        <v>14</v>
      </c>
      <c r="W255" s="79">
        <v>23</v>
      </c>
      <c r="X255" s="79" t="s">
        <v>107</v>
      </c>
      <c r="Y255" s="79" t="s">
        <v>921</v>
      </c>
      <c r="Z255" s="79">
        <v>3</v>
      </c>
      <c r="AA255" s="80">
        <v>43916.75</v>
      </c>
      <c r="AB255" s="80">
        <v>43917.229166666701</v>
      </c>
      <c r="AC255" s="79" t="s">
        <v>936</v>
      </c>
    </row>
    <row r="256" spans="1:29" x14ac:dyDescent="0.3">
      <c r="A256" s="79">
        <v>999</v>
      </c>
      <c r="B256" s="79" t="s">
        <v>301</v>
      </c>
      <c r="C256" s="79" t="s">
        <v>379</v>
      </c>
      <c r="D256" s="79" t="s">
        <v>220</v>
      </c>
      <c r="E256" s="79">
        <v>4</v>
      </c>
      <c r="F256" s="79">
        <v>1</v>
      </c>
      <c r="G256" s="79">
        <v>0.47916666666666702</v>
      </c>
      <c r="H256" s="79">
        <v>11.5</v>
      </c>
      <c r="I256" s="79">
        <v>0.42</v>
      </c>
      <c r="J256" s="79">
        <v>0.20703933747412001</v>
      </c>
      <c r="L256" s="79">
        <v>0</v>
      </c>
      <c r="N256" s="79">
        <v>0</v>
      </c>
      <c r="Q256" s="79">
        <v>999</v>
      </c>
      <c r="R256" s="79" t="s">
        <v>301</v>
      </c>
      <c r="S256" s="79">
        <v>11.5</v>
      </c>
      <c r="T256" s="79">
        <v>420</v>
      </c>
      <c r="U256" s="79">
        <v>0.47916666666666702</v>
      </c>
      <c r="V256" s="79">
        <v>14</v>
      </c>
      <c r="W256" s="79">
        <v>23</v>
      </c>
      <c r="X256" s="79" t="s">
        <v>107</v>
      </c>
      <c r="Y256" s="79" t="s">
        <v>921</v>
      </c>
      <c r="Z256" s="79">
        <v>3</v>
      </c>
      <c r="AA256" s="80">
        <v>43916.75</v>
      </c>
      <c r="AB256" s="80">
        <v>43917.229166666701</v>
      </c>
      <c r="AC256" s="79" t="s">
        <v>936</v>
      </c>
    </row>
    <row r="257" spans="1:29" x14ac:dyDescent="0.3">
      <c r="A257" s="79">
        <v>999</v>
      </c>
      <c r="B257" s="79" t="s">
        <v>301</v>
      </c>
      <c r="C257" s="79" t="s">
        <v>379</v>
      </c>
      <c r="D257" s="79" t="s">
        <v>274</v>
      </c>
      <c r="E257" s="79">
        <v>4</v>
      </c>
      <c r="F257" s="79">
        <v>1</v>
      </c>
      <c r="G257" s="79">
        <v>0.47916666666666702</v>
      </c>
      <c r="H257" s="79">
        <v>11.5</v>
      </c>
      <c r="I257" s="79">
        <v>0.42</v>
      </c>
      <c r="J257" s="79">
        <v>0.20703933747412001</v>
      </c>
      <c r="L257" s="79">
        <v>0</v>
      </c>
      <c r="N257" s="79">
        <v>0</v>
      </c>
      <c r="Q257" s="79">
        <v>999</v>
      </c>
      <c r="R257" s="79" t="s">
        <v>301</v>
      </c>
      <c r="S257" s="79">
        <v>11.5</v>
      </c>
      <c r="T257" s="79">
        <v>420</v>
      </c>
      <c r="U257" s="79">
        <v>0.47916666666666702</v>
      </c>
      <c r="V257" s="79">
        <v>14</v>
      </c>
      <c r="W257" s="79">
        <v>23</v>
      </c>
      <c r="X257" s="79" t="s">
        <v>107</v>
      </c>
      <c r="Y257" s="79" t="s">
        <v>921</v>
      </c>
      <c r="Z257" s="79">
        <v>3</v>
      </c>
      <c r="AA257" s="80">
        <v>43916.75</v>
      </c>
      <c r="AB257" s="80">
        <v>43917.229166666701</v>
      </c>
      <c r="AC257" s="79" t="s">
        <v>936</v>
      </c>
    </row>
    <row r="258" spans="1:29" x14ac:dyDescent="0.3">
      <c r="A258" s="79">
        <v>999</v>
      </c>
      <c r="B258" s="79" t="s">
        <v>301</v>
      </c>
      <c r="C258" s="79" t="s">
        <v>379</v>
      </c>
      <c r="D258" s="79" t="s">
        <v>223</v>
      </c>
      <c r="E258" s="79">
        <v>4</v>
      </c>
      <c r="F258" s="79">
        <v>1</v>
      </c>
      <c r="G258" s="79">
        <v>0.47916666666666702</v>
      </c>
      <c r="H258" s="79">
        <v>11.5</v>
      </c>
      <c r="I258" s="79">
        <v>0.42</v>
      </c>
      <c r="J258" s="79">
        <v>0.20703933747412001</v>
      </c>
      <c r="L258" s="79">
        <v>0</v>
      </c>
      <c r="N258" s="79">
        <v>0</v>
      </c>
      <c r="Q258" s="79">
        <v>999</v>
      </c>
      <c r="R258" s="79" t="s">
        <v>301</v>
      </c>
      <c r="S258" s="79">
        <v>11.5</v>
      </c>
      <c r="T258" s="79">
        <v>420</v>
      </c>
      <c r="U258" s="79">
        <v>0.47916666666666702</v>
      </c>
      <c r="V258" s="79">
        <v>14</v>
      </c>
      <c r="W258" s="79">
        <v>23</v>
      </c>
      <c r="X258" s="79" t="s">
        <v>107</v>
      </c>
      <c r="Y258" s="79" t="s">
        <v>921</v>
      </c>
      <c r="Z258" s="79">
        <v>3</v>
      </c>
      <c r="AA258" s="80">
        <v>43916.75</v>
      </c>
      <c r="AB258" s="80">
        <v>43917.229166666701</v>
      </c>
      <c r="AC258" s="79" t="s">
        <v>936</v>
      </c>
    </row>
    <row r="259" spans="1:29" x14ac:dyDescent="0.3">
      <c r="A259" s="79">
        <v>999</v>
      </c>
      <c r="B259" s="79" t="s">
        <v>85</v>
      </c>
      <c r="C259" s="79" t="s">
        <v>380</v>
      </c>
      <c r="D259" s="79" t="s">
        <v>204</v>
      </c>
      <c r="E259" s="79">
        <v>4</v>
      </c>
      <c r="F259" s="79">
        <v>2</v>
      </c>
      <c r="G259" s="79">
        <v>0.47916666666666702</v>
      </c>
      <c r="H259" s="79">
        <v>11.5</v>
      </c>
      <c r="I259" s="79">
        <v>0.42</v>
      </c>
      <c r="J259" s="79">
        <v>0.41407867494824002</v>
      </c>
      <c r="L259" s="79">
        <v>0</v>
      </c>
      <c r="N259" s="79">
        <v>0</v>
      </c>
      <c r="Q259" s="79">
        <v>999</v>
      </c>
      <c r="R259" s="79" t="s">
        <v>85</v>
      </c>
      <c r="S259" s="79">
        <v>11.5</v>
      </c>
      <c r="T259" s="79">
        <v>420</v>
      </c>
      <c r="U259" s="79">
        <v>0.47916666666666702</v>
      </c>
      <c r="V259" s="79">
        <v>14</v>
      </c>
      <c r="W259" s="79">
        <v>23</v>
      </c>
      <c r="X259" s="79" t="s">
        <v>107</v>
      </c>
      <c r="Y259" s="79" t="s">
        <v>921</v>
      </c>
      <c r="Z259" s="79">
        <v>3</v>
      </c>
      <c r="AA259" s="80">
        <v>43916.75</v>
      </c>
      <c r="AB259" s="80">
        <v>43917.229166666701</v>
      </c>
      <c r="AC259" s="79" t="s">
        <v>937</v>
      </c>
    </row>
    <row r="260" spans="1:29" x14ac:dyDescent="0.3">
      <c r="A260" s="79">
        <v>999</v>
      </c>
      <c r="B260" s="79" t="s">
        <v>85</v>
      </c>
      <c r="C260" s="79" t="s">
        <v>380</v>
      </c>
      <c r="D260" s="79" t="s">
        <v>220</v>
      </c>
      <c r="E260" s="79">
        <v>4</v>
      </c>
      <c r="F260" s="79">
        <v>1</v>
      </c>
      <c r="G260" s="79">
        <v>0.47916666666666702</v>
      </c>
      <c r="H260" s="79">
        <v>11.5</v>
      </c>
      <c r="I260" s="79">
        <v>0.42</v>
      </c>
      <c r="J260" s="79">
        <v>0.20703933747412001</v>
      </c>
      <c r="L260" s="79">
        <v>0</v>
      </c>
      <c r="N260" s="79">
        <v>0</v>
      </c>
      <c r="Q260" s="79">
        <v>999</v>
      </c>
      <c r="R260" s="79" t="s">
        <v>85</v>
      </c>
      <c r="S260" s="79">
        <v>11.5</v>
      </c>
      <c r="T260" s="79">
        <v>420</v>
      </c>
      <c r="U260" s="79">
        <v>0.47916666666666702</v>
      </c>
      <c r="V260" s="79">
        <v>14</v>
      </c>
      <c r="W260" s="79">
        <v>23</v>
      </c>
      <c r="X260" s="79" t="s">
        <v>107</v>
      </c>
      <c r="Y260" s="79" t="s">
        <v>921</v>
      </c>
      <c r="Z260" s="79">
        <v>3</v>
      </c>
      <c r="AA260" s="80">
        <v>43916.75</v>
      </c>
      <c r="AB260" s="80">
        <v>43917.229166666701</v>
      </c>
      <c r="AC260" s="79" t="s">
        <v>937</v>
      </c>
    </row>
    <row r="261" spans="1:29" x14ac:dyDescent="0.3">
      <c r="A261" s="79">
        <v>999</v>
      </c>
      <c r="B261" s="79" t="s">
        <v>85</v>
      </c>
      <c r="C261" s="79" t="s">
        <v>380</v>
      </c>
      <c r="D261" s="79" t="s">
        <v>274</v>
      </c>
      <c r="E261" s="79">
        <v>4</v>
      </c>
      <c r="F261" s="79">
        <v>2</v>
      </c>
      <c r="G261" s="79">
        <v>0.47916666666666702</v>
      </c>
      <c r="H261" s="79">
        <v>11.5</v>
      </c>
      <c r="I261" s="79">
        <v>0.42</v>
      </c>
      <c r="J261" s="79">
        <v>0.41407867494824002</v>
      </c>
      <c r="L261" s="79">
        <v>0</v>
      </c>
      <c r="N261" s="79">
        <v>0</v>
      </c>
      <c r="Q261" s="79">
        <v>999</v>
      </c>
      <c r="R261" s="79" t="s">
        <v>85</v>
      </c>
      <c r="S261" s="79">
        <v>11.5</v>
      </c>
      <c r="T261" s="79">
        <v>420</v>
      </c>
      <c r="U261" s="79">
        <v>0.47916666666666702</v>
      </c>
      <c r="V261" s="79">
        <v>14</v>
      </c>
      <c r="W261" s="79">
        <v>23</v>
      </c>
      <c r="X261" s="79" t="s">
        <v>107</v>
      </c>
      <c r="Y261" s="79" t="s">
        <v>921</v>
      </c>
      <c r="Z261" s="79">
        <v>3</v>
      </c>
      <c r="AA261" s="80">
        <v>43916.75</v>
      </c>
      <c r="AB261" s="80">
        <v>43917.229166666701</v>
      </c>
      <c r="AC261" s="79" t="s">
        <v>937</v>
      </c>
    </row>
    <row r="262" spans="1:29" x14ac:dyDescent="0.3">
      <c r="A262" s="79">
        <v>999</v>
      </c>
      <c r="B262" s="79" t="s">
        <v>85</v>
      </c>
      <c r="C262" s="79" t="s">
        <v>380</v>
      </c>
      <c r="D262" s="79" t="s">
        <v>223</v>
      </c>
      <c r="E262" s="79">
        <v>4</v>
      </c>
      <c r="F262" s="79">
        <v>2</v>
      </c>
      <c r="G262" s="79">
        <v>0.47916666666666702</v>
      </c>
      <c r="H262" s="79">
        <v>11.5</v>
      </c>
      <c r="I262" s="79">
        <v>0.42</v>
      </c>
      <c r="J262" s="79">
        <v>0.41407867494824002</v>
      </c>
      <c r="L262" s="79">
        <v>0</v>
      </c>
      <c r="N262" s="79">
        <v>0</v>
      </c>
      <c r="Q262" s="79">
        <v>999</v>
      </c>
      <c r="R262" s="79" t="s">
        <v>85</v>
      </c>
      <c r="S262" s="79">
        <v>11.5</v>
      </c>
      <c r="T262" s="79">
        <v>420</v>
      </c>
      <c r="U262" s="79">
        <v>0.47916666666666702</v>
      </c>
      <c r="V262" s="79">
        <v>14</v>
      </c>
      <c r="W262" s="79">
        <v>23</v>
      </c>
      <c r="X262" s="79" t="s">
        <v>107</v>
      </c>
      <c r="Y262" s="79" t="s">
        <v>921</v>
      </c>
      <c r="Z262" s="79">
        <v>3</v>
      </c>
      <c r="AA262" s="80">
        <v>43916.75</v>
      </c>
      <c r="AB262" s="80">
        <v>43917.229166666701</v>
      </c>
      <c r="AC262" s="79" t="s">
        <v>937</v>
      </c>
    </row>
    <row r="263" spans="1:29" x14ac:dyDescent="0.3">
      <c r="A263" s="79">
        <v>999</v>
      </c>
      <c r="B263" s="79" t="s">
        <v>304</v>
      </c>
      <c r="C263" s="79" t="s">
        <v>381</v>
      </c>
      <c r="D263" s="79" t="s">
        <v>220</v>
      </c>
      <c r="E263" s="79">
        <v>3</v>
      </c>
      <c r="F263" s="79">
        <v>1</v>
      </c>
      <c r="G263" s="79">
        <v>0.45138888888888901</v>
      </c>
      <c r="H263" s="79">
        <v>10.83</v>
      </c>
      <c r="I263" s="79">
        <v>0.42</v>
      </c>
      <c r="J263" s="79">
        <v>0.21984786527722799</v>
      </c>
      <c r="L263" s="79">
        <v>0</v>
      </c>
      <c r="N263" s="79">
        <v>0</v>
      </c>
      <c r="Q263" s="79">
        <v>999</v>
      </c>
      <c r="R263" s="79" t="s">
        <v>304</v>
      </c>
      <c r="S263" s="79">
        <v>10.8333333333333</v>
      </c>
      <c r="T263" s="79">
        <v>420</v>
      </c>
      <c r="U263" s="79">
        <v>0.45138888888888901</v>
      </c>
      <c r="V263" s="79">
        <v>14</v>
      </c>
      <c r="W263" s="79">
        <v>23</v>
      </c>
      <c r="X263" s="79" t="s">
        <v>107</v>
      </c>
      <c r="Y263" s="79" t="s">
        <v>921</v>
      </c>
      <c r="Z263" s="79">
        <v>3</v>
      </c>
      <c r="AA263" s="80">
        <v>43916.770833333299</v>
      </c>
      <c r="AB263" s="80">
        <v>43917.222222222197</v>
      </c>
      <c r="AC263" s="79" t="s">
        <v>937</v>
      </c>
    </row>
    <row r="264" spans="1:29" x14ac:dyDescent="0.3">
      <c r="A264" s="79">
        <v>999</v>
      </c>
      <c r="B264" s="79" t="s">
        <v>304</v>
      </c>
      <c r="C264" s="79" t="s">
        <v>381</v>
      </c>
      <c r="D264" s="79" t="s">
        <v>274</v>
      </c>
      <c r="E264" s="79">
        <v>3</v>
      </c>
      <c r="F264" s="79">
        <v>2</v>
      </c>
      <c r="G264" s="79">
        <v>0.45138888888888901</v>
      </c>
      <c r="H264" s="79">
        <v>10.83</v>
      </c>
      <c r="I264" s="79">
        <v>0.42</v>
      </c>
      <c r="J264" s="79">
        <v>0.43969573055445599</v>
      </c>
      <c r="L264" s="79">
        <v>0</v>
      </c>
      <c r="N264" s="79">
        <v>0</v>
      </c>
      <c r="Q264" s="79">
        <v>999</v>
      </c>
      <c r="R264" s="79" t="s">
        <v>304</v>
      </c>
      <c r="S264" s="79">
        <v>10.8333333333333</v>
      </c>
      <c r="T264" s="79">
        <v>420</v>
      </c>
      <c r="U264" s="79">
        <v>0.45138888888888901</v>
      </c>
      <c r="V264" s="79">
        <v>14</v>
      </c>
      <c r="W264" s="79">
        <v>23</v>
      </c>
      <c r="X264" s="79" t="s">
        <v>107</v>
      </c>
      <c r="Y264" s="79" t="s">
        <v>921</v>
      </c>
      <c r="Z264" s="79">
        <v>3</v>
      </c>
      <c r="AA264" s="80">
        <v>43916.770833333299</v>
      </c>
      <c r="AB264" s="80">
        <v>43917.222222222197</v>
      </c>
      <c r="AC264" s="79" t="s">
        <v>937</v>
      </c>
    </row>
    <row r="265" spans="1:29" x14ac:dyDescent="0.3">
      <c r="A265" s="79">
        <v>999</v>
      </c>
      <c r="B265" s="79" t="s">
        <v>304</v>
      </c>
      <c r="C265" s="79" t="s">
        <v>381</v>
      </c>
      <c r="D265" s="79" t="s">
        <v>223</v>
      </c>
      <c r="E265" s="79">
        <v>3</v>
      </c>
      <c r="F265" s="79">
        <v>1</v>
      </c>
      <c r="G265" s="79">
        <v>0.45138888888888901</v>
      </c>
      <c r="H265" s="79">
        <v>10.83</v>
      </c>
      <c r="I265" s="79">
        <v>0.42</v>
      </c>
      <c r="J265" s="79">
        <v>0.21984786527722799</v>
      </c>
      <c r="L265" s="79">
        <v>0</v>
      </c>
      <c r="N265" s="79">
        <v>0</v>
      </c>
      <c r="Q265" s="79">
        <v>999</v>
      </c>
      <c r="R265" s="79" t="s">
        <v>304</v>
      </c>
      <c r="S265" s="79">
        <v>10.8333333333333</v>
      </c>
      <c r="T265" s="79">
        <v>420</v>
      </c>
      <c r="U265" s="79">
        <v>0.45138888888888901</v>
      </c>
      <c r="V265" s="79">
        <v>14</v>
      </c>
      <c r="W265" s="79">
        <v>23</v>
      </c>
      <c r="X265" s="79" t="s">
        <v>107</v>
      </c>
      <c r="Y265" s="79" t="s">
        <v>921</v>
      </c>
      <c r="Z265" s="79">
        <v>3</v>
      </c>
      <c r="AA265" s="80">
        <v>43916.770833333299</v>
      </c>
      <c r="AB265" s="80">
        <v>43917.222222222197</v>
      </c>
      <c r="AC265" s="79" t="s">
        <v>937</v>
      </c>
    </row>
    <row r="266" spans="1:29" x14ac:dyDescent="0.3">
      <c r="A266" s="79">
        <v>1000</v>
      </c>
      <c r="B266" s="79" t="s">
        <v>301</v>
      </c>
      <c r="C266" s="79" t="s">
        <v>382</v>
      </c>
      <c r="D266" s="79" t="s">
        <v>204</v>
      </c>
      <c r="E266" s="79">
        <v>2</v>
      </c>
      <c r="F266" s="79">
        <v>1</v>
      </c>
      <c r="G266" s="79">
        <v>0.60416666666666696</v>
      </c>
      <c r="H266" s="79">
        <v>14.5</v>
      </c>
      <c r="I266" s="79">
        <v>0.42</v>
      </c>
      <c r="J266" s="79">
        <v>0.16420361247947499</v>
      </c>
      <c r="L266" s="79">
        <v>0</v>
      </c>
      <c r="N266" s="79">
        <v>0</v>
      </c>
      <c r="Q266" s="79">
        <v>1000</v>
      </c>
      <c r="R266" s="79" t="s">
        <v>301</v>
      </c>
      <c r="S266" s="79">
        <v>14.5</v>
      </c>
      <c r="T266" s="79">
        <v>420</v>
      </c>
      <c r="U266" s="79">
        <v>0.60416666666666696</v>
      </c>
      <c r="V266" s="79">
        <v>5</v>
      </c>
      <c r="W266" s="79">
        <v>23</v>
      </c>
      <c r="X266" s="79" t="s">
        <v>107</v>
      </c>
      <c r="Y266" s="79" t="s">
        <v>921</v>
      </c>
      <c r="Z266" s="79">
        <v>3</v>
      </c>
      <c r="AA266" s="80">
        <v>43917.625</v>
      </c>
      <c r="AB266" s="80">
        <v>43918.229166666701</v>
      </c>
      <c r="AC266" s="79" t="s">
        <v>936</v>
      </c>
    </row>
    <row r="267" spans="1:29" x14ac:dyDescent="0.3">
      <c r="A267" s="79">
        <v>1000</v>
      </c>
      <c r="B267" s="79" t="s">
        <v>301</v>
      </c>
      <c r="C267" s="79" t="s">
        <v>382</v>
      </c>
      <c r="D267" s="79" t="s">
        <v>220</v>
      </c>
      <c r="E267" s="79">
        <v>2</v>
      </c>
      <c r="F267" s="79">
        <v>1</v>
      </c>
      <c r="G267" s="79">
        <v>0.60416666666666696</v>
      </c>
      <c r="H267" s="79">
        <v>14.5</v>
      </c>
      <c r="I267" s="79">
        <v>0.42</v>
      </c>
      <c r="J267" s="79">
        <v>0.16420361247947499</v>
      </c>
      <c r="L267" s="79">
        <v>0</v>
      </c>
      <c r="N267" s="79">
        <v>0</v>
      </c>
      <c r="Q267" s="79">
        <v>1000</v>
      </c>
      <c r="R267" s="79" t="s">
        <v>301</v>
      </c>
      <c r="S267" s="79">
        <v>14.5</v>
      </c>
      <c r="T267" s="79">
        <v>420</v>
      </c>
      <c r="U267" s="79">
        <v>0.60416666666666696</v>
      </c>
      <c r="V267" s="79">
        <v>5</v>
      </c>
      <c r="W267" s="79">
        <v>23</v>
      </c>
      <c r="X267" s="79" t="s">
        <v>107</v>
      </c>
      <c r="Y267" s="79" t="s">
        <v>921</v>
      </c>
      <c r="Z267" s="79">
        <v>3</v>
      </c>
      <c r="AA267" s="80">
        <v>43917.625</v>
      </c>
      <c r="AB267" s="80">
        <v>43918.229166666701</v>
      </c>
      <c r="AC267" s="79" t="s">
        <v>936</v>
      </c>
    </row>
    <row r="268" spans="1:29" x14ac:dyDescent="0.3">
      <c r="A268" s="79">
        <v>1000</v>
      </c>
      <c r="B268" s="79" t="s">
        <v>85</v>
      </c>
      <c r="C268" s="79" t="s">
        <v>383</v>
      </c>
      <c r="D268" s="79" t="s">
        <v>204</v>
      </c>
      <c r="E268" s="79">
        <v>2</v>
      </c>
      <c r="F268" s="79">
        <v>1</v>
      </c>
      <c r="G268" s="79">
        <v>0.60416666666666696</v>
      </c>
      <c r="H268" s="79">
        <v>14.5</v>
      </c>
      <c r="I268" s="79">
        <v>0.42</v>
      </c>
      <c r="J268" s="79">
        <v>0.16420361247947499</v>
      </c>
      <c r="L268" s="79">
        <v>0</v>
      </c>
      <c r="N268" s="79">
        <v>0</v>
      </c>
      <c r="Q268" s="79">
        <v>1000</v>
      </c>
      <c r="R268" s="79" t="s">
        <v>85</v>
      </c>
      <c r="S268" s="79">
        <v>14.5</v>
      </c>
      <c r="T268" s="79">
        <v>420</v>
      </c>
      <c r="U268" s="79">
        <v>0.60416666666666696</v>
      </c>
      <c r="V268" s="79">
        <v>5</v>
      </c>
      <c r="W268" s="79">
        <v>23</v>
      </c>
      <c r="X268" s="79" t="s">
        <v>107</v>
      </c>
      <c r="Y268" s="79" t="s">
        <v>921</v>
      </c>
      <c r="Z268" s="79">
        <v>3</v>
      </c>
      <c r="AA268" s="80">
        <v>43917.625</v>
      </c>
      <c r="AB268" s="80">
        <v>43918.229166666701</v>
      </c>
      <c r="AC268" s="79" t="s">
        <v>938</v>
      </c>
    </row>
    <row r="269" spans="1:29" x14ac:dyDescent="0.3">
      <c r="A269" s="79">
        <v>1000</v>
      </c>
      <c r="B269" s="79" t="s">
        <v>85</v>
      </c>
      <c r="C269" s="79" t="s">
        <v>383</v>
      </c>
      <c r="D269" s="79" t="s">
        <v>220</v>
      </c>
      <c r="E269" s="79">
        <v>2</v>
      </c>
      <c r="F269" s="79">
        <v>1</v>
      </c>
      <c r="G269" s="79">
        <v>0.60416666666666696</v>
      </c>
      <c r="H269" s="79">
        <v>14.5</v>
      </c>
      <c r="I269" s="79">
        <v>0.42</v>
      </c>
      <c r="J269" s="79">
        <v>0.16420361247947499</v>
      </c>
      <c r="L269" s="79">
        <v>0</v>
      </c>
      <c r="N269" s="79">
        <v>0</v>
      </c>
      <c r="Q269" s="79">
        <v>1000</v>
      </c>
      <c r="R269" s="79" t="s">
        <v>85</v>
      </c>
      <c r="S269" s="79">
        <v>14.5</v>
      </c>
      <c r="T269" s="79">
        <v>420</v>
      </c>
      <c r="U269" s="79">
        <v>0.60416666666666696</v>
      </c>
      <c r="V269" s="79">
        <v>5</v>
      </c>
      <c r="W269" s="79">
        <v>23</v>
      </c>
      <c r="X269" s="79" t="s">
        <v>107</v>
      </c>
      <c r="Y269" s="79" t="s">
        <v>921</v>
      </c>
      <c r="Z269" s="79">
        <v>3</v>
      </c>
      <c r="AA269" s="80">
        <v>43917.625</v>
      </c>
      <c r="AB269" s="80">
        <v>43918.229166666701</v>
      </c>
      <c r="AC269" s="79" t="s">
        <v>938</v>
      </c>
    </row>
    <row r="270" spans="1:29" x14ac:dyDescent="0.3">
      <c r="A270" s="79">
        <v>1000</v>
      </c>
      <c r="B270" s="79" t="s">
        <v>304</v>
      </c>
      <c r="C270" s="79" t="s">
        <v>384</v>
      </c>
      <c r="D270" s="79" t="s">
        <v>204</v>
      </c>
      <c r="E270" s="79">
        <v>2</v>
      </c>
      <c r="F270" s="79">
        <v>1</v>
      </c>
      <c r="G270" s="79">
        <v>0.57638888888888895</v>
      </c>
      <c r="H270" s="79">
        <v>14</v>
      </c>
      <c r="I270" s="79">
        <v>0.42</v>
      </c>
      <c r="J270" s="79">
        <v>0.17006802721088399</v>
      </c>
      <c r="L270" s="79">
        <v>0</v>
      </c>
      <c r="N270" s="79">
        <v>0</v>
      </c>
      <c r="Q270" s="79">
        <v>1000</v>
      </c>
      <c r="R270" s="79" t="s">
        <v>304</v>
      </c>
      <c r="S270" s="79">
        <v>13.8333333333333</v>
      </c>
      <c r="T270" s="79">
        <v>420</v>
      </c>
      <c r="U270" s="79">
        <v>0.57638888888888895</v>
      </c>
      <c r="V270" s="79">
        <v>5</v>
      </c>
      <c r="W270" s="79">
        <v>23</v>
      </c>
      <c r="X270" s="79" t="s">
        <v>107</v>
      </c>
      <c r="Y270" s="79" t="s">
        <v>921</v>
      </c>
      <c r="Z270" s="79">
        <v>3</v>
      </c>
      <c r="AA270" s="80">
        <v>43917.645833333299</v>
      </c>
      <c r="AB270" s="80">
        <v>43918.222222222197</v>
      </c>
      <c r="AC270" s="79" t="s">
        <v>938</v>
      </c>
    </row>
    <row r="271" spans="1:29" x14ac:dyDescent="0.3">
      <c r="A271" s="79">
        <v>1000</v>
      </c>
      <c r="B271" s="79" t="s">
        <v>304</v>
      </c>
      <c r="C271" s="79" t="s">
        <v>384</v>
      </c>
      <c r="D271" s="79" t="s">
        <v>220</v>
      </c>
      <c r="E271" s="79">
        <v>2</v>
      </c>
      <c r="F271" s="79">
        <v>2</v>
      </c>
      <c r="G271" s="79">
        <v>0.57638888888888895</v>
      </c>
      <c r="H271" s="79">
        <v>14</v>
      </c>
      <c r="I271" s="79">
        <v>0.42</v>
      </c>
      <c r="J271" s="79">
        <v>0.34013605442176897</v>
      </c>
      <c r="L271" s="79">
        <v>0</v>
      </c>
      <c r="N271" s="79">
        <v>0</v>
      </c>
      <c r="Q271" s="79">
        <v>1000</v>
      </c>
      <c r="R271" s="79" t="s">
        <v>304</v>
      </c>
      <c r="S271" s="79">
        <v>13.8333333333333</v>
      </c>
      <c r="T271" s="79">
        <v>420</v>
      </c>
      <c r="U271" s="79">
        <v>0.57638888888888895</v>
      </c>
      <c r="V271" s="79">
        <v>5</v>
      </c>
      <c r="W271" s="79">
        <v>23</v>
      </c>
      <c r="X271" s="79" t="s">
        <v>107</v>
      </c>
      <c r="Y271" s="79" t="s">
        <v>921</v>
      </c>
      <c r="Z271" s="79">
        <v>3</v>
      </c>
      <c r="AA271" s="80">
        <v>43917.645833333299</v>
      </c>
      <c r="AB271" s="80">
        <v>43918.222222222197</v>
      </c>
      <c r="AC271" s="79" t="s">
        <v>938</v>
      </c>
    </row>
    <row r="272" spans="1:29" x14ac:dyDescent="0.3">
      <c r="A272" s="79">
        <v>1001</v>
      </c>
      <c r="B272" s="79" t="s">
        <v>301</v>
      </c>
      <c r="C272" s="79" t="s">
        <v>386</v>
      </c>
      <c r="D272" s="79" t="s">
        <v>204</v>
      </c>
      <c r="E272" s="79">
        <v>2</v>
      </c>
      <c r="F272" s="79">
        <v>2</v>
      </c>
      <c r="G272" s="79">
        <v>0.39583333333333298</v>
      </c>
      <c r="H272" s="79">
        <v>9.5</v>
      </c>
      <c r="I272" s="79">
        <v>0.42</v>
      </c>
      <c r="J272" s="79">
        <v>0.50125313283207995</v>
      </c>
      <c r="L272" s="79">
        <v>0</v>
      </c>
      <c r="N272" s="79">
        <v>0</v>
      </c>
      <c r="Q272" s="79">
        <v>1001</v>
      </c>
      <c r="R272" s="79" t="s">
        <v>301</v>
      </c>
      <c r="S272" s="79">
        <v>9.5</v>
      </c>
      <c r="T272" s="79">
        <v>420</v>
      </c>
      <c r="U272" s="79">
        <v>0.39583333333333298</v>
      </c>
      <c r="V272" s="79">
        <v>8</v>
      </c>
      <c r="W272" s="79">
        <v>23</v>
      </c>
      <c r="X272" s="79" t="s">
        <v>107</v>
      </c>
      <c r="Y272" s="79" t="s">
        <v>921</v>
      </c>
      <c r="Z272" s="79">
        <v>4</v>
      </c>
      <c r="AA272" s="80">
        <v>43926.833333333299</v>
      </c>
      <c r="AB272" s="80">
        <v>43927.229166666701</v>
      </c>
      <c r="AC272" s="79" t="s">
        <v>936</v>
      </c>
    </row>
    <row r="273" spans="1:29" x14ac:dyDescent="0.3">
      <c r="A273" s="79">
        <v>1001</v>
      </c>
      <c r="B273" s="79" t="s">
        <v>301</v>
      </c>
      <c r="C273" s="79" t="s">
        <v>387</v>
      </c>
      <c r="D273" s="79" t="s">
        <v>274</v>
      </c>
      <c r="E273" s="79">
        <v>2</v>
      </c>
      <c r="F273" s="79">
        <v>7</v>
      </c>
      <c r="G273" s="79">
        <v>0.39583333333333298</v>
      </c>
      <c r="H273" s="79">
        <v>9.5</v>
      </c>
      <c r="I273" s="79">
        <v>0.42</v>
      </c>
      <c r="J273" s="79">
        <v>1.7543859649122799</v>
      </c>
      <c r="L273" s="79">
        <v>0</v>
      </c>
      <c r="N273" s="79">
        <v>0</v>
      </c>
      <c r="Q273" s="79">
        <v>1001</v>
      </c>
      <c r="R273" s="79" t="s">
        <v>85</v>
      </c>
      <c r="S273" s="79">
        <v>9.5</v>
      </c>
      <c r="T273" s="79">
        <v>420</v>
      </c>
      <c r="U273" s="79">
        <v>0.39583333333333298</v>
      </c>
      <c r="V273" s="79">
        <v>8</v>
      </c>
      <c r="W273" s="79">
        <v>23</v>
      </c>
      <c r="X273" s="79" t="s">
        <v>107</v>
      </c>
      <c r="Y273" s="79" t="s">
        <v>921</v>
      </c>
      <c r="Z273" s="79">
        <v>4</v>
      </c>
      <c r="AA273" s="80">
        <v>43926.833333333299</v>
      </c>
      <c r="AB273" s="80">
        <v>43927.229166666701</v>
      </c>
      <c r="AC273" s="79" t="s">
        <v>937</v>
      </c>
    </row>
    <row r="274" spans="1:29" x14ac:dyDescent="0.3">
      <c r="A274" s="79">
        <v>1111</v>
      </c>
      <c r="B274" s="79" t="s">
        <v>301</v>
      </c>
      <c r="C274" s="79" t="s">
        <v>411</v>
      </c>
      <c r="D274" s="79" t="s">
        <v>274</v>
      </c>
      <c r="E274" s="79">
        <v>1</v>
      </c>
      <c r="F274" s="79">
        <v>4</v>
      </c>
      <c r="G274" s="79">
        <v>0.66666666666666696</v>
      </c>
      <c r="H274" s="79">
        <v>16</v>
      </c>
      <c r="I274" s="79">
        <v>0.6</v>
      </c>
      <c r="J274" s="79">
        <v>0.41666666666666702</v>
      </c>
      <c r="L274" s="79">
        <v>0</v>
      </c>
      <c r="N274" s="79">
        <v>0</v>
      </c>
      <c r="Q274" s="79">
        <v>1111</v>
      </c>
      <c r="R274" s="79" t="s">
        <v>301</v>
      </c>
      <c r="S274" s="79">
        <v>16</v>
      </c>
      <c r="T274" s="79">
        <v>600</v>
      </c>
      <c r="U274" s="79">
        <v>0.66666666666666696</v>
      </c>
      <c r="V274" s="79">
        <v>6</v>
      </c>
      <c r="W274" s="79">
        <v>22</v>
      </c>
      <c r="X274" s="79" t="s">
        <v>107</v>
      </c>
      <c r="Y274" s="79" t="s">
        <v>921</v>
      </c>
      <c r="Z274" s="79">
        <v>3</v>
      </c>
      <c r="AA274" s="80">
        <v>43896.583333333299</v>
      </c>
      <c r="AB274" s="80">
        <v>43897.25</v>
      </c>
      <c r="AC274" s="79" t="s">
        <v>936</v>
      </c>
    </row>
    <row r="275" spans="1:29" x14ac:dyDescent="0.3">
      <c r="A275" s="79">
        <v>1111</v>
      </c>
      <c r="B275" s="79" t="s">
        <v>85</v>
      </c>
      <c r="C275" s="79" t="s">
        <v>412</v>
      </c>
      <c r="D275" s="79" t="s">
        <v>274</v>
      </c>
      <c r="E275" s="79">
        <v>1</v>
      </c>
      <c r="F275" s="79">
        <v>3</v>
      </c>
      <c r="G275" s="79">
        <v>0.66666666666666696</v>
      </c>
      <c r="H275" s="79">
        <v>16</v>
      </c>
      <c r="I275" s="79">
        <v>0.3</v>
      </c>
      <c r="J275" s="79">
        <v>0.625</v>
      </c>
      <c r="L275" s="79">
        <v>0</v>
      </c>
      <c r="N275" s="79">
        <v>0</v>
      </c>
      <c r="Q275" s="79">
        <v>1111</v>
      </c>
      <c r="R275" s="79" t="s">
        <v>85</v>
      </c>
      <c r="S275" s="79">
        <v>16</v>
      </c>
      <c r="T275" s="79">
        <v>300</v>
      </c>
      <c r="U275" s="79">
        <v>0.66666666666666696</v>
      </c>
      <c r="V275" s="79">
        <v>6</v>
      </c>
      <c r="W275" s="79">
        <v>22</v>
      </c>
      <c r="X275" s="79" t="s">
        <v>107</v>
      </c>
      <c r="Y275" s="79" t="s">
        <v>921</v>
      </c>
      <c r="Z275" s="79">
        <v>3</v>
      </c>
      <c r="AA275" s="80">
        <v>43896.583333333299</v>
      </c>
      <c r="AB275" s="80">
        <v>43897.25</v>
      </c>
      <c r="AC275" s="79" t="s">
        <v>938</v>
      </c>
    </row>
    <row r="276" spans="1:29" x14ac:dyDescent="0.3">
      <c r="A276" s="79">
        <v>1111</v>
      </c>
      <c r="B276" s="79" t="s">
        <v>304</v>
      </c>
      <c r="C276" s="79" t="s">
        <v>413</v>
      </c>
      <c r="D276" s="79" t="s">
        <v>274</v>
      </c>
      <c r="E276" s="79">
        <v>1</v>
      </c>
      <c r="F276" s="79">
        <v>2</v>
      </c>
      <c r="G276" s="79">
        <v>0.58333333333333304</v>
      </c>
      <c r="H276" s="79">
        <v>14</v>
      </c>
      <c r="I276" s="79">
        <v>0.3</v>
      </c>
      <c r="J276" s="79">
        <v>0.476190476190476</v>
      </c>
      <c r="L276" s="79">
        <v>0</v>
      </c>
      <c r="N276" s="79">
        <v>0</v>
      </c>
      <c r="Q276" s="79">
        <v>1111</v>
      </c>
      <c r="R276" s="79" t="s">
        <v>304</v>
      </c>
      <c r="S276" s="79">
        <v>14</v>
      </c>
      <c r="T276" s="79">
        <v>300</v>
      </c>
      <c r="U276" s="79">
        <v>0.58333333333333304</v>
      </c>
      <c r="V276" s="79">
        <v>6</v>
      </c>
      <c r="W276" s="79">
        <v>22</v>
      </c>
      <c r="X276" s="79" t="s">
        <v>107</v>
      </c>
      <c r="Y276" s="79" t="s">
        <v>921</v>
      </c>
      <c r="Z276" s="79">
        <v>3</v>
      </c>
      <c r="AA276" s="80">
        <v>43896.625</v>
      </c>
      <c r="AB276" s="80">
        <v>43897.208333333299</v>
      </c>
      <c r="AC276" s="79" t="s">
        <v>938</v>
      </c>
    </row>
    <row r="277" spans="1:29" x14ac:dyDescent="0.3">
      <c r="A277" s="79">
        <v>1112</v>
      </c>
      <c r="B277" s="79" t="s">
        <v>301</v>
      </c>
      <c r="C277" s="79" t="s">
        <v>414</v>
      </c>
      <c r="D277" s="79" t="s">
        <v>274</v>
      </c>
      <c r="E277" s="79">
        <v>1</v>
      </c>
      <c r="F277" s="79">
        <v>6</v>
      </c>
      <c r="G277" s="79">
        <v>0.58333333333333304</v>
      </c>
      <c r="H277" s="79">
        <v>14</v>
      </c>
      <c r="I277" s="79">
        <v>0.6</v>
      </c>
      <c r="J277" s="79">
        <v>0.71428571428571397</v>
      </c>
      <c r="L277" s="79">
        <v>0</v>
      </c>
      <c r="N277" s="79">
        <v>0</v>
      </c>
      <c r="Q277" s="79">
        <v>1112</v>
      </c>
      <c r="R277" s="79" t="s">
        <v>301</v>
      </c>
      <c r="S277" s="79">
        <v>14</v>
      </c>
      <c r="T277" s="79">
        <v>600</v>
      </c>
      <c r="U277" s="79">
        <v>0.58333333333333304</v>
      </c>
      <c r="V277" s="79">
        <v>5</v>
      </c>
      <c r="W277" s="79">
        <v>22</v>
      </c>
      <c r="X277" s="79" t="s">
        <v>107</v>
      </c>
      <c r="Y277" s="79" t="s">
        <v>921</v>
      </c>
      <c r="Z277" s="79">
        <v>3</v>
      </c>
      <c r="AA277" s="80">
        <v>43897.666666666701</v>
      </c>
      <c r="AB277" s="80">
        <v>43898.25</v>
      </c>
      <c r="AC277" s="79" t="s">
        <v>936</v>
      </c>
    </row>
    <row r="278" spans="1:29" x14ac:dyDescent="0.3">
      <c r="A278" s="79">
        <v>1112</v>
      </c>
      <c r="B278" s="79" t="s">
        <v>85</v>
      </c>
      <c r="C278" s="79" t="s">
        <v>415</v>
      </c>
      <c r="D278" s="79" t="s">
        <v>274</v>
      </c>
      <c r="E278" s="79">
        <v>1</v>
      </c>
      <c r="F278" s="79">
        <v>2</v>
      </c>
      <c r="G278" s="79">
        <v>0.58333333333333304</v>
      </c>
      <c r="H278" s="79">
        <v>14</v>
      </c>
      <c r="I278" s="79">
        <v>0.3</v>
      </c>
      <c r="J278" s="79">
        <v>0.476190476190476</v>
      </c>
      <c r="L278" s="79">
        <v>0</v>
      </c>
      <c r="N278" s="79">
        <v>0</v>
      </c>
      <c r="Q278" s="79">
        <v>1112</v>
      </c>
      <c r="R278" s="79" t="s">
        <v>85</v>
      </c>
      <c r="S278" s="79">
        <v>14</v>
      </c>
      <c r="T278" s="79">
        <v>300</v>
      </c>
      <c r="U278" s="79">
        <v>0.58333333333333304</v>
      </c>
      <c r="V278" s="79">
        <v>5</v>
      </c>
      <c r="W278" s="79">
        <v>22</v>
      </c>
      <c r="X278" s="79" t="s">
        <v>107</v>
      </c>
      <c r="Y278" s="79" t="s">
        <v>921</v>
      </c>
      <c r="Z278" s="79">
        <v>3</v>
      </c>
      <c r="AA278" s="80">
        <v>43897.666666666701</v>
      </c>
      <c r="AB278" s="80">
        <v>43898.25</v>
      </c>
      <c r="AC278" s="79" t="s">
        <v>938</v>
      </c>
    </row>
    <row r="279" spans="1:29" x14ac:dyDescent="0.3">
      <c r="A279" s="79">
        <v>1112</v>
      </c>
      <c r="B279" s="79" t="s">
        <v>304</v>
      </c>
      <c r="C279" s="79" t="s">
        <v>416</v>
      </c>
      <c r="D279" s="79" t="s">
        <v>274</v>
      </c>
      <c r="E279" s="79">
        <v>1</v>
      </c>
      <c r="F279" s="79">
        <v>4</v>
      </c>
      <c r="G279" s="79">
        <v>0.5</v>
      </c>
      <c r="H279" s="79">
        <v>12</v>
      </c>
      <c r="I279" s="79">
        <v>0.3</v>
      </c>
      <c r="J279" s="79">
        <v>1.1111111111111101</v>
      </c>
      <c r="L279" s="79">
        <v>0</v>
      </c>
      <c r="N279" s="79">
        <v>0</v>
      </c>
      <c r="Q279" s="79">
        <v>1112</v>
      </c>
      <c r="R279" s="79" t="s">
        <v>304</v>
      </c>
      <c r="S279" s="79">
        <v>12</v>
      </c>
      <c r="T279" s="79">
        <v>300</v>
      </c>
      <c r="U279" s="79">
        <v>0.5</v>
      </c>
      <c r="V279" s="79">
        <v>5</v>
      </c>
      <c r="W279" s="79">
        <v>22</v>
      </c>
      <c r="X279" s="79" t="s">
        <v>107</v>
      </c>
      <c r="Y279" s="79" t="s">
        <v>921</v>
      </c>
      <c r="Z279" s="79">
        <v>3</v>
      </c>
      <c r="AA279" s="80">
        <v>43897.708333333299</v>
      </c>
      <c r="AB279" s="80">
        <v>43898.208333333299</v>
      </c>
      <c r="AC279" s="79" t="s">
        <v>937</v>
      </c>
    </row>
    <row r="280" spans="1:29" x14ac:dyDescent="0.3">
      <c r="A280" s="79">
        <v>1113</v>
      </c>
      <c r="B280" s="79" t="s">
        <v>301</v>
      </c>
      <c r="C280" s="79" t="s">
        <v>418</v>
      </c>
      <c r="D280" s="79" t="s">
        <v>274</v>
      </c>
      <c r="E280" s="79">
        <v>1</v>
      </c>
      <c r="F280" s="79">
        <v>2</v>
      </c>
      <c r="G280" s="79">
        <v>0.47916666666666702</v>
      </c>
      <c r="H280" s="79">
        <v>11.5</v>
      </c>
      <c r="I280" s="79">
        <v>0.6</v>
      </c>
      <c r="J280" s="79">
        <v>0.28985507246376802</v>
      </c>
      <c r="L280" s="79">
        <v>0</v>
      </c>
      <c r="N280" s="79">
        <v>0</v>
      </c>
      <c r="Q280" s="79">
        <v>1113</v>
      </c>
      <c r="R280" s="79" t="s">
        <v>301</v>
      </c>
      <c r="S280" s="79">
        <v>11.5</v>
      </c>
      <c r="T280" s="79">
        <v>600</v>
      </c>
      <c r="U280" s="79">
        <v>0.47916666666666702</v>
      </c>
      <c r="V280" s="79">
        <v>10</v>
      </c>
      <c r="W280" s="79">
        <v>22</v>
      </c>
      <c r="X280" s="79" t="s">
        <v>107</v>
      </c>
      <c r="Y280" s="79" t="s">
        <v>921</v>
      </c>
      <c r="Z280" s="79">
        <v>3</v>
      </c>
      <c r="AA280" s="80">
        <v>43912.770833333299</v>
      </c>
      <c r="AB280" s="80">
        <v>43913.25</v>
      </c>
      <c r="AC280" s="79" t="s">
        <v>936</v>
      </c>
    </row>
    <row r="281" spans="1:29" x14ac:dyDescent="0.3">
      <c r="A281" s="79">
        <v>1113</v>
      </c>
      <c r="B281" s="79" t="s">
        <v>85</v>
      </c>
      <c r="C281" s="79" t="s">
        <v>419</v>
      </c>
      <c r="D281" s="79" t="s">
        <v>274</v>
      </c>
      <c r="E281" s="79">
        <v>1</v>
      </c>
      <c r="F281" s="79">
        <v>3</v>
      </c>
      <c r="G281" s="79">
        <v>0.47916666666666702</v>
      </c>
      <c r="H281" s="79">
        <v>11.5</v>
      </c>
      <c r="I281" s="79">
        <v>0.3</v>
      </c>
      <c r="J281" s="79">
        <v>0.86956521739130399</v>
      </c>
      <c r="L281" s="79">
        <v>0</v>
      </c>
      <c r="N281" s="79">
        <v>0</v>
      </c>
      <c r="Q281" s="79">
        <v>1113</v>
      </c>
      <c r="R281" s="79" t="s">
        <v>85</v>
      </c>
      <c r="S281" s="79">
        <v>11.5</v>
      </c>
      <c r="T281" s="79">
        <v>300</v>
      </c>
      <c r="U281" s="79">
        <v>0.47916666666666702</v>
      </c>
      <c r="V281" s="79">
        <v>10</v>
      </c>
      <c r="W281" s="79">
        <v>22</v>
      </c>
      <c r="X281" s="79" t="s">
        <v>107</v>
      </c>
      <c r="Y281" s="79" t="s">
        <v>921</v>
      </c>
      <c r="Z281" s="79">
        <v>3</v>
      </c>
      <c r="AA281" s="80">
        <v>43912.770833333299</v>
      </c>
      <c r="AB281" s="80">
        <v>43913.25</v>
      </c>
      <c r="AC281" s="79" t="s">
        <v>937</v>
      </c>
    </row>
    <row r="282" spans="1:29" x14ac:dyDescent="0.3">
      <c r="A282" s="79">
        <v>1113</v>
      </c>
      <c r="B282" s="79" t="s">
        <v>304</v>
      </c>
      <c r="C282" s="79" t="s">
        <v>420</v>
      </c>
      <c r="D282" s="79" t="s">
        <v>274</v>
      </c>
      <c r="E282" s="79">
        <v>1</v>
      </c>
      <c r="F282" s="79">
        <v>2</v>
      </c>
      <c r="G282" s="79">
        <v>0.41666666666666702</v>
      </c>
      <c r="H282" s="79">
        <v>10</v>
      </c>
      <c r="I282" s="79">
        <v>0.3</v>
      </c>
      <c r="J282" s="79">
        <v>0.66666666666666696</v>
      </c>
      <c r="L282" s="79">
        <v>0</v>
      </c>
      <c r="N282" s="79">
        <v>0</v>
      </c>
      <c r="Q282" s="79">
        <v>1113</v>
      </c>
      <c r="R282" s="79" t="s">
        <v>304</v>
      </c>
      <c r="S282" s="79">
        <v>10</v>
      </c>
      <c r="T282" s="79">
        <v>300</v>
      </c>
      <c r="U282" s="79">
        <v>0.41666666666666702</v>
      </c>
      <c r="V282" s="79">
        <v>10</v>
      </c>
      <c r="W282" s="79">
        <v>22</v>
      </c>
      <c r="X282" s="79" t="s">
        <v>107</v>
      </c>
      <c r="Y282" s="79" t="s">
        <v>921</v>
      </c>
      <c r="Z282" s="79">
        <v>3</v>
      </c>
      <c r="AA282" s="80">
        <v>43912.791666666701</v>
      </c>
      <c r="AB282" s="80">
        <v>43913.208333333299</v>
      </c>
      <c r="AC282" s="79" t="s">
        <v>937</v>
      </c>
    </row>
    <row r="283" spans="1:29" x14ac:dyDescent="0.3">
      <c r="A283" s="79">
        <v>1114</v>
      </c>
      <c r="B283" s="79" t="s">
        <v>301</v>
      </c>
      <c r="C283" s="79" t="s">
        <v>421</v>
      </c>
      <c r="D283" s="79" t="s">
        <v>274</v>
      </c>
      <c r="E283" s="79">
        <v>1</v>
      </c>
      <c r="F283" s="79">
        <v>6</v>
      </c>
      <c r="G283" s="79">
        <v>0.75</v>
      </c>
      <c r="H283" s="79">
        <v>18</v>
      </c>
      <c r="I283" s="79">
        <v>0.6</v>
      </c>
      <c r="J283" s="79">
        <v>0.55555555555555602</v>
      </c>
      <c r="L283" s="79">
        <v>0</v>
      </c>
      <c r="N283" s="79">
        <v>0</v>
      </c>
      <c r="Q283" s="79">
        <v>1114</v>
      </c>
      <c r="R283" s="79" t="s">
        <v>301</v>
      </c>
      <c r="S283" s="79">
        <v>18</v>
      </c>
      <c r="T283" s="79">
        <v>600</v>
      </c>
      <c r="U283" s="79">
        <v>0.75</v>
      </c>
      <c r="V283" s="79">
        <v>10</v>
      </c>
      <c r="W283" s="79">
        <v>22</v>
      </c>
      <c r="X283" s="79" t="s">
        <v>107</v>
      </c>
      <c r="Y283" s="79" t="s">
        <v>921</v>
      </c>
      <c r="Z283" s="79">
        <v>3</v>
      </c>
      <c r="AA283" s="80">
        <v>43913.5</v>
      </c>
      <c r="AB283" s="80">
        <v>43914.25</v>
      </c>
      <c r="AC283" s="79" t="s">
        <v>936</v>
      </c>
    </row>
    <row r="284" spans="1:29" x14ac:dyDescent="0.3">
      <c r="A284" s="79">
        <v>1114</v>
      </c>
      <c r="B284" s="79" t="s">
        <v>85</v>
      </c>
      <c r="C284" s="79" t="s">
        <v>422</v>
      </c>
      <c r="D284" s="79" t="s">
        <v>274</v>
      </c>
      <c r="E284" s="79">
        <v>1</v>
      </c>
      <c r="F284" s="79">
        <v>3</v>
      </c>
      <c r="G284" s="79">
        <v>0.75</v>
      </c>
      <c r="H284" s="79">
        <v>18</v>
      </c>
      <c r="I284" s="79">
        <v>0.3</v>
      </c>
      <c r="J284" s="79">
        <v>0.55555555555555602</v>
      </c>
      <c r="L284" s="79">
        <v>0</v>
      </c>
      <c r="N284" s="79">
        <v>0</v>
      </c>
      <c r="Q284" s="79">
        <v>1114</v>
      </c>
      <c r="R284" s="79" t="s">
        <v>85</v>
      </c>
      <c r="S284" s="79">
        <v>18</v>
      </c>
      <c r="T284" s="79">
        <v>300</v>
      </c>
      <c r="U284" s="79">
        <v>0.75</v>
      </c>
      <c r="V284" s="79">
        <v>10</v>
      </c>
      <c r="W284" s="79">
        <v>22</v>
      </c>
      <c r="X284" s="79" t="s">
        <v>107</v>
      </c>
      <c r="Y284" s="79" t="s">
        <v>921</v>
      </c>
      <c r="Z284" s="79">
        <v>3</v>
      </c>
      <c r="AA284" s="80">
        <v>43913.5</v>
      </c>
      <c r="AB284" s="80">
        <v>43914.25</v>
      </c>
      <c r="AC284" s="79" t="s">
        <v>938</v>
      </c>
    </row>
    <row r="285" spans="1:29" x14ac:dyDescent="0.3">
      <c r="A285" s="79">
        <v>1114</v>
      </c>
      <c r="B285" s="79" t="s">
        <v>304</v>
      </c>
      <c r="C285" s="79" t="s">
        <v>423</v>
      </c>
      <c r="D285" s="79" t="s">
        <v>274</v>
      </c>
      <c r="E285" s="79">
        <v>1</v>
      </c>
      <c r="F285" s="79">
        <v>2</v>
      </c>
      <c r="G285" s="79">
        <v>0.71527777777777801</v>
      </c>
      <c r="H285" s="79">
        <v>17.170000000000002</v>
      </c>
      <c r="I285" s="79">
        <v>0.3</v>
      </c>
      <c r="J285" s="79">
        <v>0.38827412152980001</v>
      </c>
      <c r="L285" s="79">
        <v>0</v>
      </c>
      <c r="N285" s="79">
        <v>0</v>
      </c>
      <c r="Q285" s="79">
        <v>1114</v>
      </c>
      <c r="R285" s="79" t="s">
        <v>304</v>
      </c>
      <c r="S285" s="79">
        <v>17.1666666666667</v>
      </c>
      <c r="T285" s="79">
        <v>300</v>
      </c>
      <c r="U285" s="79">
        <v>0.71527777777777801</v>
      </c>
      <c r="V285" s="79">
        <v>10</v>
      </c>
      <c r="W285" s="79">
        <v>22</v>
      </c>
      <c r="X285" s="79" t="s">
        <v>107</v>
      </c>
      <c r="Y285" s="79" t="s">
        <v>921</v>
      </c>
      <c r="Z285" s="79">
        <v>3</v>
      </c>
      <c r="AA285" s="80">
        <v>43913.520833333299</v>
      </c>
      <c r="AB285" s="80">
        <v>43914.236111111102</v>
      </c>
      <c r="AC285" s="79" t="s">
        <v>938</v>
      </c>
    </row>
    <row r="286" spans="1:29" x14ac:dyDescent="0.3">
      <c r="A286" s="79">
        <v>1115</v>
      </c>
      <c r="B286" s="79" t="s">
        <v>301</v>
      </c>
      <c r="C286" s="79" t="s">
        <v>424</v>
      </c>
      <c r="D286" s="79" t="s">
        <v>274</v>
      </c>
      <c r="E286" s="79">
        <v>1</v>
      </c>
      <c r="F286" s="79">
        <v>2</v>
      </c>
      <c r="G286" s="79">
        <v>0.54166666666666696</v>
      </c>
      <c r="H286" s="79">
        <v>13</v>
      </c>
      <c r="I286" s="79">
        <v>0.6</v>
      </c>
      <c r="J286" s="79">
        <v>0.256410256410256</v>
      </c>
      <c r="L286" s="79">
        <v>0</v>
      </c>
      <c r="N286" s="79">
        <v>0</v>
      </c>
      <c r="Q286" s="79">
        <v>1115</v>
      </c>
      <c r="R286" s="79" t="s">
        <v>301</v>
      </c>
      <c r="S286" s="79">
        <v>13</v>
      </c>
      <c r="T286" s="79">
        <v>600</v>
      </c>
      <c r="U286" s="79">
        <v>0.54166666666666696</v>
      </c>
      <c r="V286" s="79">
        <v>10</v>
      </c>
      <c r="W286" s="79">
        <v>22</v>
      </c>
      <c r="X286" s="79" t="s">
        <v>107</v>
      </c>
      <c r="Y286" s="79" t="s">
        <v>921</v>
      </c>
      <c r="Z286" s="79">
        <v>3</v>
      </c>
      <c r="AA286" s="80">
        <v>43916.708333333299</v>
      </c>
      <c r="AB286" s="80">
        <v>43917.25</v>
      </c>
      <c r="AC286" s="79" t="s">
        <v>936</v>
      </c>
    </row>
    <row r="287" spans="1:29" x14ac:dyDescent="0.3">
      <c r="A287" s="79">
        <v>1115</v>
      </c>
      <c r="B287" s="79" t="s">
        <v>85</v>
      </c>
      <c r="C287" s="79" t="s">
        <v>425</v>
      </c>
      <c r="D287" s="79" t="s">
        <v>274</v>
      </c>
      <c r="E287" s="79">
        <v>1</v>
      </c>
      <c r="F287" s="79">
        <v>3</v>
      </c>
      <c r="G287" s="79">
        <v>0.54166666666666696</v>
      </c>
      <c r="H287" s="79">
        <v>13</v>
      </c>
      <c r="I287" s="79">
        <v>0.3</v>
      </c>
      <c r="J287" s="79">
        <v>0.76923076923076905</v>
      </c>
      <c r="L287" s="79">
        <v>0</v>
      </c>
      <c r="N287" s="79">
        <v>0</v>
      </c>
      <c r="Q287" s="79">
        <v>1115</v>
      </c>
      <c r="R287" s="79" t="s">
        <v>85</v>
      </c>
      <c r="S287" s="79">
        <v>13</v>
      </c>
      <c r="T287" s="79">
        <v>300</v>
      </c>
      <c r="U287" s="79">
        <v>0.54166666666666696</v>
      </c>
      <c r="V287" s="79">
        <v>10</v>
      </c>
      <c r="W287" s="79">
        <v>22</v>
      </c>
      <c r="X287" s="79" t="s">
        <v>107</v>
      </c>
      <c r="Y287" s="79" t="s">
        <v>921</v>
      </c>
      <c r="Z287" s="79">
        <v>3</v>
      </c>
      <c r="AA287" s="80">
        <v>43916.708333333299</v>
      </c>
      <c r="AB287" s="80">
        <v>43917.25</v>
      </c>
      <c r="AC287" s="79" t="s">
        <v>938</v>
      </c>
    </row>
    <row r="288" spans="1:29" x14ac:dyDescent="0.3">
      <c r="A288" s="79">
        <v>1115</v>
      </c>
      <c r="B288" s="79" t="s">
        <v>304</v>
      </c>
      <c r="C288" s="79" t="s">
        <v>426</v>
      </c>
      <c r="D288" s="79" t="s">
        <v>220</v>
      </c>
      <c r="E288" s="79">
        <v>2</v>
      </c>
      <c r="F288" s="79">
        <v>1</v>
      </c>
      <c r="G288" s="79">
        <v>0.50694444444444497</v>
      </c>
      <c r="H288" s="79">
        <v>12.33</v>
      </c>
      <c r="I288" s="79">
        <v>0.3</v>
      </c>
      <c r="J288" s="79">
        <v>0.27034333603676702</v>
      </c>
      <c r="L288" s="79">
        <v>0</v>
      </c>
      <c r="N288" s="79">
        <v>0</v>
      </c>
      <c r="Q288" s="79">
        <v>1115</v>
      </c>
      <c r="R288" s="79" t="s">
        <v>304</v>
      </c>
      <c r="S288" s="79">
        <v>12.1666666666667</v>
      </c>
      <c r="T288" s="79">
        <v>300</v>
      </c>
      <c r="U288" s="79">
        <v>0.50694444444444497</v>
      </c>
      <c r="V288" s="79">
        <v>10</v>
      </c>
      <c r="W288" s="79">
        <v>22</v>
      </c>
      <c r="X288" s="79" t="s">
        <v>107</v>
      </c>
      <c r="Y288" s="79" t="s">
        <v>921</v>
      </c>
      <c r="Z288" s="79">
        <v>3</v>
      </c>
      <c r="AA288" s="80">
        <v>43916.729166666701</v>
      </c>
      <c r="AB288" s="80">
        <v>43917.236111111102</v>
      </c>
      <c r="AC288" s="79" t="s">
        <v>937</v>
      </c>
    </row>
    <row r="289" spans="1:29" x14ac:dyDescent="0.3">
      <c r="A289" s="79">
        <v>1115</v>
      </c>
      <c r="B289" s="79" t="s">
        <v>304</v>
      </c>
      <c r="C289" s="79" t="s">
        <v>426</v>
      </c>
      <c r="D289" s="79" t="s">
        <v>274</v>
      </c>
      <c r="E289" s="79">
        <v>2</v>
      </c>
      <c r="F289" s="79">
        <v>2</v>
      </c>
      <c r="G289" s="79">
        <v>0.50694444444444497</v>
      </c>
      <c r="H289" s="79">
        <v>12.33</v>
      </c>
      <c r="I289" s="79">
        <v>0.3</v>
      </c>
      <c r="J289" s="79">
        <v>0.54068667207353305</v>
      </c>
      <c r="L289" s="79">
        <v>0</v>
      </c>
      <c r="N289" s="79">
        <v>0</v>
      </c>
      <c r="Q289" s="79">
        <v>1115</v>
      </c>
      <c r="R289" s="79" t="s">
        <v>304</v>
      </c>
      <c r="S289" s="79">
        <v>12.1666666666667</v>
      </c>
      <c r="T289" s="79">
        <v>300</v>
      </c>
      <c r="U289" s="79">
        <v>0.50694444444444497</v>
      </c>
      <c r="V289" s="79">
        <v>10</v>
      </c>
      <c r="W289" s="79">
        <v>22</v>
      </c>
      <c r="X289" s="79" t="s">
        <v>107</v>
      </c>
      <c r="Y289" s="79" t="s">
        <v>921</v>
      </c>
      <c r="Z289" s="79">
        <v>3</v>
      </c>
      <c r="AA289" s="80">
        <v>43916.729166666701</v>
      </c>
      <c r="AB289" s="80">
        <v>43917.236111111102</v>
      </c>
      <c r="AC289" s="79" t="s">
        <v>937</v>
      </c>
    </row>
    <row r="290" spans="1:29" x14ac:dyDescent="0.3">
      <c r="A290" s="79">
        <v>1116</v>
      </c>
      <c r="B290" s="79" t="s">
        <v>301</v>
      </c>
      <c r="C290" s="79" t="s">
        <v>428</v>
      </c>
      <c r="D290" s="79" t="s">
        <v>274</v>
      </c>
      <c r="E290" s="79">
        <v>1</v>
      </c>
      <c r="F290" s="79">
        <v>6</v>
      </c>
      <c r="G290" s="79">
        <v>0.5</v>
      </c>
      <c r="H290" s="79">
        <v>12</v>
      </c>
      <c r="I290" s="79">
        <v>0.6</v>
      </c>
      <c r="J290" s="79">
        <v>0.83333333333333304</v>
      </c>
      <c r="L290" s="79">
        <v>0</v>
      </c>
      <c r="N290" s="79">
        <v>0</v>
      </c>
      <c r="Q290" s="79">
        <v>1116</v>
      </c>
      <c r="R290" s="79" t="s">
        <v>301</v>
      </c>
      <c r="S290" s="79">
        <v>12</v>
      </c>
      <c r="T290" s="79">
        <v>600</v>
      </c>
      <c r="U290" s="79">
        <v>0.5</v>
      </c>
      <c r="V290" s="79">
        <v>10</v>
      </c>
      <c r="W290" s="79">
        <v>22</v>
      </c>
      <c r="X290" s="79" t="s">
        <v>107</v>
      </c>
      <c r="Y290" s="79" t="s">
        <v>921</v>
      </c>
      <c r="Z290" s="79">
        <v>3</v>
      </c>
      <c r="AA290" s="80">
        <v>43917.75</v>
      </c>
      <c r="AB290" s="80">
        <v>43918.25</v>
      </c>
      <c r="AC290" s="79" t="s">
        <v>936</v>
      </c>
    </row>
    <row r="291" spans="1:29" x14ac:dyDescent="0.3">
      <c r="A291" s="79">
        <v>1116</v>
      </c>
      <c r="B291" s="79" t="s">
        <v>85</v>
      </c>
      <c r="C291" s="79" t="s">
        <v>429</v>
      </c>
      <c r="D291" s="79" t="s">
        <v>274</v>
      </c>
      <c r="E291" s="79">
        <v>1</v>
      </c>
      <c r="F291" s="79">
        <v>2</v>
      </c>
      <c r="G291" s="79">
        <v>0.5</v>
      </c>
      <c r="H291" s="79">
        <v>12</v>
      </c>
      <c r="I291" s="79">
        <v>0.3</v>
      </c>
      <c r="J291" s="79">
        <v>0.55555555555555602</v>
      </c>
      <c r="L291" s="79">
        <v>0</v>
      </c>
      <c r="N291" s="79">
        <v>0</v>
      </c>
      <c r="Q291" s="79">
        <v>1116</v>
      </c>
      <c r="R291" s="79" t="s">
        <v>85</v>
      </c>
      <c r="S291" s="79">
        <v>12</v>
      </c>
      <c r="T291" s="79">
        <v>300</v>
      </c>
      <c r="U291" s="79">
        <v>0.5</v>
      </c>
      <c r="V291" s="79">
        <v>10</v>
      </c>
      <c r="W291" s="79">
        <v>22</v>
      </c>
      <c r="X291" s="79" t="s">
        <v>107</v>
      </c>
      <c r="Y291" s="79" t="s">
        <v>921</v>
      </c>
      <c r="Z291" s="79">
        <v>3</v>
      </c>
      <c r="AA291" s="80">
        <v>43917.75</v>
      </c>
      <c r="AB291" s="80">
        <v>43918.25</v>
      </c>
      <c r="AC291" s="79" t="s">
        <v>937</v>
      </c>
    </row>
    <row r="292" spans="1:29" x14ac:dyDescent="0.3">
      <c r="A292" s="79">
        <v>1116</v>
      </c>
      <c r="B292" s="79" t="s">
        <v>304</v>
      </c>
      <c r="C292" s="79" t="s">
        <v>427</v>
      </c>
      <c r="D292" s="79" t="s">
        <v>274</v>
      </c>
      <c r="E292" s="79">
        <v>1</v>
      </c>
      <c r="F292" s="79">
        <v>4</v>
      </c>
      <c r="G292" s="79">
        <v>0.4375</v>
      </c>
      <c r="H292" s="79">
        <v>10.5</v>
      </c>
      <c r="I292" s="79">
        <v>0.3</v>
      </c>
      <c r="J292" s="79">
        <v>1.26984126984127</v>
      </c>
      <c r="L292" s="79">
        <v>0</v>
      </c>
      <c r="N292" s="79">
        <v>0</v>
      </c>
      <c r="Q292" s="79">
        <v>1116</v>
      </c>
      <c r="R292" s="79" t="s">
        <v>304</v>
      </c>
      <c r="S292" s="79">
        <v>10.5</v>
      </c>
      <c r="T292" s="79">
        <v>300</v>
      </c>
      <c r="U292" s="79">
        <v>0.4375</v>
      </c>
      <c r="V292" s="79">
        <v>10</v>
      </c>
      <c r="W292" s="79">
        <v>22</v>
      </c>
      <c r="X292" s="79" t="s">
        <v>107</v>
      </c>
      <c r="Y292" s="79" t="s">
        <v>921</v>
      </c>
      <c r="Z292" s="79">
        <v>3</v>
      </c>
      <c r="AA292" s="80">
        <v>43917.770833333299</v>
      </c>
      <c r="AB292" s="80">
        <v>43918.208333333299</v>
      </c>
      <c r="AC292" s="79" t="s">
        <v>937</v>
      </c>
    </row>
    <row r="293" spans="1:29" x14ac:dyDescent="0.3">
      <c r="A293" s="79">
        <v>1117</v>
      </c>
      <c r="B293" s="79" t="s">
        <v>301</v>
      </c>
      <c r="C293" s="79" t="s">
        <v>430</v>
      </c>
      <c r="D293" s="79" t="s">
        <v>274</v>
      </c>
      <c r="E293" s="79">
        <v>1</v>
      </c>
      <c r="F293" s="79">
        <v>4</v>
      </c>
      <c r="G293" s="79">
        <v>0.55555555555555602</v>
      </c>
      <c r="H293" s="79">
        <v>13.5</v>
      </c>
      <c r="I293" s="79">
        <v>0.6</v>
      </c>
      <c r="J293" s="79">
        <v>0.49382716049382702</v>
      </c>
      <c r="L293" s="79">
        <v>0</v>
      </c>
      <c r="N293" s="79">
        <v>0</v>
      </c>
      <c r="Q293" s="79">
        <v>1117</v>
      </c>
      <c r="R293" s="79" t="s">
        <v>301</v>
      </c>
      <c r="S293" s="79">
        <v>13.3333333333333</v>
      </c>
      <c r="T293" s="79">
        <v>600</v>
      </c>
      <c r="U293" s="79">
        <v>0.55555555555555602</v>
      </c>
      <c r="V293" s="79">
        <v>10</v>
      </c>
      <c r="W293" s="79">
        <v>22</v>
      </c>
      <c r="X293" s="79" t="s">
        <v>107</v>
      </c>
      <c r="Y293" s="79" t="s">
        <v>921</v>
      </c>
      <c r="Z293" s="79">
        <v>4</v>
      </c>
      <c r="AA293" s="80">
        <v>43926.708333333299</v>
      </c>
      <c r="AB293" s="80">
        <v>43927.263888888898</v>
      </c>
      <c r="AC293" s="79" t="s">
        <v>936</v>
      </c>
    </row>
    <row r="294" spans="1:29" x14ac:dyDescent="0.3">
      <c r="A294" s="79">
        <v>1117</v>
      </c>
      <c r="B294" s="79" t="s">
        <v>85</v>
      </c>
      <c r="C294" s="79" t="s">
        <v>431</v>
      </c>
      <c r="D294" s="79" t="s">
        <v>274</v>
      </c>
      <c r="E294" s="79">
        <v>1</v>
      </c>
      <c r="F294" s="79">
        <v>2</v>
      </c>
      <c r="G294" s="79">
        <v>0.55555555555555602</v>
      </c>
      <c r="H294" s="79">
        <v>13.5</v>
      </c>
      <c r="I294" s="79">
        <v>0.3</v>
      </c>
      <c r="J294" s="79">
        <v>0.49382716049382702</v>
      </c>
      <c r="L294" s="79">
        <v>0</v>
      </c>
      <c r="N294" s="79">
        <v>0</v>
      </c>
      <c r="Q294" s="79">
        <v>1117</v>
      </c>
      <c r="R294" s="79" t="s">
        <v>85</v>
      </c>
      <c r="S294" s="79">
        <v>13.3333333333333</v>
      </c>
      <c r="T294" s="79">
        <v>300</v>
      </c>
      <c r="U294" s="79">
        <v>0.55555555555555602</v>
      </c>
      <c r="V294" s="79">
        <v>10</v>
      </c>
      <c r="W294" s="79">
        <v>22</v>
      </c>
      <c r="X294" s="79" t="s">
        <v>107</v>
      </c>
      <c r="Y294" s="79" t="s">
        <v>921</v>
      </c>
      <c r="Z294" s="79">
        <v>4</v>
      </c>
      <c r="AA294" s="80">
        <v>43926.708333333299</v>
      </c>
      <c r="AB294" s="80">
        <v>43927.263888888898</v>
      </c>
      <c r="AC294" s="79" t="s">
        <v>938</v>
      </c>
    </row>
    <row r="295" spans="1:29" x14ac:dyDescent="0.3">
      <c r="A295" s="79">
        <v>1117</v>
      </c>
      <c r="B295" s="79" t="s">
        <v>304</v>
      </c>
      <c r="C295" s="79" t="s">
        <v>432</v>
      </c>
      <c r="D295" s="79" t="s">
        <v>274</v>
      </c>
      <c r="E295" s="79">
        <v>1</v>
      </c>
      <c r="F295" s="79">
        <v>4</v>
      </c>
      <c r="G295" s="79">
        <v>0.52083333333333304</v>
      </c>
      <c r="H295" s="79">
        <v>12.5</v>
      </c>
      <c r="I295" s="79">
        <v>0.3</v>
      </c>
      <c r="J295" s="79">
        <v>1.06666666666667</v>
      </c>
      <c r="L295" s="79">
        <v>0</v>
      </c>
      <c r="N295" s="79">
        <v>0</v>
      </c>
      <c r="Q295" s="79">
        <v>1117</v>
      </c>
      <c r="R295" s="79" t="s">
        <v>304</v>
      </c>
      <c r="S295" s="79">
        <v>12.5</v>
      </c>
      <c r="T295" s="79">
        <v>300</v>
      </c>
      <c r="U295" s="79">
        <v>0.52083333333333304</v>
      </c>
      <c r="V295" s="79">
        <v>10</v>
      </c>
      <c r="W295" s="79">
        <v>22</v>
      </c>
      <c r="X295" s="79" t="s">
        <v>107</v>
      </c>
      <c r="Y295" s="79" t="s">
        <v>921</v>
      </c>
      <c r="Z295" s="79">
        <v>4</v>
      </c>
      <c r="AA295" s="80">
        <v>43926.729166666701</v>
      </c>
      <c r="AB295" s="80">
        <v>43927.25</v>
      </c>
      <c r="AC295" s="79" t="s">
        <v>938</v>
      </c>
    </row>
    <row r="296" spans="1:29" x14ac:dyDescent="0.3">
      <c r="A296" s="79">
        <v>1118</v>
      </c>
      <c r="B296" s="79" t="s">
        <v>301</v>
      </c>
      <c r="C296" s="79" t="s">
        <v>440</v>
      </c>
      <c r="D296" s="79" t="s">
        <v>203</v>
      </c>
      <c r="E296" s="79">
        <v>2</v>
      </c>
      <c r="F296" s="79">
        <v>1</v>
      </c>
      <c r="G296" s="79">
        <v>0.83333333333333304</v>
      </c>
      <c r="H296" s="79">
        <v>20</v>
      </c>
      <c r="I296" s="79">
        <v>0.21</v>
      </c>
      <c r="J296" s="79">
        <v>0.238095238095238</v>
      </c>
      <c r="L296" s="79">
        <v>0</v>
      </c>
      <c r="N296" s="79">
        <v>0</v>
      </c>
      <c r="Q296" s="79">
        <v>1118</v>
      </c>
      <c r="R296" s="79" t="s">
        <v>301</v>
      </c>
      <c r="S296" s="79">
        <v>20</v>
      </c>
      <c r="T296" s="79">
        <v>210</v>
      </c>
      <c r="U296" s="79">
        <v>0.83333333333333304</v>
      </c>
      <c r="V296" s="79">
        <v>3.5</v>
      </c>
      <c r="W296" s="79">
        <v>22</v>
      </c>
      <c r="X296" s="79" t="s">
        <v>107</v>
      </c>
      <c r="Y296" s="79" t="s">
        <v>923</v>
      </c>
      <c r="Z296" s="79">
        <v>2</v>
      </c>
      <c r="AA296" s="80">
        <v>44618.458333333299</v>
      </c>
      <c r="AB296" s="80">
        <v>44619.291666666701</v>
      </c>
      <c r="AC296" s="79" t="s">
        <v>936</v>
      </c>
    </row>
    <row r="297" spans="1:29" x14ac:dyDescent="0.3">
      <c r="A297" s="79">
        <v>1118</v>
      </c>
      <c r="B297" s="79" t="s">
        <v>301</v>
      </c>
      <c r="C297" s="79" t="s">
        <v>440</v>
      </c>
      <c r="D297" s="79" t="s">
        <v>204</v>
      </c>
      <c r="E297" s="79">
        <v>2</v>
      </c>
      <c r="F297" s="79">
        <v>2</v>
      </c>
      <c r="G297" s="79">
        <v>0.83333333333333304</v>
      </c>
      <c r="H297" s="79">
        <v>20</v>
      </c>
      <c r="I297" s="79">
        <v>0.21</v>
      </c>
      <c r="J297" s="79">
        <v>0.476190476190476</v>
      </c>
      <c r="L297" s="79">
        <v>0</v>
      </c>
      <c r="N297" s="79">
        <v>0</v>
      </c>
      <c r="Q297" s="79">
        <v>1118</v>
      </c>
      <c r="R297" s="79" t="s">
        <v>301</v>
      </c>
      <c r="S297" s="79">
        <v>20</v>
      </c>
      <c r="T297" s="79">
        <v>210</v>
      </c>
      <c r="U297" s="79">
        <v>0.83333333333333304</v>
      </c>
      <c r="V297" s="79">
        <v>3.5</v>
      </c>
      <c r="W297" s="79">
        <v>22</v>
      </c>
      <c r="X297" s="79" t="s">
        <v>107</v>
      </c>
      <c r="Y297" s="79" t="s">
        <v>923</v>
      </c>
      <c r="Z297" s="79">
        <v>2</v>
      </c>
      <c r="AA297" s="80">
        <v>44618.458333333299</v>
      </c>
      <c r="AB297" s="80">
        <v>44619.291666666701</v>
      </c>
      <c r="AC297" s="79" t="s">
        <v>936</v>
      </c>
    </row>
    <row r="298" spans="1:29" x14ac:dyDescent="0.3">
      <c r="A298" s="79">
        <v>1118</v>
      </c>
      <c r="B298" s="79" t="s">
        <v>85</v>
      </c>
      <c r="C298" s="79" t="s">
        <v>441</v>
      </c>
      <c r="D298" s="79" t="s">
        <v>203</v>
      </c>
      <c r="E298" s="79">
        <v>2</v>
      </c>
      <c r="F298" s="79">
        <v>2</v>
      </c>
      <c r="G298" s="79">
        <v>0.83333333333333304</v>
      </c>
      <c r="H298" s="79">
        <v>20</v>
      </c>
      <c r="I298" s="79">
        <v>0.21</v>
      </c>
      <c r="J298" s="79">
        <v>0.476190476190476</v>
      </c>
      <c r="L298" s="79">
        <v>0</v>
      </c>
      <c r="N298" s="79">
        <v>0</v>
      </c>
      <c r="Q298" s="79">
        <v>1118</v>
      </c>
      <c r="R298" s="79" t="s">
        <v>85</v>
      </c>
      <c r="S298" s="79">
        <v>20</v>
      </c>
      <c r="T298" s="79">
        <v>210</v>
      </c>
      <c r="U298" s="79">
        <v>0.83333333333333304</v>
      </c>
      <c r="V298" s="79">
        <v>3.5</v>
      </c>
      <c r="W298" s="79">
        <v>22</v>
      </c>
      <c r="X298" s="79" t="s">
        <v>107</v>
      </c>
      <c r="Y298" s="79" t="s">
        <v>923</v>
      </c>
      <c r="Z298" s="79">
        <v>2</v>
      </c>
      <c r="AA298" s="80">
        <v>44618.458333333299</v>
      </c>
      <c r="AB298" s="80">
        <v>44619.291666666701</v>
      </c>
      <c r="AC298" s="79" t="s">
        <v>938</v>
      </c>
    </row>
    <row r="299" spans="1:29" x14ac:dyDescent="0.3">
      <c r="A299" s="79">
        <v>1118</v>
      </c>
      <c r="B299" s="79" t="s">
        <v>85</v>
      </c>
      <c r="C299" s="79" t="s">
        <v>441</v>
      </c>
      <c r="D299" s="79" t="s">
        <v>204</v>
      </c>
      <c r="E299" s="79">
        <v>2</v>
      </c>
      <c r="F299" s="79">
        <v>1</v>
      </c>
      <c r="G299" s="79">
        <v>0.83333333333333304</v>
      </c>
      <c r="H299" s="79">
        <v>20</v>
      </c>
      <c r="I299" s="79">
        <v>0.21</v>
      </c>
      <c r="J299" s="79">
        <v>0.238095238095238</v>
      </c>
      <c r="L299" s="79">
        <v>0</v>
      </c>
      <c r="N299" s="79">
        <v>0</v>
      </c>
      <c r="Q299" s="79">
        <v>1118</v>
      </c>
      <c r="R299" s="79" t="s">
        <v>85</v>
      </c>
      <c r="S299" s="79">
        <v>20</v>
      </c>
      <c r="T299" s="79">
        <v>210</v>
      </c>
      <c r="U299" s="79">
        <v>0.83333333333333304</v>
      </c>
      <c r="V299" s="79">
        <v>3.5</v>
      </c>
      <c r="W299" s="79">
        <v>22</v>
      </c>
      <c r="X299" s="79" t="s">
        <v>107</v>
      </c>
      <c r="Y299" s="79" t="s">
        <v>923</v>
      </c>
      <c r="Z299" s="79">
        <v>2</v>
      </c>
      <c r="AA299" s="80">
        <v>44618.458333333299</v>
      </c>
      <c r="AB299" s="80">
        <v>44619.291666666701</v>
      </c>
      <c r="AC299" s="79" t="s">
        <v>938</v>
      </c>
    </row>
    <row r="300" spans="1:29" x14ac:dyDescent="0.3">
      <c r="A300" s="79">
        <v>1118</v>
      </c>
      <c r="B300" s="79" t="s">
        <v>304</v>
      </c>
      <c r="C300" s="79" t="s">
        <v>442</v>
      </c>
      <c r="D300" s="79" t="s">
        <v>203</v>
      </c>
      <c r="E300" s="79">
        <v>2</v>
      </c>
      <c r="F300" s="79">
        <v>1</v>
      </c>
      <c r="G300" s="79">
        <v>0.625</v>
      </c>
      <c r="H300" s="79">
        <v>15</v>
      </c>
      <c r="I300" s="79">
        <v>0.21</v>
      </c>
      <c r="J300" s="79">
        <v>0.317460317460317</v>
      </c>
      <c r="L300" s="79">
        <v>0</v>
      </c>
      <c r="N300" s="79">
        <v>0</v>
      </c>
      <c r="Q300" s="79">
        <v>1118</v>
      </c>
      <c r="R300" s="79" t="s">
        <v>304</v>
      </c>
      <c r="S300" s="79">
        <v>15</v>
      </c>
      <c r="T300" s="79">
        <v>210</v>
      </c>
      <c r="U300" s="79">
        <v>0.625</v>
      </c>
      <c r="V300" s="79">
        <v>3.5</v>
      </c>
      <c r="W300" s="79">
        <v>22</v>
      </c>
      <c r="X300" s="79" t="s">
        <v>107</v>
      </c>
      <c r="Y300" s="79" t="s">
        <v>923</v>
      </c>
      <c r="Z300" s="79">
        <v>2</v>
      </c>
      <c r="AA300" s="80">
        <v>44618.708333333299</v>
      </c>
      <c r="AB300" s="80">
        <v>44619.333333333299</v>
      </c>
      <c r="AC300" s="79" t="s">
        <v>938</v>
      </c>
    </row>
    <row r="301" spans="1:29" x14ac:dyDescent="0.3">
      <c r="A301" s="79">
        <v>1118</v>
      </c>
      <c r="B301" s="79" t="s">
        <v>304</v>
      </c>
      <c r="C301" s="79" t="s">
        <v>442</v>
      </c>
      <c r="D301" s="79" t="s">
        <v>204</v>
      </c>
      <c r="E301" s="79">
        <v>2</v>
      </c>
      <c r="F301" s="79">
        <v>0.5</v>
      </c>
      <c r="G301" s="79">
        <v>0.625</v>
      </c>
      <c r="H301" s="79">
        <v>15</v>
      </c>
      <c r="I301" s="79">
        <v>0.21</v>
      </c>
      <c r="J301" s="79">
        <v>0.158730158730159</v>
      </c>
      <c r="L301" s="79">
        <v>0</v>
      </c>
      <c r="N301" s="79">
        <v>0</v>
      </c>
      <c r="Q301" s="79">
        <v>1118</v>
      </c>
      <c r="R301" s="79" t="s">
        <v>304</v>
      </c>
      <c r="S301" s="79">
        <v>15</v>
      </c>
      <c r="T301" s="79">
        <v>210</v>
      </c>
      <c r="U301" s="79">
        <v>0.625</v>
      </c>
      <c r="V301" s="79">
        <v>3.5</v>
      </c>
      <c r="W301" s="79">
        <v>22</v>
      </c>
      <c r="X301" s="79" t="s">
        <v>107</v>
      </c>
      <c r="Y301" s="79" t="s">
        <v>923</v>
      </c>
      <c r="Z301" s="79">
        <v>2</v>
      </c>
      <c r="AA301" s="80">
        <v>44618.708333333299</v>
      </c>
      <c r="AB301" s="80">
        <v>44619.333333333299</v>
      </c>
      <c r="AC301" s="79" t="s">
        <v>938</v>
      </c>
    </row>
    <row r="302" spans="1:29" x14ac:dyDescent="0.3">
      <c r="A302" s="79">
        <v>1119</v>
      </c>
      <c r="B302" s="79" t="s">
        <v>301</v>
      </c>
      <c r="C302" s="79" t="s">
        <v>449</v>
      </c>
      <c r="D302" s="79" t="s">
        <v>203</v>
      </c>
      <c r="E302" s="79">
        <v>1</v>
      </c>
      <c r="F302" s="79">
        <v>2</v>
      </c>
      <c r="G302" s="79">
        <v>0.95833333333333304</v>
      </c>
      <c r="H302" s="79">
        <v>23</v>
      </c>
      <c r="I302" s="79">
        <v>0.21</v>
      </c>
      <c r="J302" s="79">
        <v>0.41407867494824002</v>
      </c>
      <c r="L302" s="79">
        <v>0</v>
      </c>
      <c r="N302" s="79">
        <v>0</v>
      </c>
      <c r="Q302" s="79">
        <v>1119</v>
      </c>
      <c r="R302" s="79" t="s">
        <v>301</v>
      </c>
      <c r="S302" s="79">
        <v>23</v>
      </c>
      <c r="T302" s="79">
        <v>210</v>
      </c>
      <c r="U302" s="79">
        <v>0.95833333333333304</v>
      </c>
      <c r="V302" s="79">
        <v>3.5</v>
      </c>
      <c r="W302" s="79">
        <v>22</v>
      </c>
      <c r="X302" s="79" t="s">
        <v>107</v>
      </c>
      <c r="Y302" s="79" t="s">
        <v>923</v>
      </c>
      <c r="Z302" s="79">
        <v>2</v>
      </c>
      <c r="AA302" s="80">
        <v>44619.375</v>
      </c>
      <c r="AB302" s="80">
        <v>44620.333333333299</v>
      </c>
      <c r="AC302" s="79" t="s">
        <v>936</v>
      </c>
    </row>
    <row r="303" spans="1:29" x14ac:dyDescent="0.3">
      <c r="A303" s="79">
        <v>1119</v>
      </c>
      <c r="B303" s="79" t="s">
        <v>85</v>
      </c>
      <c r="C303" s="79" t="s">
        <v>457</v>
      </c>
      <c r="D303" s="79" t="s">
        <v>203</v>
      </c>
      <c r="E303" s="79">
        <v>1</v>
      </c>
      <c r="F303" s="79">
        <v>0.5</v>
      </c>
      <c r="G303" s="79">
        <v>0.95833333333333304</v>
      </c>
      <c r="H303" s="79">
        <v>23</v>
      </c>
      <c r="I303" s="79">
        <v>0.21</v>
      </c>
      <c r="J303" s="79">
        <v>0.10351966873706001</v>
      </c>
      <c r="L303" s="79">
        <v>0</v>
      </c>
      <c r="N303" s="79">
        <v>0</v>
      </c>
      <c r="Q303" s="79">
        <v>1119</v>
      </c>
      <c r="R303" s="79" t="s">
        <v>85</v>
      </c>
      <c r="S303" s="79">
        <v>23</v>
      </c>
      <c r="T303" s="79">
        <v>210</v>
      </c>
      <c r="U303" s="79">
        <v>0.95833333333333304</v>
      </c>
      <c r="V303" s="79">
        <v>3.5</v>
      </c>
      <c r="W303" s="79">
        <v>22</v>
      </c>
      <c r="X303" s="79" t="s">
        <v>107</v>
      </c>
      <c r="Y303" s="79" t="s">
        <v>923</v>
      </c>
      <c r="Z303" s="79">
        <v>2</v>
      </c>
      <c r="AA303" s="80">
        <v>44619.375</v>
      </c>
      <c r="AB303" s="80">
        <v>44620.333333333299</v>
      </c>
      <c r="AC303" s="79" t="s">
        <v>938</v>
      </c>
    </row>
    <row r="304" spans="1:29" x14ac:dyDescent="0.3">
      <c r="A304" s="79">
        <v>1119</v>
      </c>
      <c r="B304" s="79" t="s">
        <v>304</v>
      </c>
      <c r="C304" s="79" t="s">
        <v>458</v>
      </c>
      <c r="D304" s="79" t="s">
        <v>203</v>
      </c>
      <c r="E304" s="79">
        <v>2</v>
      </c>
      <c r="F304" s="79">
        <v>3</v>
      </c>
      <c r="G304" s="79">
        <v>0.54166666666666696</v>
      </c>
      <c r="H304" s="79">
        <v>13</v>
      </c>
      <c r="I304" s="79">
        <v>0.21</v>
      </c>
      <c r="J304" s="79">
        <v>1.0989010989011001</v>
      </c>
      <c r="L304" s="79">
        <v>0</v>
      </c>
      <c r="N304" s="79">
        <v>0</v>
      </c>
      <c r="Q304" s="79">
        <v>1119</v>
      </c>
      <c r="R304" s="79" t="s">
        <v>304</v>
      </c>
      <c r="S304" s="79">
        <v>13</v>
      </c>
      <c r="T304" s="79">
        <v>210</v>
      </c>
      <c r="U304" s="79">
        <v>0.54166666666666696</v>
      </c>
      <c r="V304" s="79">
        <v>3.5</v>
      </c>
      <c r="W304" s="79">
        <v>22</v>
      </c>
      <c r="X304" s="79" t="s">
        <v>107</v>
      </c>
      <c r="Y304" s="79" t="s">
        <v>923</v>
      </c>
      <c r="Z304" s="79">
        <v>2</v>
      </c>
      <c r="AA304" s="80">
        <v>44619.75</v>
      </c>
      <c r="AB304" s="80">
        <v>44620.291666666701</v>
      </c>
      <c r="AC304" s="79" t="s">
        <v>937</v>
      </c>
    </row>
    <row r="305" spans="1:29" x14ac:dyDescent="0.3">
      <c r="A305" s="79">
        <v>1119</v>
      </c>
      <c r="B305" s="79" t="s">
        <v>304</v>
      </c>
      <c r="C305" s="79" t="s">
        <v>458</v>
      </c>
      <c r="D305" s="79" t="s">
        <v>204</v>
      </c>
      <c r="E305" s="79">
        <v>2</v>
      </c>
      <c r="F305" s="79">
        <v>1</v>
      </c>
      <c r="G305" s="79">
        <v>0.54166666666666696</v>
      </c>
      <c r="H305" s="79">
        <v>13</v>
      </c>
      <c r="I305" s="79">
        <v>0.21</v>
      </c>
      <c r="J305" s="79">
        <v>0.366300366300366</v>
      </c>
      <c r="L305" s="79">
        <v>0</v>
      </c>
      <c r="N305" s="79">
        <v>0</v>
      </c>
      <c r="Q305" s="79">
        <v>1119</v>
      </c>
      <c r="R305" s="79" t="s">
        <v>304</v>
      </c>
      <c r="S305" s="79">
        <v>13</v>
      </c>
      <c r="T305" s="79">
        <v>210</v>
      </c>
      <c r="U305" s="79">
        <v>0.54166666666666696</v>
      </c>
      <c r="V305" s="79">
        <v>3.5</v>
      </c>
      <c r="W305" s="79">
        <v>22</v>
      </c>
      <c r="X305" s="79" t="s">
        <v>107</v>
      </c>
      <c r="Y305" s="79" t="s">
        <v>923</v>
      </c>
      <c r="Z305" s="79">
        <v>2</v>
      </c>
      <c r="AA305" s="80">
        <v>44619.75</v>
      </c>
      <c r="AB305" s="80">
        <v>44620.291666666701</v>
      </c>
      <c r="AC305" s="79" t="s">
        <v>937</v>
      </c>
    </row>
    <row r="306" spans="1:29" x14ac:dyDescent="0.3">
      <c r="A306" s="79">
        <v>1120</v>
      </c>
      <c r="B306" s="79" t="s">
        <v>301</v>
      </c>
      <c r="C306" s="79" t="s">
        <v>450</v>
      </c>
      <c r="D306" s="79" t="s">
        <v>203</v>
      </c>
      <c r="E306" s="79">
        <v>2</v>
      </c>
      <c r="F306" s="79">
        <v>12</v>
      </c>
      <c r="G306" s="79">
        <v>0.95833333333333304</v>
      </c>
      <c r="H306" s="79">
        <v>23</v>
      </c>
      <c r="I306" s="79">
        <v>0.21</v>
      </c>
      <c r="J306" s="79">
        <v>2.4844720496894399</v>
      </c>
      <c r="L306" s="79">
        <v>0</v>
      </c>
      <c r="N306" s="79">
        <v>0</v>
      </c>
      <c r="Q306" s="79">
        <v>1120</v>
      </c>
      <c r="R306" s="79" t="s">
        <v>301</v>
      </c>
      <c r="S306" s="79">
        <v>23</v>
      </c>
      <c r="T306" s="79">
        <v>210</v>
      </c>
      <c r="U306" s="79">
        <v>0.95833333333333304</v>
      </c>
      <c r="V306" s="79">
        <v>3.5</v>
      </c>
      <c r="W306" s="79">
        <v>22</v>
      </c>
      <c r="X306" s="79" t="s">
        <v>107</v>
      </c>
      <c r="Y306" s="79" t="s">
        <v>923</v>
      </c>
      <c r="Z306" s="79">
        <v>2</v>
      </c>
      <c r="AA306" s="80">
        <v>44620.416666666701</v>
      </c>
      <c r="AB306" s="80">
        <v>44621.375</v>
      </c>
      <c r="AC306" s="79" t="s">
        <v>936</v>
      </c>
    </row>
    <row r="307" spans="1:29" x14ac:dyDescent="0.3">
      <c r="A307" s="79">
        <v>1120</v>
      </c>
      <c r="B307" s="79" t="s">
        <v>301</v>
      </c>
      <c r="C307" s="79" t="s">
        <v>450</v>
      </c>
      <c r="D307" s="79" t="s">
        <v>204</v>
      </c>
      <c r="E307" s="79">
        <v>2</v>
      </c>
      <c r="F307" s="79">
        <v>4</v>
      </c>
      <c r="G307" s="79">
        <v>0.95833333333333304</v>
      </c>
      <c r="H307" s="79">
        <v>23</v>
      </c>
      <c r="I307" s="79">
        <v>0.21</v>
      </c>
      <c r="J307" s="79">
        <v>0.82815734989648004</v>
      </c>
      <c r="L307" s="79">
        <v>0</v>
      </c>
      <c r="N307" s="79">
        <v>0</v>
      </c>
      <c r="Q307" s="79">
        <v>1120</v>
      </c>
      <c r="R307" s="79" t="s">
        <v>301</v>
      </c>
      <c r="S307" s="79">
        <v>23</v>
      </c>
      <c r="T307" s="79">
        <v>210</v>
      </c>
      <c r="U307" s="79">
        <v>0.95833333333333304</v>
      </c>
      <c r="V307" s="79">
        <v>3.5</v>
      </c>
      <c r="W307" s="79">
        <v>22</v>
      </c>
      <c r="X307" s="79" t="s">
        <v>107</v>
      </c>
      <c r="Y307" s="79" t="s">
        <v>923</v>
      </c>
      <c r="Z307" s="79">
        <v>2</v>
      </c>
      <c r="AA307" s="80">
        <v>44620.416666666701</v>
      </c>
      <c r="AB307" s="80">
        <v>44621.375</v>
      </c>
      <c r="AC307" s="79" t="s">
        <v>936</v>
      </c>
    </row>
    <row r="308" spans="1:29" x14ac:dyDescent="0.3">
      <c r="A308" s="79">
        <v>1120</v>
      </c>
      <c r="B308" s="79" t="s">
        <v>85</v>
      </c>
      <c r="C308" s="79" t="s">
        <v>459</v>
      </c>
      <c r="D308" s="79" t="s">
        <v>203</v>
      </c>
      <c r="E308" s="79">
        <v>2</v>
      </c>
      <c r="F308" s="79">
        <v>8</v>
      </c>
      <c r="G308" s="79">
        <v>0.95833333333333304</v>
      </c>
      <c r="H308" s="79">
        <v>23</v>
      </c>
      <c r="I308" s="79">
        <v>0.21</v>
      </c>
      <c r="J308" s="79">
        <v>1.6563146997929601</v>
      </c>
      <c r="L308" s="79">
        <v>0</v>
      </c>
      <c r="N308" s="79">
        <v>0</v>
      </c>
      <c r="Q308" s="79">
        <v>1120</v>
      </c>
      <c r="R308" s="79" t="s">
        <v>85</v>
      </c>
      <c r="S308" s="79">
        <v>23</v>
      </c>
      <c r="T308" s="79">
        <v>210</v>
      </c>
      <c r="U308" s="79">
        <v>0.95833333333333304</v>
      </c>
      <c r="V308" s="79">
        <v>3.5</v>
      </c>
      <c r="W308" s="79">
        <v>22</v>
      </c>
      <c r="X308" s="79" t="s">
        <v>107</v>
      </c>
      <c r="Y308" s="79" t="s">
        <v>923</v>
      </c>
      <c r="Z308" s="79">
        <v>2</v>
      </c>
      <c r="AA308" s="80">
        <v>44620.416666666701</v>
      </c>
      <c r="AB308" s="80">
        <v>44621.375</v>
      </c>
      <c r="AC308" s="79" t="s">
        <v>938</v>
      </c>
    </row>
    <row r="309" spans="1:29" x14ac:dyDescent="0.3">
      <c r="A309" s="79">
        <v>1120</v>
      </c>
      <c r="B309" s="79" t="s">
        <v>85</v>
      </c>
      <c r="C309" s="79" t="s">
        <v>459</v>
      </c>
      <c r="D309" s="79" t="s">
        <v>204</v>
      </c>
      <c r="E309" s="79">
        <v>2</v>
      </c>
      <c r="F309" s="79">
        <v>2</v>
      </c>
      <c r="G309" s="79">
        <v>0.95833333333333304</v>
      </c>
      <c r="H309" s="79">
        <v>23</v>
      </c>
      <c r="I309" s="79">
        <v>0.21</v>
      </c>
      <c r="J309" s="79">
        <v>0.41407867494824002</v>
      </c>
      <c r="L309" s="79">
        <v>0</v>
      </c>
      <c r="N309" s="79">
        <v>0</v>
      </c>
      <c r="Q309" s="79">
        <v>1120</v>
      </c>
      <c r="R309" s="79" t="s">
        <v>85</v>
      </c>
      <c r="S309" s="79">
        <v>23</v>
      </c>
      <c r="T309" s="79">
        <v>210</v>
      </c>
      <c r="U309" s="79">
        <v>0.95833333333333304</v>
      </c>
      <c r="V309" s="79">
        <v>3.5</v>
      </c>
      <c r="W309" s="79">
        <v>22</v>
      </c>
      <c r="X309" s="79" t="s">
        <v>107</v>
      </c>
      <c r="Y309" s="79" t="s">
        <v>923</v>
      </c>
      <c r="Z309" s="79">
        <v>2</v>
      </c>
      <c r="AA309" s="80">
        <v>44620.416666666701</v>
      </c>
      <c r="AB309" s="80">
        <v>44621.375</v>
      </c>
      <c r="AC309" s="79" t="s">
        <v>938</v>
      </c>
    </row>
    <row r="310" spans="1:29" x14ac:dyDescent="0.3">
      <c r="A310" s="79">
        <v>1120</v>
      </c>
      <c r="B310" s="79" t="s">
        <v>304</v>
      </c>
      <c r="C310" s="79" t="s">
        <v>460</v>
      </c>
      <c r="D310" s="79" t="s">
        <v>203</v>
      </c>
      <c r="E310" s="79">
        <v>2</v>
      </c>
      <c r="F310" s="79">
        <v>6</v>
      </c>
      <c r="G310" s="79">
        <v>0.54166666666666696</v>
      </c>
      <c r="H310" s="79">
        <v>13</v>
      </c>
      <c r="I310" s="79">
        <v>0.21</v>
      </c>
      <c r="J310" s="79">
        <v>2.1978021978022002</v>
      </c>
      <c r="L310" s="79">
        <v>0</v>
      </c>
      <c r="N310" s="79">
        <v>0</v>
      </c>
      <c r="Q310" s="79">
        <v>1120</v>
      </c>
      <c r="R310" s="79" t="s">
        <v>304</v>
      </c>
      <c r="S310" s="79">
        <v>13</v>
      </c>
      <c r="T310" s="79">
        <v>210</v>
      </c>
      <c r="U310" s="79">
        <v>0.54166666666666696</v>
      </c>
      <c r="V310" s="79">
        <v>3.5</v>
      </c>
      <c r="W310" s="79">
        <v>22</v>
      </c>
      <c r="X310" s="79" t="s">
        <v>107</v>
      </c>
      <c r="Y310" s="79" t="s">
        <v>923</v>
      </c>
      <c r="Z310" s="79">
        <v>2</v>
      </c>
      <c r="AA310" s="80">
        <v>44620.75</v>
      </c>
      <c r="AB310" s="80">
        <v>44621.291666666701</v>
      </c>
      <c r="AC310" s="79" t="s">
        <v>937</v>
      </c>
    </row>
    <row r="311" spans="1:29" x14ac:dyDescent="0.3">
      <c r="A311" s="79">
        <v>1120</v>
      </c>
      <c r="B311" s="79" t="s">
        <v>304</v>
      </c>
      <c r="C311" s="79" t="s">
        <v>460</v>
      </c>
      <c r="D311" s="79" t="s">
        <v>204</v>
      </c>
      <c r="E311" s="79">
        <v>2</v>
      </c>
      <c r="F311" s="79">
        <v>6</v>
      </c>
      <c r="G311" s="79">
        <v>0.54166666666666696</v>
      </c>
      <c r="H311" s="79">
        <v>13</v>
      </c>
      <c r="I311" s="79">
        <v>0.21</v>
      </c>
      <c r="J311" s="79">
        <v>2.1978021978022002</v>
      </c>
      <c r="L311" s="79">
        <v>0</v>
      </c>
      <c r="N311" s="79">
        <v>0</v>
      </c>
      <c r="Q311" s="79">
        <v>1120</v>
      </c>
      <c r="R311" s="79" t="s">
        <v>304</v>
      </c>
      <c r="S311" s="79">
        <v>13</v>
      </c>
      <c r="T311" s="79">
        <v>210</v>
      </c>
      <c r="U311" s="79">
        <v>0.54166666666666696</v>
      </c>
      <c r="V311" s="79">
        <v>3.5</v>
      </c>
      <c r="W311" s="79">
        <v>22</v>
      </c>
      <c r="X311" s="79" t="s">
        <v>107</v>
      </c>
      <c r="Y311" s="79" t="s">
        <v>923</v>
      </c>
      <c r="Z311" s="79">
        <v>2</v>
      </c>
      <c r="AA311" s="80">
        <v>44620.75</v>
      </c>
      <c r="AB311" s="80">
        <v>44621.291666666701</v>
      </c>
      <c r="AC311" s="79" t="s">
        <v>937</v>
      </c>
    </row>
    <row r="312" spans="1:29" x14ac:dyDescent="0.3">
      <c r="A312" s="79">
        <v>1121</v>
      </c>
      <c r="B312" s="79" t="s">
        <v>301</v>
      </c>
      <c r="C312" s="79" t="s">
        <v>451</v>
      </c>
      <c r="D312" s="79" t="s">
        <v>203</v>
      </c>
      <c r="E312" s="79">
        <v>2</v>
      </c>
      <c r="F312" s="79">
        <v>6</v>
      </c>
      <c r="G312" s="79">
        <v>0.95833333333333304</v>
      </c>
      <c r="H312" s="79">
        <v>23</v>
      </c>
      <c r="I312" s="79">
        <v>0.21</v>
      </c>
      <c r="J312" s="79">
        <v>1.24223602484472</v>
      </c>
      <c r="K312" s="79">
        <v>1</v>
      </c>
      <c r="L312" s="79">
        <v>0.20703933747412001</v>
      </c>
      <c r="M312" s="79">
        <v>1</v>
      </c>
      <c r="N312" s="79">
        <v>0.20703933747412001</v>
      </c>
      <c r="Q312" s="79">
        <v>1121</v>
      </c>
      <c r="R312" s="79" t="s">
        <v>301</v>
      </c>
      <c r="S312" s="79">
        <v>23</v>
      </c>
      <c r="T312" s="79">
        <v>210</v>
      </c>
      <c r="U312" s="79">
        <v>0.95833333333333304</v>
      </c>
      <c r="V312" s="79">
        <v>3.5</v>
      </c>
      <c r="W312" s="79">
        <v>22</v>
      </c>
      <c r="X312" s="79" t="s">
        <v>106</v>
      </c>
      <c r="Y312" s="79" t="s">
        <v>923</v>
      </c>
      <c r="Z312" s="79">
        <v>3</v>
      </c>
      <c r="AA312" s="80">
        <v>44621.375</v>
      </c>
      <c r="AB312" s="80">
        <v>44622.333333333299</v>
      </c>
      <c r="AC312" s="79" t="s">
        <v>936</v>
      </c>
    </row>
    <row r="313" spans="1:29" x14ac:dyDescent="0.3">
      <c r="A313" s="79">
        <v>1121</v>
      </c>
      <c r="B313" s="79" t="s">
        <v>301</v>
      </c>
      <c r="C313" s="79" t="s">
        <v>451</v>
      </c>
      <c r="D313" s="79" t="s">
        <v>204</v>
      </c>
      <c r="E313" s="79">
        <v>2</v>
      </c>
      <c r="F313" s="79">
        <v>2</v>
      </c>
      <c r="G313" s="79">
        <v>0.95833333333333304</v>
      </c>
      <c r="H313" s="79">
        <v>23</v>
      </c>
      <c r="I313" s="79">
        <v>0.21</v>
      </c>
      <c r="J313" s="79">
        <v>0.41407867494824002</v>
      </c>
      <c r="K313" s="79">
        <v>1</v>
      </c>
      <c r="L313" s="79">
        <v>0.20703933747412001</v>
      </c>
      <c r="N313" s="79">
        <v>0</v>
      </c>
      <c r="Q313" s="79">
        <v>1121</v>
      </c>
      <c r="R313" s="79" t="s">
        <v>301</v>
      </c>
      <c r="S313" s="79">
        <v>23</v>
      </c>
      <c r="T313" s="79">
        <v>210</v>
      </c>
      <c r="U313" s="79">
        <v>0.95833333333333304</v>
      </c>
      <c r="V313" s="79">
        <v>3.5</v>
      </c>
      <c r="W313" s="79">
        <v>22</v>
      </c>
      <c r="X313" s="79" t="s">
        <v>106</v>
      </c>
      <c r="Y313" s="79" t="s">
        <v>923</v>
      </c>
      <c r="Z313" s="79">
        <v>3</v>
      </c>
      <c r="AA313" s="80">
        <v>44621.375</v>
      </c>
      <c r="AB313" s="80">
        <v>44622.333333333299</v>
      </c>
      <c r="AC313" s="79" t="s">
        <v>936</v>
      </c>
    </row>
    <row r="314" spans="1:29" x14ac:dyDescent="0.3">
      <c r="A314" s="79">
        <v>1121</v>
      </c>
      <c r="B314" s="79" t="s">
        <v>85</v>
      </c>
      <c r="C314" s="79" t="s">
        <v>461</v>
      </c>
      <c r="D314" s="79" t="s">
        <v>203</v>
      </c>
      <c r="E314" s="79">
        <v>1</v>
      </c>
      <c r="F314" s="79">
        <v>4</v>
      </c>
      <c r="G314" s="79">
        <v>0.95833333333333304</v>
      </c>
      <c r="H314" s="79">
        <v>23</v>
      </c>
      <c r="I314" s="79">
        <v>0.21</v>
      </c>
      <c r="J314" s="79">
        <v>0.82815734989648004</v>
      </c>
      <c r="L314" s="79">
        <v>0</v>
      </c>
      <c r="N314" s="79">
        <v>0</v>
      </c>
      <c r="Q314" s="79">
        <v>1121</v>
      </c>
      <c r="R314" s="79" t="s">
        <v>85</v>
      </c>
      <c r="S314" s="79">
        <v>23</v>
      </c>
      <c r="T314" s="79">
        <v>210</v>
      </c>
      <c r="U314" s="79">
        <v>0.95833333333333304</v>
      </c>
      <c r="V314" s="79">
        <v>3.5</v>
      </c>
      <c r="W314" s="79">
        <v>22</v>
      </c>
      <c r="X314" s="79" t="s">
        <v>107</v>
      </c>
      <c r="Y314" s="79" t="s">
        <v>923</v>
      </c>
      <c r="Z314" s="79">
        <v>3</v>
      </c>
      <c r="AA314" s="80">
        <v>44621.375</v>
      </c>
      <c r="AB314" s="80">
        <v>44622.333333333299</v>
      </c>
      <c r="AC314" s="79" t="s">
        <v>938</v>
      </c>
    </row>
    <row r="315" spans="1:29" x14ac:dyDescent="0.3">
      <c r="A315" s="79">
        <v>1121</v>
      </c>
      <c r="B315" s="79" t="s">
        <v>304</v>
      </c>
      <c r="C315" s="79" t="s">
        <v>462</v>
      </c>
      <c r="D315" s="79" t="s">
        <v>203</v>
      </c>
      <c r="E315" s="79">
        <v>2</v>
      </c>
      <c r="F315" s="79">
        <v>4</v>
      </c>
      <c r="G315" s="79">
        <v>0.66666666666666696</v>
      </c>
      <c r="H315" s="79">
        <v>16</v>
      </c>
      <c r="I315" s="79">
        <v>0.21</v>
      </c>
      <c r="J315" s="79">
        <v>1.19047619047619</v>
      </c>
      <c r="L315" s="79">
        <v>0</v>
      </c>
      <c r="N315" s="79">
        <v>0</v>
      </c>
      <c r="Q315" s="79">
        <v>1121</v>
      </c>
      <c r="R315" s="79" t="s">
        <v>304</v>
      </c>
      <c r="S315" s="79">
        <v>16</v>
      </c>
      <c r="T315" s="79">
        <v>210</v>
      </c>
      <c r="U315" s="79">
        <v>0.66666666666666696</v>
      </c>
      <c r="V315" s="79">
        <v>3.5</v>
      </c>
      <c r="W315" s="79">
        <v>22</v>
      </c>
      <c r="X315" s="79" t="s">
        <v>107</v>
      </c>
      <c r="Y315" s="79" t="s">
        <v>923</v>
      </c>
      <c r="Z315" s="79">
        <v>3</v>
      </c>
      <c r="AA315" s="80">
        <v>44621.708333333299</v>
      </c>
      <c r="AB315" s="80">
        <v>44622.375</v>
      </c>
      <c r="AC315" s="79" t="s">
        <v>938</v>
      </c>
    </row>
    <row r="316" spans="1:29" x14ac:dyDescent="0.3">
      <c r="A316" s="79">
        <v>1121</v>
      </c>
      <c r="B316" s="79" t="s">
        <v>304</v>
      </c>
      <c r="C316" s="79" t="s">
        <v>462</v>
      </c>
      <c r="D316" s="79" t="s">
        <v>204</v>
      </c>
      <c r="E316" s="79">
        <v>2</v>
      </c>
      <c r="F316" s="79">
        <v>0.5</v>
      </c>
      <c r="G316" s="79">
        <v>0.66666666666666696</v>
      </c>
      <c r="H316" s="79">
        <v>16</v>
      </c>
      <c r="I316" s="79">
        <v>0.21</v>
      </c>
      <c r="J316" s="79">
        <v>0.148809523809524</v>
      </c>
      <c r="L316" s="79">
        <v>0</v>
      </c>
      <c r="N316" s="79">
        <v>0</v>
      </c>
      <c r="Q316" s="79">
        <v>1121</v>
      </c>
      <c r="R316" s="79" t="s">
        <v>304</v>
      </c>
      <c r="S316" s="79">
        <v>16</v>
      </c>
      <c r="T316" s="79">
        <v>210</v>
      </c>
      <c r="U316" s="79">
        <v>0.66666666666666696</v>
      </c>
      <c r="V316" s="79">
        <v>3.5</v>
      </c>
      <c r="W316" s="79">
        <v>22</v>
      </c>
      <c r="X316" s="79" t="s">
        <v>107</v>
      </c>
      <c r="Y316" s="79" t="s">
        <v>923</v>
      </c>
      <c r="Z316" s="79">
        <v>3</v>
      </c>
      <c r="AA316" s="80">
        <v>44621.708333333299</v>
      </c>
      <c r="AB316" s="80">
        <v>44622.375</v>
      </c>
      <c r="AC316" s="79" t="s">
        <v>938</v>
      </c>
    </row>
    <row r="317" spans="1:29" x14ac:dyDescent="0.3">
      <c r="A317" s="79">
        <v>1122</v>
      </c>
      <c r="B317" s="79" t="s">
        <v>301</v>
      </c>
      <c r="C317" s="79" t="s">
        <v>452</v>
      </c>
      <c r="D317" s="79" t="s">
        <v>203</v>
      </c>
      <c r="E317" s="79">
        <v>2</v>
      </c>
      <c r="F317" s="79">
        <v>6</v>
      </c>
      <c r="G317" s="79">
        <v>1</v>
      </c>
      <c r="H317" s="79">
        <v>24</v>
      </c>
      <c r="I317" s="79">
        <v>0.21</v>
      </c>
      <c r="J317" s="79">
        <v>1.19047619047619</v>
      </c>
      <c r="L317" s="79">
        <v>0</v>
      </c>
      <c r="N317" s="79">
        <v>0</v>
      </c>
      <c r="Q317" s="79">
        <v>1122</v>
      </c>
      <c r="R317" s="79" t="s">
        <v>301</v>
      </c>
      <c r="S317" s="79">
        <v>24</v>
      </c>
      <c r="T317" s="79">
        <v>210</v>
      </c>
      <c r="U317" s="79">
        <v>1</v>
      </c>
      <c r="V317" s="79">
        <v>3.5</v>
      </c>
      <c r="W317" s="79">
        <v>22</v>
      </c>
      <c r="X317" s="79" t="s">
        <v>107</v>
      </c>
      <c r="Y317" s="79" t="s">
        <v>923</v>
      </c>
      <c r="Z317" s="79">
        <v>3</v>
      </c>
      <c r="AA317" s="80">
        <v>44623</v>
      </c>
      <c r="AB317" s="80">
        <v>44624</v>
      </c>
      <c r="AC317" s="79" t="s">
        <v>936</v>
      </c>
    </row>
    <row r="318" spans="1:29" x14ac:dyDescent="0.3">
      <c r="A318" s="79">
        <v>1122</v>
      </c>
      <c r="B318" s="79" t="s">
        <v>301</v>
      </c>
      <c r="C318" s="79" t="s">
        <v>452</v>
      </c>
      <c r="D318" s="79" t="s">
        <v>204</v>
      </c>
      <c r="E318" s="79">
        <v>2</v>
      </c>
      <c r="F318" s="79">
        <v>2</v>
      </c>
      <c r="G318" s="79">
        <v>1</v>
      </c>
      <c r="H318" s="79">
        <v>24</v>
      </c>
      <c r="I318" s="79">
        <v>0.21</v>
      </c>
      <c r="J318" s="79">
        <v>0.39682539682539703</v>
      </c>
      <c r="L318" s="79">
        <v>0</v>
      </c>
      <c r="N318" s="79">
        <v>0</v>
      </c>
      <c r="Q318" s="79">
        <v>1122</v>
      </c>
      <c r="R318" s="79" t="s">
        <v>301</v>
      </c>
      <c r="S318" s="79">
        <v>24</v>
      </c>
      <c r="T318" s="79">
        <v>210</v>
      </c>
      <c r="U318" s="79">
        <v>1</v>
      </c>
      <c r="V318" s="79">
        <v>3.5</v>
      </c>
      <c r="W318" s="79">
        <v>22</v>
      </c>
      <c r="X318" s="79" t="s">
        <v>107</v>
      </c>
      <c r="Y318" s="79" t="s">
        <v>923</v>
      </c>
      <c r="Z318" s="79">
        <v>3</v>
      </c>
      <c r="AA318" s="80">
        <v>44623</v>
      </c>
      <c r="AB318" s="80">
        <v>44624</v>
      </c>
      <c r="AC318" s="79" t="s">
        <v>936</v>
      </c>
    </row>
    <row r="319" spans="1:29" x14ac:dyDescent="0.3">
      <c r="A319" s="79">
        <v>1122</v>
      </c>
      <c r="B319" s="79" t="s">
        <v>85</v>
      </c>
      <c r="C319" s="79" t="s">
        <v>463</v>
      </c>
      <c r="D319" s="79" t="s">
        <v>203</v>
      </c>
      <c r="E319" s="79">
        <v>2</v>
      </c>
      <c r="F319" s="79">
        <v>9</v>
      </c>
      <c r="G319" s="79">
        <v>1</v>
      </c>
      <c r="H319" s="79">
        <v>24</v>
      </c>
      <c r="I319" s="79">
        <v>0.21</v>
      </c>
      <c r="J319" s="79">
        <v>1.78571428571429</v>
      </c>
      <c r="L319" s="79">
        <v>0</v>
      </c>
      <c r="N319" s="79">
        <v>0</v>
      </c>
      <c r="Q319" s="79">
        <v>1122</v>
      </c>
      <c r="R319" s="79" t="s">
        <v>85</v>
      </c>
      <c r="S319" s="79">
        <v>24</v>
      </c>
      <c r="T319" s="79">
        <v>210</v>
      </c>
      <c r="U319" s="79">
        <v>1</v>
      </c>
      <c r="V319" s="79">
        <v>3.5</v>
      </c>
      <c r="W319" s="79">
        <v>22</v>
      </c>
      <c r="X319" s="79" t="s">
        <v>107</v>
      </c>
      <c r="Y319" s="79" t="s">
        <v>923</v>
      </c>
      <c r="Z319" s="79">
        <v>3</v>
      </c>
      <c r="AA319" s="80">
        <v>44623</v>
      </c>
      <c r="AB319" s="80">
        <v>44624</v>
      </c>
      <c r="AC319" s="79" t="s">
        <v>938</v>
      </c>
    </row>
    <row r="320" spans="1:29" x14ac:dyDescent="0.3">
      <c r="A320" s="79">
        <v>1122</v>
      </c>
      <c r="B320" s="79" t="s">
        <v>85</v>
      </c>
      <c r="C320" s="79" t="s">
        <v>463</v>
      </c>
      <c r="D320" s="79" t="s">
        <v>204</v>
      </c>
      <c r="E320" s="79">
        <v>2</v>
      </c>
      <c r="F320" s="79">
        <v>1</v>
      </c>
      <c r="G320" s="79">
        <v>1</v>
      </c>
      <c r="H320" s="79">
        <v>24</v>
      </c>
      <c r="I320" s="79">
        <v>0.21</v>
      </c>
      <c r="J320" s="79">
        <v>0.19841269841269801</v>
      </c>
      <c r="L320" s="79">
        <v>0</v>
      </c>
      <c r="N320" s="79">
        <v>0</v>
      </c>
      <c r="Q320" s="79">
        <v>1122</v>
      </c>
      <c r="R320" s="79" t="s">
        <v>85</v>
      </c>
      <c r="S320" s="79">
        <v>24</v>
      </c>
      <c r="T320" s="79">
        <v>210</v>
      </c>
      <c r="U320" s="79">
        <v>1</v>
      </c>
      <c r="V320" s="79">
        <v>3.5</v>
      </c>
      <c r="W320" s="79">
        <v>22</v>
      </c>
      <c r="X320" s="79" t="s">
        <v>107</v>
      </c>
      <c r="Y320" s="79" t="s">
        <v>923</v>
      </c>
      <c r="Z320" s="79">
        <v>3</v>
      </c>
      <c r="AA320" s="80">
        <v>44623</v>
      </c>
      <c r="AB320" s="80">
        <v>44624</v>
      </c>
      <c r="AC320" s="79" t="s">
        <v>938</v>
      </c>
    </row>
    <row r="321" spans="1:29" x14ac:dyDescent="0.3">
      <c r="A321" s="79">
        <v>1123</v>
      </c>
      <c r="B321" s="79" t="s">
        <v>301</v>
      </c>
      <c r="C321" s="79" t="s">
        <v>453</v>
      </c>
      <c r="D321" s="79" t="s">
        <v>203</v>
      </c>
      <c r="E321" s="79">
        <v>2</v>
      </c>
      <c r="F321" s="79">
        <v>7</v>
      </c>
      <c r="G321" s="79">
        <v>0.66666666666666696</v>
      </c>
      <c r="H321" s="79">
        <v>16</v>
      </c>
      <c r="I321" s="79">
        <v>0.21</v>
      </c>
      <c r="J321" s="79">
        <v>2.0833333333333299</v>
      </c>
      <c r="L321" s="79">
        <v>0</v>
      </c>
      <c r="N321" s="79">
        <v>0</v>
      </c>
      <c r="Q321" s="79">
        <v>1123</v>
      </c>
      <c r="R321" s="79" t="s">
        <v>301</v>
      </c>
      <c r="S321" s="79">
        <v>16</v>
      </c>
      <c r="T321" s="79">
        <v>210</v>
      </c>
      <c r="U321" s="79">
        <v>0.66666666666666696</v>
      </c>
      <c r="V321" s="79">
        <v>3.5</v>
      </c>
      <c r="W321" s="79">
        <v>22</v>
      </c>
      <c r="X321" s="79" t="s">
        <v>107</v>
      </c>
      <c r="Y321" s="79" t="s">
        <v>923</v>
      </c>
      <c r="Z321" s="79">
        <v>3</v>
      </c>
      <c r="AA321" s="80">
        <v>44624.333333333299</v>
      </c>
      <c r="AB321" s="80">
        <v>44625</v>
      </c>
      <c r="AC321" s="79" t="s">
        <v>936</v>
      </c>
    </row>
    <row r="322" spans="1:29" x14ac:dyDescent="0.3">
      <c r="A322" s="79">
        <v>1123</v>
      </c>
      <c r="B322" s="79" t="s">
        <v>301</v>
      </c>
      <c r="C322" s="79" t="s">
        <v>453</v>
      </c>
      <c r="D322" s="79" t="s">
        <v>204</v>
      </c>
      <c r="E322" s="79">
        <v>2</v>
      </c>
      <c r="F322" s="79">
        <v>1</v>
      </c>
      <c r="G322" s="79">
        <v>0.66666666666666696</v>
      </c>
      <c r="H322" s="79">
        <v>16</v>
      </c>
      <c r="I322" s="79">
        <v>0.21</v>
      </c>
      <c r="J322" s="79">
        <v>0.297619047619048</v>
      </c>
      <c r="L322" s="79">
        <v>0</v>
      </c>
      <c r="N322" s="79">
        <v>0</v>
      </c>
      <c r="Q322" s="79">
        <v>1123</v>
      </c>
      <c r="R322" s="79" t="s">
        <v>301</v>
      </c>
      <c r="S322" s="79">
        <v>16</v>
      </c>
      <c r="T322" s="79">
        <v>210</v>
      </c>
      <c r="U322" s="79">
        <v>0.66666666666666696</v>
      </c>
      <c r="V322" s="79">
        <v>3.5</v>
      </c>
      <c r="W322" s="79">
        <v>22</v>
      </c>
      <c r="X322" s="79" t="s">
        <v>107</v>
      </c>
      <c r="Y322" s="79" t="s">
        <v>923</v>
      </c>
      <c r="Z322" s="79">
        <v>3</v>
      </c>
      <c r="AA322" s="80">
        <v>44624.333333333299</v>
      </c>
      <c r="AB322" s="80">
        <v>44625</v>
      </c>
      <c r="AC322" s="79" t="s">
        <v>936</v>
      </c>
    </row>
    <row r="323" spans="1:29" x14ac:dyDescent="0.3">
      <c r="A323" s="79">
        <v>1123</v>
      </c>
      <c r="B323" s="79" t="s">
        <v>85</v>
      </c>
      <c r="C323" s="79" t="s">
        <v>465</v>
      </c>
      <c r="D323" s="79" t="s">
        <v>203</v>
      </c>
      <c r="E323" s="79">
        <v>2</v>
      </c>
      <c r="F323" s="79">
        <v>8</v>
      </c>
      <c r="G323" s="79">
        <v>0.66666666666666696</v>
      </c>
      <c r="H323" s="79">
        <v>16</v>
      </c>
      <c r="I323" s="79">
        <v>0.21</v>
      </c>
      <c r="J323" s="79">
        <v>2.38095238095238</v>
      </c>
      <c r="L323" s="79">
        <v>0</v>
      </c>
      <c r="N323" s="79">
        <v>0</v>
      </c>
      <c r="Q323" s="79">
        <v>1123</v>
      </c>
      <c r="R323" s="79" t="s">
        <v>85</v>
      </c>
      <c r="S323" s="79">
        <v>16</v>
      </c>
      <c r="T323" s="79">
        <v>210</v>
      </c>
      <c r="U323" s="79">
        <v>0.66666666666666696</v>
      </c>
      <c r="V323" s="79">
        <v>3.5</v>
      </c>
      <c r="W323" s="79">
        <v>22</v>
      </c>
      <c r="X323" s="79" t="s">
        <v>107</v>
      </c>
      <c r="Y323" s="79" t="s">
        <v>923</v>
      </c>
      <c r="Z323" s="79">
        <v>3</v>
      </c>
      <c r="AA323" s="80">
        <v>44624.333333333299</v>
      </c>
      <c r="AB323" s="80">
        <v>44625</v>
      </c>
      <c r="AC323" s="79" t="s">
        <v>938</v>
      </c>
    </row>
    <row r="324" spans="1:29" x14ac:dyDescent="0.3">
      <c r="A324" s="79">
        <v>1123</v>
      </c>
      <c r="B324" s="79" t="s">
        <v>85</v>
      </c>
      <c r="C324" s="79" t="s">
        <v>465</v>
      </c>
      <c r="D324" s="79" t="s">
        <v>204</v>
      </c>
      <c r="E324" s="79">
        <v>2</v>
      </c>
      <c r="F324" s="79">
        <v>2</v>
      </c>
      <c r="G324" s="79">
        <v>0.66666666666666696</v>
      </c>
      <c r="H324" s="79">
        <v>16</v>
      </c>
      <c r="I324" s="79">
        <v>0.21</v>
      </c>
      <c r="J324" s="79">
        <v>0.59523809523809501</v>
      </c>
      <c r="L324" s="79">
        <v>0</v>
      </c>
      <c r="N324" s="79">
        <v>0</v>
      </c>
      <c r="Q324" s="79">
        <v>1123</v>
      </c>
      <c r="R324" s="79" t="s">
        <v>85</v>
      </c>
      <c r="S324" s="79">
        <v>16</v>
      </c>
      <c r="T324" s="79">
        <v>210</v>
      </c>
      <c r="U324" s="79">
        <v>0.66666666666666696</v>
      </c>
      <c r="V324" s="79">
        <v>3.5</v>
      </c>
      <c r="W324" s="79">
        <v>22</v>
      </c>
      <c r="X324" s="79" t="s">
        <v>107</v>
      </c>
      <c r="Y324" s="79" t="s">
        <v>923</v>
      </c>
      <c r="Z324" s="79">
        <v>3</v>
      </c>
      <c r="AA324" s="80">
        <v>44624.333333333299</v>
      </c>
      <c r="AB324" s="80">
        <v>44625</v>
      </c>
      <c r="AC324" s="79" t="s">
        <v>938</v>
      </c>
    </row>
    <row r="325" spans="1:29" x14ac:dyDescent="0.3">
      <c r="A325" s="79">
        <v>1123</v>
      </c>
      <c r="B325" s="79" t="s">
        <v>304</v>
      </c>
      <c r="C325" s="79" t="s">
        <v>466</v>
      </c>
      <c r="D325" s="79" t="s">
        <v>203</v>
      </c>
      <c r="E325" s="79">
        <v>2</v>
      </c>
      <c r="F325" s="79">
        <v>11</v>
      </c>
      <c r="G325" s="79">
        <v>0.64583333333333304</v>
      </c>
      <c r="H325" s="79">
        <v>15.5</v>
      </c>
      <c r="I325" s="79">
        <v>0.21</v>
      </c>
      <c r="J325" s="79">
        <v>3.3794162826420902</v>
      </c>
      <c r="L325" s="79">
        <v>0</v>
      </c>
      <c r="N325" s="79">
        <v>0</v>
      </c>
      <c r="Q325" s="79">
        <v>1123</v>
      </c>
      <c r="R325" s="79" t="s">
        <v>304</v>
      </c>
      <c r="S325" s="79">
        <v>15.5</v>
      </c>
      <c r="T325" s="79">
        <v>210</v>
      </c>
      <c r="U325" s="79">
        <v>0.64583333333333304</v>
      </c>
      <c r="V325" s="79">
        <v>3.5</v>
      </c>
      <c r="W325" s="79">
        <v>22</v>
      </c>
      <c r="X325" s="79" t="s">
        <v>107</v>
      </c>
      <c r="Y325" s="79" t="s">
        <v>923</v>
      </c>
      <c r="Z325" s="79">
        <v>3</v>
      </c>
      <c r="AA325" s="80">
        <v>44624.708333333299</v>
      </c>
      <c r="AB325" s="80">
        <v>44625.354166666701</v>
      </c>
      <c r="AC325" s="79" t="s">
        <v>938</v>
      </c>
    </row>
    <row r="326" spans="1:29" x14ac:dyDescent="0.3">
      <c r="A326" s="79">
        <v>1123</v>
      </c>
      <c r="B326" s="79" t="s">
        <v>304</v>
      </c>
      <c r="C326" s="79" t="s">
        <v>466</v>
      </c>
      <c r="D326" s="79" t="s">
        <v>204</v>
      </c>
      <c r="E326" s="79">
        <v>2</v>
      </c>
      <c r="F326" s="79">
        <v>2</v>
      </c>
      <c r="G326" s="79">
        <v>0.64583333333333304</v>
      </c>
      <c r="H326" s="79">
        <v>15.5</v>
      </c>
      <c r="I326" s="79">
        <v>0.21</v>
      </c>
      <c r="J326" s="79">
        <v>0.61443932411674396</v>
      </c>
      <c r="L326" s="79">
        <v>0</v>
      </c>
      <c r="N326" s="79">
        <v>0</v>
      </c>
      <c r="Q326" s="79">
        <v>1123</v>
      </c>
      <c r="R326" s="79" t="s">
        <v>304</v>
      </c>
      <c r="S326" s="79">
        <v>15.5</v>
      </c>
      <c r="T326" s="79">
        <v>210</v>
      </c>
      <c r="U326" s="79">
        <v>0.64583333333333304</v>
      </c>
      <c r="V326" s="79">
        <v>3.5</v>
      </c>
      <c r="W326" s="79">
        <v>22</v>
      </c>
      <c r="X326" s="79" t="s">
        <v>107</v>
      </c>
      <c r="Y326" s="79" t="s">
        <v>923</v>
      </c>
      <c r="Z326" s="79">
        <v>3</v>
      </c>
      <c r="AA326" s="80">
        <v>44624.708333333299</v>
      </c>
      <c r="AB326" s="80">
        <v>44625.354166666701</v>
      </c>
      <c r="AC326" s="79" t="s">
        <v>938</v>
      </c>
    </row>
    <row r="327" spans="1:29" x14ac:dyDescent="0.3">
      <c r="A327" s="79">
        <v>1124</v>
      </c>
      <c r="B327" s="79" t="s">
        <v>301</v>
      </c>
      <c r="C327" s="79" t="s">
        <v>454</v>
      </c>
      <c r="D327" s="79" t="s">
        <v>203</v>
      </c>
      <c r="E327" s="79">
        <v>1</v>
      </c>
      <c r="F327" s="79">
        <v>1</v>
      </c>
      <c r="G327" s="79">
        <v>1</v>
      </c>
      <c r="H327" s="79">
        <v>24</v>
      </c>
      <c r="I327" s="79">
        <v>0.21</v>
      </c>
      <c r="J327" s="79">
        <v>0.19841269841269801</v>
      </c>
      <c r="L327" s="79">
        <v>0</v>
      </c>
      <c r="N327" s="79">
        <v>0</v>
      </c>
      <c r="Q327" s="79">
        <v>1124</v>
      </c>
      <c r="R327" s="79" t="s">
        <v>301</v>
      </c>
      <c r="S327" s="79">
        <v>24</v>
      </c>
      <c r="T327" s="79">
        <v>210</v>
      </c>
      <c r="U327" s="79">
        <v>1</v>
      </c>
      <c r="V327" s="79">
        <v>3.5</v>
      </c>
      <c r="W327" s="79">
        <v>22</v>
      </c>
      <c r="X327" s="79" t="s">
        <v>107</v>
      </c>
      <c r="Y327" s="79" t="s">
        <v>923</v>
      </c>
      <c r="Z327" s="79">
        <v>3</v>
      </c>
      <c r="AA327" s="80">
        <v>44625</v>
      </c>
      <c r="AB327" s="80">
        <v>44626</v>
      </c>
      <c r="AC327" s="79" t="s">
        <v>936</v>
      </c>
    </row>
    <row r="328" spans="1:29" x14ac:dyDescent="0.3">
      <c r="A328" s="79">
        <v>1124</v>
      </c>
      <c r="B328" s="79" t="s">
        <v>85</v>
      </c>
      <c r="C328" s="79" t="s">
        <v>467</v>
      </c>
      <c r="D328" s="79" t="s">
        <v>203</v>
      </c>
      <c r="E328" s="79">
        <v>1</v>
      </c>
      <c r="F328" s="79">
        <v>2</v>
      </c>
      <c r="G328" s="79">
        <v>1</v>
      </c>
      <c r="H328" s="79">
        <v>24</v>
      </c>
      <c r="I328" s="79">
        <v>0.21</v>
      </c>
      <c r="J328" s="79">
        <v>0.39682539682539703</v>
      </c>
      <c r="L328" s="79">
        <v>0</v>
      </c>
      <c r="N328" s="79">
        <v>0</v>
      </c>
      <c r="Q328" s="79">
        <v>1124</v>
      </c>
      <c r="R328" s="79" t="s">
        <v>85</v>
      </c>
      <c r="S328" s="79">
        <v>24</v>
      </c>
      <c r="T328" s="79">
        <v>210</v>
      </c>
      <c r="U328" s="79">
        <v>1</v>
      </c>
      <c r="V328" s="79">
        <v>3.5</v>
      </c>
      <c r="W328" s="79">
        <v>22</v>
      </c>
      <c r="X328" s="79" t="s">
        <v>107</v>
      </c>
      <c r="Y328" s="79" t="s">
        <v>923</v>
      </c>
      <c r="Z328" s="79">
        <v>3</v>
      </c>
      <c r="AA328" s="80">
        <v>44625</v>
      </c>
      <c r="AB328" s="80">
        <v>44626</v>
      </c>
      <c r="AC328" s="79" t="s">
        <v>938</v>
      </c>
    </row>
    <row r="329" spans="1:29" x14ac:dyDescent="0.3">
      <c r="A329" s="79">
        <v>1124</v>
      </c>
      <c r="B329" s="79" t="s">
        <v>304</v>
      </c>
      <c r="C329" s="79" t="s">
        <v>470</v>
      </c>
      <c r="D329" s="79" t="s">
        <v>203</v>
      </c>
      <c r="E329" s="79">
        <v>1</v>
      </c>
      <c r="F329" s="79">
        <v>2</v>
      </c>
      <c r="G329" s="79">
        <v>0.66666666666666596</v>
      </c>
      <c r="H329" s="79">
        <v>16</v>
      </c>
      <c r="I329" s="79">
        <v>0.21</v>
      </c>
      <c r="J329" s="79">
        <v>0.59523809523809601</v>
      </c>
      <c r="L329" s="79">
        <v>0</v>
      </c>
      <c r="N329" s="79">
        <v>0</v>
      </c>
      <c r="Q329" s="79">
        <v>1124</v>
      </c>
      <c r="R329" s="79" t="s">
        <v>304</v>
      </c>
      <c r="S329" s="79">
        <v>16</v>
      </c>
      <c r="T329" s="79">
        <v>210</v>
      </c>
      <c r="U329" s="79">
        <v>0.66666666666666596</v>
      </c>
      <c r="V329" s="79">
        <v>3.5</v>
      </c>
      <c r="W329" s="79">
        <v>22</v>
      </c>
      <c r="X329" s="79" t="s">
        <v>107</v>
      </c>
      <c r="Y329" s="79" t="s">
        <v>923</v>
      </c>
      <c r="Z329" s="79">
        <v>3</v>
      </c>
      <c r="AA329" s="80">
        <v>44625.666666666701</v>
      </c>
      <c r="AB329" s="80">
        <v>44626.333333333299</v>
      </c>
      <c r="AC329" s="79" t="s">
        <v>938</v>
      </c>
    </row>
    <row r="330" spans="1:29" x14ac:dyDescent="0.3">
      <c r="A330" s="79">
        <v>1126</v>
      </c>
      <c r="B330" s="79" t="s">
        <v>301</v>
      </c>
      <c r="C330" s="79" t="s">
        <v>456</v>
      </c>
      <c r="D330" s="79" t="s">
        <v>203</v>
      </c>
      <c r="E330" s="79">
        <v>1</v>
      </c>
      <c r="F330" s="79">
        <v>6</v>
      </c>
      <c r="G330" s="79">
        <v>0.95833333333333304</v>
      </c>
      <c r="H330" s="79">
        <v>23</v>
      </c>
      <c r="I330" s="79">
        <v>0.21</v>
      </c>
      <c r="J330" s="79">
        <v>1.24223602484472</v>
      </c>
      <c r="L330" s="79">
        <v>0</v>
      </c>
      <c r="N330" s="79">
        <v>0</v>
      </c>
      <c r="Q330" s="79">
        <v>1126</v>
      </c>
      <c r="R330" s="79" t="s">
        <v>301</v>
      </c>
      <c r="S330" s="79">
        <v>23</v>
      </c>
      <c r="T330" s="79">
        <v>210</v>
      </c>
      <c r="U330" s="79">
        <v>0.95833333333333304</v>
      </c>
      <c r="V330" s="79">
        <v>3.5</v>
      </c>
      <c r="W330" s="79">
        <v>22</v>
      </c>
      <c r="X330" s="79" t="s">
        <v>107</v>
      </c>
      <c r="Y330" s="79" t="s">
        <v>923</v>
      </c>
      <c r="Z330" s="79">
        <v>3</v>
      </c>
      <c r="AA330" s="80">
        <v>44629.416666666701</v>
      </c>
      <c r="AB330" s="80">
        <v>44630.375</v>
      </c>
      <c r="AC330" s="79" t="s">
        <v>936</v>
      </c>
    </row>
    <row r="331" spans="1:29" x14ac:dyDescent="0.3">
      <c r="A331" s="79">
        <v>1126</v>
      </c>
      <c r="B331" s="79" t="s">
        <v>85</v>
      </c>
      <c r="C331" s="79" t="s">
        <v>469</v>
      </c>
      <c r="D331" s="79" t="s">
        <v>203</v>
      </c>
      <c r="E331" s="79">
        <v>1</v>
      </c>
      <c r="F331" s="79">
        <v>8</v>
      </c>
      <c r="G331" s="79">
        <v>0.95833333333333304</v>
      </c>
      <c r="H331" s="79">
        <v>23</v>
      </c>
      <c r="I331" s="79">
        <v>0.21</v>
      </c>
      <c r="J331" s="79">
        <v>1.6563146997929601</v>
      </c>
      <c r="L331" s="79">
        <v>0</v>
      </c>
      <c r="N331" s="79">
        <v>0</v>
      </c>
      <c r="Q331" s="79">
        <v>1126</v>
      </c>
      <c r="R331" s="79" t="s">
        <v>85</v>
      </c>
      <c r="S331" s="79">
        <v>23</v>
      </c>
      <c r="T331" s="79">
        <v>210</v>
      </c>
      <c r="U331" s="79">
        <v>0.95833333333333304</v>
      </c>
      <c r="V331" s="79">
        <v>3.5</v>
      </c>
      <c r="W331" s="79">
        <v>22</v>
      </c>
      <c r="X331" s="79" t="s">
        <v>107</v>
      </c>
      <c r="Y331" s="79" t="s">
        <v>923</v>
      </c>
      <c r="Z331" s="79">
        <v>3</v>
      </c>
      <c r="AA331" s="80">
        <v>44629.416666666701</v>
      </c>
      <c r="AB331" s="80">
        <v>44630.375</v>
      </c>
      <c r="AC331" s="79" t="s">
        <v>938</v>
      </c>
    </row>
    <row r="332" spans="1:29" x14ac:dyDescent="0.3">
      <c r="A332" s="79">
        <v>1126</v>
      </c>
      <c r="B332" s="79" t="s">
        <v>304</v>
      </c>
      <c r="C332" s="79" t="s">
        <v>472</v>
      </c>
      <c r="D332" s="79" t="s">
        <v>203</v>
      </c>
      <c r="E332" s="79">
        <v>1</v>
      </c>
      <c r="F332" s="79">
        <v>4</v>
      </c>
      <c r="G332" s="79">
        <v>0.3125</v>
      </c>
      <c r="H332" s="79">
        <v>7.5</v>
      </c>
      <c r="I332" s="79">
        <v>0.21</v>
      </c>
      <c r="J332" s="79">
        <v>2.53968253968254</v>
      </c>
      <c r="L332" s="79">
        <v>0</v>
      </c>
      <c r="N332" s="79">
        <v>0</v>
      </c>
      <c r="Q332" s="79">
        <v>1126</v>
      </c>
      <c r="R332" s="79" t="s">
        <v>304</v>
      </c>
      <c r="S332" s="79">
        <v>7.5</v>
      </c>
      <c r="T332" s="79">
        <v>210</v>
      </c>
      <c r="U332" s="79">
        <v>0.3125</v>
      </c>
      <c r="V332" s="79">
        <v>3.5</v>
      </c>
      <c r="W332" s="79">
        <v>22</v>
      </c>
      <c r="X332" s="79" t="s">
        <v>107</v>
      </c>
      <c r="Y332" s="79" t="s">
        <v>923</v>
      </c>
      <c r="Z332" s="79">
        <v>3</v>
      </c>
      <c r="AA332" s="80">
        <v>44629.6875</v>
      </c>
      <c r="AB332" s="80">
        <v>44630</v>
      </c>
      <c r="AC332" s="79" t="s">
        <v>937</v>
      </c>
    </row>
    <row r="333" spans="1:29" x14ac:dyDescent="0.3">
      <c r="A333" s="79">
        <v>1127</v>
      </c>
      <c r="B333" s="79" t="s">
        <v>301</v>
      </c>
      <c r="C333" s="79" t="s">
        <v>473</v>
      </c>
      <c r="D333" s="79" t="s">
        <v>203</v>
      </c>
      <c r="E333" s="79">
        <v>1</v>
      </c>
      <c r="F333" s="79">
        <v>1</v>
      </c>
      <c r="G333" s="79">
        <v>0.97916666666666696</v>
      </c>
      <c r="H333" s="79">
        <v>23.5</v>
      </c>
      <c r="I333" s="79">
        <v>0.21</v>
      </c>
      <c r="J333" s="79">
        <v>0.202634245187437</v>
      </c>
      <c r="L333" s="79">
        <v>0</v>
      </c>
      <c r="N333" s="79">
        <v>0</v>
      </c>
      <c r="Q333" s="79">
        <v>1127</v>
      </c>
      <c r="R333" s="79" t="s">
        <v>301</v>
      </c>
      <c r="S333" s="79">
        <v>23.5</v>
      </c>
      <c r="T333" s="79">
        <v>210</v>
      </c>
      <c r="U333" s="79">
        <v>0.97916666666666696</v>
      </c>
      <c r="V333" s="79">
        <v>3.5</v>
      </c>
      <c r="W333" s="79">
        <v>22</v>
      </c>
      <c r="X333" s="79" t="s">
        <v>107</v>
      </c>
      <c r="Y333" s="79" t="s">
        <v>923</v>
      </c>
      <c r="Z333" s="79">
        <v>3</v>
      </c>
      <c r="AA333" s="80">
        <v>44630.375</v>
      </c>
      <c r="AB333" s="80">
        <v>44631.354166666701</v>
      </c>
      <c r="AC333" s="79" t="s">
        <v>936</v>
      </c>
    </row>
    <row r="334" spans="1:29" x14ac:dyDescent="0.3">
      <c r="A334" s="79">
        <v>1127</v>
      </c>
      <c r="B334" s="79" t="s">
        <v>85</v>
      </c>
      <c r="C334" s="79" t="s">
        <v>474</v>
      </c>
      <c r="D334" s="79" t="s">
        <v>203</v>
      </c>
      <c r="E334" s="79">
        <v>1</v>
      </c>
      <c r="F334" s="79">
        <v>1</v>
      </c>
      <c r="G334" s="79">
        <v>0.97916666666666696</v>
      </c>
      <c r="H334" s="79">
        <v>23.5</v>
      </c>
      <c r="I334" s="79">
        <v>0.21</v>
      </c>
      <c r="J334" s="79">
        <v>0.202634245187437</v>
      </c>
      <c r="L334" s="79">
        <v>0</v>
      </c>
      <c r="N334" s="79">
        <v>0</v>
      </c>
      <c r="Q334" s="79">
        <v>1127</v>
      </c>
      <c r="R334" s="79" t="s">
        <v>85</v>
      </c>
      <c r="S334" s="79">
        <v>23.5</v>
      </c>
      <c r="T334" s="79">
        <v>210</v>
      </c>
      <c r="U334" s="79">
        <v>0.97916666666666696</v>
      </c>
      <c r="V334" s="79">
        <v>3.5</v>
      </c>
      <c r="W334" s="79">
        <v>22</v>
      </c>
      <c r="X334" s="79" t="s">
        <v>107</v>
      </c>
      <c r="Y334" s="79" t="s">
        <v>923</v>
      </c>
      <c r="Z334" s="79">
        <v>3</v>
      </c>
      <c r="AA334" s="80">
        <v>44630.375</v>
      </c>
      <c r="AB334" s="80">
        <v>44631.354166666701</v>
      </c>
      <c r="AC334" s="79" t="s">
        <v>938</v>
      </c>
    </row>
    <row r="335" spans="1:29" x14ac:dyDescent="0.3">
      <c r="A335" s="79">
        <v>1127</v>
      </c>
      <c r="B335" s="79" t="s">
        <v>304</v>
      </c>
      <c r="C335" s="79" t="s">
        <v>475</v>
      </c>
      <c r="D335" s="79" t="s">
        <v>203</v>
      </c>
      <c r="E335" s="79">
        <v>1</v>
      </c>
      <c r="F335" s="79">
        <v>1</v>
      </c>
      <c r="G335" s="79">
        <v>0.63194444444444398</v>
      </c>
      <c r="H335" s="79">
        <v>15.1666666666667</v>
      </c>
      <c r="I335" s="79">
        <v>0.21</v>
      </c>
      <c r="J335" s="79">
        <v>0.31397174254317101</v>
      </c>
      <c r="L335" s="79">
        <v>0</v>
      </c>
      <c r="N335" s="79">
        <v>0</v>
      </c>
      <c r="Q335" s="79">
        <v>1127</v>
      </c>
      <c r="R335" s="79" t="s">
        <v>304</v>
      </c>
      <c r="S335" s="79">
        <v>15.1666666666667</v>
      </c>
      <c r="T335" s="79">
        <v>210</v>
      </c>
      <c r="U335" s="79">
        <v>0.63194444444444398</v>
      </c>
      <c r="V335" s="79">
        <v>3.5</v>
      </c>
      <c r="W335" s="79">
        <v>22</v>
      </c>
      <c r="X335" s="79" t="s">
        <v>107</v>
      </c>
      <c r="Y335" s="79" t="s">
        <v>923</v>
      </c>
      <c r="Z335" s="79">
        <v>3</v>
      </c>
      <c r="AA335" s="80">
        <v>44630.722222222197</v>
      </c>
      <c r="AB335" s="80">
        <v>44631.354166666701</v>
      </c>
      <c r="AC335" s="79" t="s">
        <v>938</v>
      </c>
    </row>
    <row r="336" spans="1:29" x14ac:dyDescent="0.3">
      <c r="A336" s="79">
        <v>1130</v>
      </c>
      <c r="B336" s="79" t="s">
        <v>301</v>
      </c>
      <c r="C336" s="79" t="s">
        <v>482</v>
      </c>
      <c r="D336" s="79" t="s">
        <v>203</v>
      </c>
      <c r="E336" s="79">
        <v>1</v>
      </c>
      <c r="F336" s="79">
        <v>1</v>
      </c>
      <c r="G336" s="79">
        <v>0.874999999999999</v>
      </c>
      <c r="H336" s="79">
        <v>21</v>
      </c>
      <c r="I336" s="79">
        <v>0.21</v>
      </c>
      <c r="J336" s="79">
        <v>0.22675736961451301</v>
      </c>
      <c r="L336" s="79">
        <v>0</v>
      </c>
      <c r="N336" s="79">
        <v>0</v>
      </c>
      <c r="Q336" s="79">
        <v>1130</v>
      </c>
      <c r="R336" s="79" t="s">
        <v>301</v>
      </c>
      <c r="S336" s="79">
        <v>21</v>
      </c>
      <c r="T336" s="79">
        <v>210</v>
      </c>
      <c r="U336" s="79">
        <v>0.874999999999999</v>
      </c>
      <c r="V336" s="79">
        <v>3.5</v>
      </c>
      <c r="W336" s="79">
        <v>22</v>
      </c>
      <c r="X336" s="79" t="s">
        <v>107</v>
      </c>
      <c r="Y336" s="79" t="s">
        <v>923</v>
      </c>
      <c r="Z336" s="79">
        <v>3</v>
      </c>
      <c r="AA336" s="80">
        <v>44633.416666666701</v>
      </c>
      <c r="AB336" s="80">
        <v>44634.291666666701</v>
      </c>
      <c r="AC336" s="79" t="s">
        <v>936</v>
      </c>
    </row>
    <row r="337" spans="1:29" x14ac:dyDescent="0.3">
      <c r="A337" s="79">
        <v>1130</v>
      </c>
      <c r="B337" s="79" t="s">
        <v>85</v>
      </c>
      <c r="C337" s="79" t="s">
        <v>483</v>
      </c>
      <c r="D337" s="79" t="s">
        <v>203</v>
      </c>
      <c r="E337" s="79">
        <v>1</v>
      </c>
      <c r="F337" s="79">
        <v>1</v>
      </c>
      <c r="G337" s="79">
        <v>0.874999999999999</v>
      </c>
      <c r="H337" s="79">
        <v>21</v>
      </c>
      <c r="I337" s="79">
        <v>0.21</v>
      </c>
      <c r="J337" s="79">
        <v>0.22675736961451301</v>
      </c>
      <c r="L337" s="79">
        <v>0</v>
      </c>
      <c r="N337" s="79">
        <v>0</v>
      </c>
      <c r="Q337" s="79">
        <v>1130</v>
      </c>
      <c r="R337" s="79" t="s">
        <v>85</v>
      </c>
      <c r="S337" s="79">
        <v>21</v>
      </c>
      <c r="T337" s="79">
        <v>210</v>
      </c>
      <c r="U337" s="79">
        <v>0.874999999999999</v>
      </c>
      <c r="V337" s="79">
        <v>3.5</v>
      </c>
      <c r="W337" s="79">
        <v>22</v>
      </c>
      <c r="X337" s="79" t="s">
        <v>107</v>
      </c>
      <c r="Y337" s="79" t="s">
        <v>923</v>
      </c>
      <c r="Z337" s="79">
        <v>3</v>
      </c>
      <c r="AA337" s="80">
        <v>44633.416666666701</v>
      </c>
      <c r="AB337" s="80">
        <v>44634.291666666701</v>
      </c>
      <c r="AC337" s="79" t="s">
        <v>938</v>
      </c>
    </row>
    <row r="338" spans="1:29" x14ac:dyDescent="0.3">
      <c r="A338" s="79">
        <v>1130</v>
      </c>
      <c r="B338" s="79" t="s">
        <v>304</v>
      </c>
      <c r="C338" s="79" t="s">
        <v>484</v>
      </c>
      <c r="D338" s="79" t="s">
        <v>203</v>
      </c>
      <c r="E338" s="79">
        <v>1</v>
      </c>
      <c r="F338" s="79">
        <v>1</v>
      </c>
      <c r="G338" s="79">
        <v>0.5625</v>
      </c>
      <c r="H338" s="79">
        <v>13.5</v>
      </c>
      <c r="I338" s="79">
        <v>0.21</v>
      </c>
      <c r="J338" s="79">
        <v>0.35273368606701899</v>
      </c>
      <c r="L338" s="79">
        <v>0</v>
      </c>
      <c r="N338" s="79">
        <v>0</v>
      </c>
      <c r="Q338" s="79">
        <v>1130</v>
      </c>
      <c r="R338" s="79" t="s">
        <v>304</v>
      </c>
      <c r="S338" s="79">
        <v>13.5</v>
      </c>
      <c r="T338" s="79">
        <v>210</v>
      </c>
      <c r="U338" s="79">
        <v>0.5625</v>
      </c>
      <c r="V338" s="79">
        <v>3.5</v>
      </c>
      <c r="W338" s="79">
        <v>22</v>
      </c>
      <c r="X338" s="79" t="s">
        <v>107</v>
      </c>
      <c r="Y338" s="79" t="s">
        <v>923</v>
      </c>
      <c r="Z338" s="79">
        <v>3</v>
      </c>
      <c r="AA338" s="80">
        <v>44633.75</v>
      </c>
      <c r="AB338" s="80">
        <v>44634.3125</v>
      </c>
      <c r="AC338" s="79" t="s">
        <v>938</v>
      </c>
    </row>
    <row r="339" spans="1:29" x14ac:dyDescent="0.3">
      <c r="A339" s="79">
        <v>1133</v>
      </c>
      <c r="B339" s="79" t="s">
        <v>301</v>
      </c>
      <c r="C339" s="79" t="s">
        <v>491</v>
      </c>
      <c r="D339" s="79" t="s">
        <v>203</v>
      </c>
      <c r="E339" s="79">
        <v>1</v>
      </c>
      <c r="F339" s="79">
        <v>4</v>
      </c>
      <c r="G339" s="79">
        <v>0.33333333333333298</v>
      </c>
      <c r="H339" s="79">
        <v>7.9999999999999902</v>
      </c>
      <c r="I339" s="79">
        <v>0.21</v>
      </c>
      <c r="J339" s="79">
        <v>2.38095238095238</v>
      </c>
      <c r="L339" s="79">
        <v>0</v>
      </c>
      <c r="N339" s="79">
        <v>0</v>
      </c>
      <c r="Q339" s="79">
        <v>1133</v>
      </c>
      <c r="R339" s="79" t="s">
        <v>301</v>
      </c>
      <c r="S339" s="79">
        <v>7.9999999999999902</v>
      </c>
      <c r="T339" s="79">
        <v>210</v>
      </c>
      <c r="U339" s="79">
        <v>0.33333333333333298</v>
      </c>
      <c r="V339" s="79">
        <v>3.5</v>
      </c>
      <c r="W339" s="79">
        <v>22</v>
      </c>
      <c r="X339" s="79" t="s">
        <v>107</v>
      </c>
      <c r="Y339" s="79" t="s">
        <v>923</v>
      </c>
      <c r="Z339" s="79">
        <v>3</v>
      </c>
      <c r="AA339" s="80">
        <v>44640.666666666701</v>
      </c>
      <c r="AB339" s="80">
        <v>44641</v>
      </c>
      <c r="AC339" s="79" t="s">
        <v>936</v>
      </c>
    </row>
    <row r="340" spans="1:29" x14ac:dyDescent="0.3">
      <c r="A340" s="79">
        <v>1133</v>
      </c>
      <c r="B340" s="79" t="s">
        <v>85</v>
      </c>
      <c r="C340" s="79" t="s">
        <v>492</v>
      </c>
      <c r="D340" s="79" t="s">
        <v>203</v>
      </c>
      <c r="E340" s="79">
        <v>1</v>
      </c>
      <c r="F340" s="79">
        <v>3</v>
      </c>
      <c r="G340" s="79">
        <v>0.33333333333333298</v>
      </c>
      <c r="H340" s="79">
        <v>7.9999999999999902</v>
      </c>
      <c r="I340" s="79">
        <v>0.21</v>
      </c>
      <c r="J340" s="79">
        <v>1.78571428571429</v>
      </c>
      <c r="L340" s="79">
        <v>0</v>
      </c>
      <c r="N340" s="79">
        <v>0</v>
      </c>
      <c r="Q340" s="79">
        <v>1133</v>
      </c>
      <c r="R340" s="79" t="s">
        <v>85</v>
      </c>
      <c r="S340" s="79">
        <v>7.9999999999999902</v>
      </c>
      <c r="T340" s="79">
        <v>210</v>
      </c>
      <c r="U340" s="79">
        <v>0.33333333333333298</v>
      </c>
      <c r="V340" s="79">
        <v>3.5</v>
      </c>
      <c r="W340" s="79">
        <v>22</v>
      </c>
      <c r="X340" s="79" t="s">
        <v>107</v>
      </c>
      <c r="Y340" s="79" t="s">
        <v>923</v>
      </c>
      <c r="Z340" s="79">
        <v>3</v>
      </c>
      <c r="AA340" s="80">
        <v>44640.666666666701</v>
      </c>
      <c r="AB340" s="80">
        <v>44641</v>
      </c>
      <c r="AC340" s="79" t="s">
        <v>938</v>
      </c>
    </row>
    <row r="341" spans="1:29" x14ac:dyDescent="0.3">
      <c r="A341" s="79">
        <v>1133</v>
      </c>
      <c r="B341" s="79" t="s">
        <v>304</v>
      </c>
      <c r="C341" s="79" t="s">
        <v>493</v>
      </c>
      <c r="D341" s="79" t="s">
        <v>203</v>
      </c>
      <c r="E341" s="79">
        <v>1</v>
      </c>
      <c r="F341" s="79">
        <v>2</v>
      </c>
      <c r="G341" s="79">
        <v>0.6875</v>
      </c>
      <c r="H341" s="79">
        <v>16.5</v>
      </c>
      <c r="I341" s="79">
        <v>0.21</v>
      </c>
      <c r="J341" s="79">
        <v>0.57720057720057705</v>
      </c>
      <c r="L341" s="79">
        <v>0</v>
      </c>
      <c r="N341" s="79">
        <v>0</v>
      </c>
      <c r="Q341" s="79">
        <v>1133</v>
      </c>
      <c r="R341" s="79" t="s">
        <v>304</v>
      </c>
      <c r="S341" s="79">
        <v>16.5</v>
      </c>
      <c r="T341" s="79">
        <v>210</v>
      </c>
      <c r="U341" s="79">
        <v>0.6875</v>
      </c>
      <c r="V341" s="79">
        <v>3.5</v>
      </c>
      <c r="W341" s="79">
        <v>22</v>
      </c>
      <c r="X341" s="79" t="s">
        <v>107</v>
      </c>
      <c r="Y341" s="79" t="s">
        <v>923</v>
      </c>
      <c r="Z341" s="79">
        <v>3</v>
      </c>
      <c r="AA341" s="80">
        <v>44640.708333333299</v>
      </c>
      <c r="AB341" s="80">
        <v>44641.395833333299</v>
      </c>
      <c r="AC341" s="79" t="s">
        <v>938</v>
      </c>
    </row>
    <row r="342" spans="1:29" x14ac:dyDescent="0.3">
      <c r="A342" s="79">
        <v>1134</v>
      </c>
      <c r="B342" s="79" t="s">
        <v>301</v>
      </c>
      <c r="C342" s="79" t="s">
        <v>494</v>
      </c>
      <c r="D342" s="79" t="s">
        <v>203</v>
      </c>
      <c r="E342" s="79">
        <v>2</v>
      </c>
      <c r="F342" s="79">
        <v>1</v>
      </c>
      <c r="G342" s="79">
        <v>0.95833333333333304</v>
      </c>
      <c r="H342" s="79">
        <v>23</v>
      </c>
      <c r="I342" s="79">
        <v>0.21</v>
      </c>
      <c r="J342" s="79">
        <v>0.20703933747412001</v>
      </c>
      <c r="L342" s="79">
        <v>0</v>
      </c>
      <c r="N342" s="79">
        <v>0</v>
      </c>
      <c r="Q342" s="79">
        <v>1134</v>
      </c>
      <c r="R342" s="79" t="s">
        <v>301</v>
      </c>
      <c r="S342" s="79">
        <v>23</v>
      </c>
      <c r="T342" s="79">
        <v>210</v>
      </c>
      <c r="U342" s="79">
        <v>0.95833333333333304</v>
      </c>
      <c r="V342" s="79">
        <v>3.5</v>
      </c>
      <c r="X342" s="79" t="s">
        <v>107</v>
      </c>
      <c r="Y342" s="79" t="s">
        <v>923</v>
      </c>
      <c r="Z342" s="79">
        <v>3</v>
      </c>
      <c r="AA342" s="80">
        <v>44641.333333333299</v>
      </c>
      <c r="AB342" s="80">
        <v>44642.291666666701</v>
      </c>
      <c r="AC342" s="79" t="s">
        <v>936</v>
      </c>
    </row>
    <row r="343" spans="1:29" x14ac:dyDescent="0.3">
      <c r="A343" s="79">
        <v>1134</v>
      </c>
      <c r="B343" s="79" t="s">
        <v>301</v>
      </c>
      <c r="C343" s="79" t="s">
        <v>494</v>
      </c>
      <c r="D343" s="79" t="s">
        <v>204</v>
      </c>
      <c r="E343" s="79">
        <v>2</v>
      </c>
      <c r="F343" s="79">
        <v>2</v>
      </c>
      <c r="G343" s="79">
        <v>0.95833333333333304</v>
      </c>
      <c r="H343" s="79">
        <v>23</v>
      </c>
      <c r="I343" s="79">
        <v>0.21</v>
      </c>
      <c r="J343" s="79">
        <v>0.41407867494824002</v>
      </c>
      <c r="L343" s="79">
        <v>0</v>
      </c>
      <c r="N343" s="79">
        <v>0</v>
      </c>
      <c r="Q343" s="79">
        <v>1134</v>
      </c>
      <c r="R343" s="79" t="s">
        <v>301</v>
      </c>
      <c r="S343" s="79">
        <v>23</v>
      </c>
      <c r="T343" s="79">
        <v>210</v>
      </c>
      <c r="U343" s="79">
        <v>0.95833333333333304</v>
      </c>
      <c r="V343" s="79">
        <v>3.5</v>
      </c>
      <c r="X343" s="79" t="s">
        <v>107</v>
      </c>
      <c r="Y343" s="79" t="s">
        <v>923</v>
      </c>
      <c r="Z343" s="79">
        <v>3</v>
      </c>
      <c r="AA343" s="80">
        <v>44641.333333333299</v>
      </c>
      <c r="AB343" s="80">
        <v>44642.291666666701</v>
      </c>
      <c r="AC343" s="79" t="s">
        <v>936</v>
      </c>
    </row>
    <row r="344" spans="1:29" x14ac:dyDescent="0.3">
      <c r="A344" s="79">
        <v>1134</v>
      </c>
      <c r="B344" s="79" t="s">
        <v>85</v>
      </c>
      <c r="C344" s="79" t="s">
        <v>495</v>
      </c>
      <c r="D344" s="79" t="s">
        <v>203</v>
      </c>
      <c r="E344" s="79">
        <v>2</v>
      </c>
      <c r="F344" s="79">
        <v>1</v>
      </c>
      <c r="G344" s="79">
        <v>0.95833333333333304</v>
      </c>
      <c r="H344" s="79">
        <v>23</v>
      </c>
      <c r="I344" s="79">
        <v>0.21</v>
      </c>
      <c r="J344" s="79">
        <v>0.20703933747412001</v>
      </c>
      <c r="L344" s="79">
        <v>0</v>
      </c>
      <c r="N344" s="79">
        <v>0</v>
      </c>
      <c r="Q344" s="79">
        <v>1134</v>
      </c>
      <c r="R344" s="79" t="s">
        <v>85</v>
      </c>
      <c r="S344" s="79">
        <v>23</v>
      </c>
      <c r="T344" s="79">
        <v>210</v>
      </c>
      <c r="U344" s="79">
        <v>0.95833333333333304</v>
      </c>
      <c r="V344" s="79">
        <v>3.5</v>
      </c>
      <c r="X344" s="79" t="s">
        <v>107</v>
      </c>
      <c r="Y344" s="79" t="s">
        <v>923</v>
      </c>
      <c r="Z344" s="79">
        <v>3</v>
      </c>
      <c r="AA344" s="80">
        <v>44641.333333333299</v>
      </c>
      <c r="AB344" s="80">
        <v>44642.291666666701</v>
      </c>
      <c r="AC344" s="79" t="s">
        <v>938</v>
      </c>
    </row>
    <row r="345" spans="1:29" x14ac:dyDescent="0.3">
      <c r="A345" s="79">
        <v>1134</v>
      </c>
      <c r="B345" s="79" t="s">
        <v>85</v>
      </c>
      <c r="C345" s="79" t="s">
        <v>495</v>
      </c>
      <c r="D345" s="79" t="s">
        <v>204</v>
      </c>
      <c r="E345" s="79">
        <v>2</v>
      </c>
      <c r="F345" s="79">
        <v>1</v>
      </c>
      <c r="G345" s="79">
        <v>0.95833333333333304</v>
      </c>
      <c r="H345" s="79">
        <v>23</v>
      </c>
      <c r="I345" s="79">
        <v>0.21</v>
      </c>
      <c r="J345" s="79">
        <v>0.20703933747412001</v>
      </c>
      <c r="L345" s="79">
        <v>0</v>
      </c>
      <c r="N345" s="79">
        <v>0</v>
      </c>
      <c r="Q345" s="79">
        <v>1134</v>
      </c>
      <c r="R345" s="79" t="s">
        <v>85</v>
      </c>
      <c r="S345" s="79">
        <v>23</v>
      </c>
      <c r="T345" s="79">
        <v>210</v>
      </c>
      <c r="U345" s="79">
        <v>0.95833333333333304</v>
      </c>
      <c r="V345" s="79">
        <v>3.5</v>
      </c>
      <c r="X345" s="79" t="s">
        <v>107</v>
      </c>
      <c r="Y345" s="79" t="s">
        <v>923</v>
      </c>
      <c r="Z345" s="79">
        <v>3</v>
      </c>
      <c r="AA345" s="80">
        <v>44641.333333333299</v>
      </c>
      <c r="AB345" s="80">
        <v>44642.291666666701</v>
      </c>
      <c r="AC345" s="79" t="s">
        <v>938</v>
      </c>
    </row>
    <row r="346" spans="1:29" x14ac:dyDescent="0.3">
      <c r="A346" s="79">
        <v>1134</v>
      </c>
      <c r="B346" s="79" t="s">
        <v>304</v>
      </c>
      <c r="C346" s="79" t="s">
        <v>496</v>
      </c>
      <c r="D346" s="79" t="s">
        <v>203</v>
      </c>
      <c r="E346" s="79">
        <v>2</v>
      </c>
      <c r="F346" s="79">
        <v>0.5</v>
      </c>
      <c r="G346" s="79">
        <v>0.75</v>
      </c>
      <c r="H346" s="79">
        <v>18</v>
      </c>
      <c r="I346" s="79">
        <v>0.21</v>
      </c>
      <c r="J346" s="79">
        <v>0.13227513227513199</v>
      </c>
      <c r="L346" s="79">
        <v>0</v>
      </c>
      <c r="N346" s="79">
        <v>0</v>
      </c>
      <c r="Q346" s="79">
        <v>1134</v>
      </c>
      <c r="R346" s="79" t="s">
        <v>304</v>
      </c>
      <c r="S346" s="79">
        <v>18</v>
      </c>
      <c r="T346" s="79">
        <v>210</v>
      </c>
      <c r="U346" s="79">
        <v>0.75</v>
      </c>
      <c r="V346" s="79">
        <v>3.5</v>
      </c>
      <c r="X346" s="79" t="s">
        <v>107</v>
      </c>
      <c r="Y346" s="79" t="s">
        <v>923</v>
      </c>
      <c r="Z346" s="79">
        <v>3</v>
      </c>
      <c r="AA346" s="80">
        <v>44641.625</v>
      </c>
      <c r="AB346" s="80">
        <v>44642.375</v>
      </c>
      <c r="AC346" s="79" t="s">
        <v>938</v>
      </c>
    </row>
    <row r="347" spans="1:29" x14ac:dyDescent="0.3">
      <c r="A347" s="79">
        <v>1134</v>
      </c>
      <c r="B347" s="79" t="s">
        <v>304</v>
      </c>
      <c r="C347" s="79" t="s">
        <v>496</v>
      </c>
      <c r="D347" s="79" t="s">
        <v>204</v>
      </c>
      <c r="E347" s="79">
        <v>2</v>
      </c>
      <c r="F347" s="79">
        <v>1</v>
      </c>
      <c r="G347" s="79">
        <v>0.75</v>
      </c>
      <c r="H347" s="79">
        <v>18</v>
      </c>
      <c r="I347" s="79">
        <v>0.21</v>
      </c>
      <c r="J347" s="79">
        <v>0.26455026455026498</v>
      </c>
      <c r="L347" s="79">
        <v>0</v>
      </c>
      <c r="N347" s="79">
        <v>0</v>
      </c>
      <c r="Q347" s="79">
        <v>1134</v>
      </c>
      <c r="R347" s="79" t="s">
        <v>304</v>
      </c>
      <c r="S347" s="79">
        <v>18</v>
      </c>
      <c r="T347" s="79">
        <v>210</v>
      </c>
      <c r="U347" s="79">
        <v>0.75</v>
      </c>
      <c r="V347" s="79">
        <v>3.5</v>
      </c>
      <c r="X347" s="79" t="s">
        <v>107</v>
      </c>
      <c r="Y347" s="79" t="s">
        <v>923</v>
      </c>
      <c r="Z347" s="79">
        <v>3</v>
      </c>
      <c r="AA347" s="80">
        <v>44641.625</v>
      </c>
      <c r="AB347" s="80">
        <v>44642.375</v>
      </c>
      <c r="AC347" s="79" t="s">
        <v>938</v>
      </c>
    </row>
    <row r="348" spans="1:29" x14ac:dyDescent="0.3">
      <c r="A348" s="79">
        <v>1135</v>
      </c>
      <c r="B348" s="79" t="s">
        <v>301</v>
      </c>
      <c r="C348" s="79" t="s">
        <v>497</v>
      </c>
      <c r="D348" s="79" t="s">
        <v>203</v>
      </c>
      <c r="E348" s="79">
        <v>2</v>
      </c>
      <c r="F348" s="79">
        <v>3</v>
      </c>
      <c r="G348" s="79">
        <v>0.64583333333333304</v>
      </c>
      <c r="H348" s="79">
        <v>15.5</v>
      </c>
      <c r="I348" s="79">
        <v>0.21</v>
      </c>
      <c r="J348" s="79">
        <v>0.92165898617511499</v>
      </c>
      <c r="L348" s="79">
        <v>0</v>
      </c>
      <c r="N348" s="79">
        <v>0</v>
      </c>
      <c r="Q348" s="79">
        <v>1135</v>
      </c>
      <c r="R348" s="79" t="s">
        <v>301</v>
      </c>
      <c r="S348" s="79">
        <v>24</v>
      </c>
      <c r="T348" s="79">
        <v>210</v>
      </c>
      <c r="U348" s="79">
        <v>1</v>
      </c>
      <c r="V348" s="79">
        <v>3.5</v>
      </c>
      <c r="W348" s="79">
        <v>22</v>
      </c>
      <c r="X348" s="79" t="s">
        <v>107</v>
      </c>
      <c r="Y348" s="79" t="s">
        <v>923</v>
      </c>
      <c r="Z348" s="79">
        <v>3</v>
      </c>
      <c r="AA348" s="80">
        <v>44642</v>
      </c>
      <c r="AB348" s="80">
        <v>44643</v>
      </c>
      <c r="AC348" s="79" t="s">
        <v>936</v>
      </c>
    </row>
    <row r="349" spans="1:29" x14ac:dyDescent="0.3">
      <c r="A349" s="79">
        <v>1135</v>
      </c>
      <c r="B349" s="79" t="s">
        <v>301</v>
      </c>
      <c r="C349" s="79" t="s">
        <v>497</v>
      </c>
      <c r="D349" s="79" t="s">
        <v>204</v>
      </c>
      <c r="E349" s="79">
        <v>2</v>
      </c>
      <c r="F349" s="79">
        <v>1</v>
      </c>
      <c r="G349" s="79">
        <v>1</v>
      </c>
      <c r="H349" s="79">
        <v>24</v>
      </c>
      <c r="I349" s="79">
        <v>0.21</v>
      </c>
      <c r="J349" s="79">
        <v>0.19841269841269801</v>
      </c>
      <c r="L349" s="79">
        <v>0</v>
      </c>
      <c r="N349" s="79">
        <v>0</v>
      </c>
      <c r="Q349" s="79">
        <v>1135</v>
      </c>
      <c r="R349" s="79" t="s">
        <v>301</v>
      </c>
      <c r="S349" s="79">
        <v>24</v>
      </c>
      <c r="T349" s="79">
        <v>210</v>
      </c>
      <c r="U349" s="79">
        <v>1</v>
      </c>
      <c r="V349" s="79">
        <v>3.5</v>
      </c>
      <c r="W349" s="79">
        <v>22</v>
      </c>
      <c r="X349" s="79" t="s">
        <v>107</v>
      </c>
      <c r="Y349" s="79" t="s">
        <v>923</v>
      </c>
      <c r="Z349" s="79">
        <v>3</v>
      </c>
      <c r="AA349" s="80">
        <v>44642</v>
      </c>
      <c r="AB349" s="80">
        <v>44643</v>
      </c>
      <c r="AC349" s="79" t="s">
        <v>936</v>
      </c>
    </row>
    <row r="350" spans="1:29" x14ac:dyDescent="0.3">
      <c r="A350" s="79">
        <v>1135</v>
      </c>
      <c r="B350" s="79" t="s">
        <v>85</v>
      </c>
      <c r="C350" s="79" t="s">
        <v>498</v>
      </c>
      <c r="D350" s="79" t="s">
        <v>203</v>
      </c>
      <c r="E350" s="79">
        <v>2</v>
      </c>
      <c r="F350" s="79">
        <v>2</v>
      </c>
      <c r="G350" s="79">
        <v>1</v>
      </c>
      <c r="H350" s="79">
        <v>24</v>
      </c>
      <c r="I350" s="79">
        <v>0.21</v>
      </c>
      <c r="J350" s="79">
        <v>0.39682539682539703</v>
      </c>
      <c r="L350" s="79">
        <v>0</v>
      </c>
      <c r="N350" s="79">
        <v>0</v>
      </c>
      <c r="Q350" s="79">
        <v>1135</v>
      </c>
      <c r="R350" s="79" t="s">
        <v>85</v>
      </c>
      <c r="S350" s="79">
        <v>24</v>
      </c>
      <c r="T350" s="79">
        <v>210</v>
      </c>
      <c r="U350" s="79">
        <v>1</v>
      </c>
      <c r="V350" s="79">
        <v>3.5</v>
      </c>
      <c r="W350" s="79">
        <v>22</v>
      </c>
      <c r="X350" s="79" t="s">
        <v>107</v>
      </c>
      <c r="Y350" s="79" t="s">
        <v>923</v>
      </c>
      <c r="Z350" s="79">
        <v>3</v>
      </c>
      <c r="AA350" s="80">
        <v>44642</v>
      </c>
      <c r="AB350" s="80">
        <v>44643</v>
      </c>
      <c r="AC350" s="79" t="s">
        <v>938</v>
      </c>
    </row>
    <row r="351" spans="1:29" x14ac:dyDescent="0.3">
      <c r="A351" s="79">
        <v>1135</v>
      </c>
      <c r="B351" s="79" t="s">
        <v>85</v>
      </c>
      <c r="C351" s="79" t="s">
        <v>498</v>
      </c>
      <c r="D351" s="79" t="s">
        <v>204</v>
      </c>
      <c r="E351" s="79">
        <v>2</v>
      </c>
      <c r="F351" s="79">
        <v>1</v>
      </c>
      <c r="G351" s="79">
        <v>1</v>
      </c>
      <c r="H351" s="79">
        <v>24</v>
      </c>
      <c r="I351" s="79">
        <v>0.21</v>
      </c>
      <c r="J351" s="79">
        <v>0.19841269841269801</v>
      </c>
      <c r="L351" s="79">
        <v>0</v>
      </c>
      <c r="N351" s="79">
        <v>0</v>
      </c>
      <c r="Q351" s="79">
        <v>1135</v>
      </c>
      <c r="R351" s="79" t="s">
        <v>85</v>
      </c>
      <c r="S351" s="79">
        <v>24</v>
      </c>
      <c r="T351" s="79">
        <v>210</v>
      </c>
      <c r="U351" s="79">
        <v>1</v>
      </c>
      <c r="V351" s="79">
        <v>3.5</v>
      </c>
      <c r="W351" s="79">
        <v>22</v>
      </c>
      <c r="X351" s="79" t="s">
        <v>107</v>
      </c>
      <c r="Y351" s="79" t="s">
        <v>923</v>
      </c>
      <c r="Z351" s="79">
        <v>3</v>
      </c>
      <c r="AA351" s="80">
        <v>44642</v>
      </c>
      <c r="AB351" s="80">
        <v>44643</v>
      </c>
      <c r="AC351" s="79" t="s">
        <v>938</v>
      </c>
    </row>
    <row r="352" spans="1:29" x14ac:dyDescent="0.3">
      <c r="A352" s="79">
        <v>1135</v>
      </c>
      <c r="B352" s="79" t="s">
        <v>304</v>
      </c>
      <c r="C352" s="79" t="s">
        <v>499</v>
      </c>
      <c r="D352" s="79" t="s">
        <v>203</v>
      </c>
      <c r="E352" s="79">
        <v>2</v>
      </c>
      <c r="F352" s="79">
        <v>1</v>
      </c>
      <c r="G352" s="79">
        <v>0.625</v>
      </c>
      <c r="H352" s="79">
        <v>15</v>
      </c>
      <c r="I352" s="79">
        <v>0.21</v>
      </c>
      <c r="J352" s="79">
        <v>0.317460317460317</v>
      </c>
      <c r="L352" s="79">
        <v>0</v>
      </c>
      <c r="N352" s="79">
        <v>0</v>
      </c>
      <c r="Q352" s="79">
        <v>1135</v>
      </c>
      <c r="R352" s="79" t="s">
        <v>304</v>
      </c>
      <c r="S352" s="79">
        <v>15</v>
      </c>
      <c r="T352" s="79">
        <v>210</v>
      </c>
      <c r="U352" s="79">
        <v>0.625</v>
      </c>
      <c r="V352" s="79">
        <v>3.5</v>
      </c>
      <c r="W352" s="79">
        <v>22</v>
      </c>
      <c r="X352" s="79" t="s">
        <v>107</v>
      </c>
      <c r="Y352" s="79" t="s">
        <v>923</v>
      </c>
      <c r="Z352" s="79">
        <v>3</v>
      </c>
      <c r="AA352" s="80">
        <v>44642.75</v>
      </c>
      <c r="AB352" s="80">
        <v>44643.375</v>
      </c>
      <c r="AC352" s="79" t="s">
        <v>938</v>
      </c>
    </row>
    <row r="353" spans="1:29" x14ac:dyDescent="0.3">
      <c r="A353" s="79">
        <v>1135</v>
      </c>
      <c r="B353" s="79" t="s">
        <v>304</v>
      </c>
      <c r="C353" s="79" t="s">
        <v>499</v>
      </c>
      <c r="D353" s="79" t="s">
        <v>204</v>
      </c>
      <c r="E353" s="79">
        <v>2</v>
      </c>
      <c r="F353" s="79">
        <v>1</v>
      </c>
      <c r="G353" s="79">
        <v>0.625</v>
      </c>
      <c r="H353" s="79">
        <v>15</v>
      </c>
      <c r="I353" s="79">
        <v>0.21</v>
      </c>
      <c r="J353" s="79">
        <v>0.317460317460317</v>
      </c>
      <c r="L353" s="79">
        <v>0</v>
      </c>
      <c r="N353" s="79">
        <v>0</v>
      </c>
      <c r="Q353" s="79">
        <v>1135</v>
      </c>
      <c r="R353" s="79" t="s">
        <v>304</v>
      </c>
      <c r="S353" s="79">
        <v>15</v>
      </c>
      <c r="T353" s="79">
        <v>210</v>
      </c>
      <c r="U353" s="79">
        <v>0.625</v>
      </c>
      <c r="V353" s="79">
        <v>3.5</v>
      </c>
      <c r="W353" s="79">
        <v>22</v>
      </c>
      <c r="X353" s="79" t="s">
        <v>107</v>
      </c>
      <c r="Y353" s="79" t="s">
        <v>923</v>
      </c>
      <c r="Z353" s="79">
        <v>3</v>
      </c>
      <c r="AA353" s="80">
        <v>44642.75</v>
      </c>
      <c r="AB353" s="80">
        <v>44643.375</v>
      </c>
      <c r="AC353" s="79" t="s">
        <v>938</v>
      </c>
    </row>
    <row r="354" spans="1:29" x14ac:dyDescent="0.3">
      <c r="A354" s="79">
        <v>1136</v>
      </c>
      <c r="B354" s="79" t="s">
        <v>301</v>
      </c>
      <c r="C354" s="79" t="s">
        <v>500</v>
      </c>
      <c r="D354" s="79" t="s">
        <v>203</v>
      </c>
      <c r="E354" s="79">
        <v>2</v>
      </c>
      <c r="F354" s="79">
        <v>1</v>
      </c>
      <c r="G354" s="79">
        <v>1</v>
      </c>
      <c r="H354" s="79">
        <v>24</v>
      </c>
      <c r="I354" s="79">
        <v>0.21</v>
      </c>
      <c r="J354" s="79">
        <v>0.19841269841269801</v>
      </c>
      <c r="L354" s="79">
        <v>0</v>
      </c>
      <c r="N354" s="79">
        <v>0</v>
      </c>
      <c r="Q354" s="79">
        <v>1136</v>
      </c>
      <c r="R354" s="79" t="s">
        <v>301</v>
      </c>
      <c r="S354" s="79">
        <v>24</v>
      </c>
      <c r="T354" s="79">
        <v>210</v>
      </c>
      <c r="U354" s="79">
        <v>1</v>
      </c>
      <c r="V354" s="79">
        <v>3.5</v>
      </c>
      <c r="W354" s="79">
        <v>22</v>
      </c>
      <c r="X354" s="79" t="s">
        <v>107</v>
      </c>
      <c r="Y354" s="79" t="s">
        <v>923</v>
      </c>
      <c r="Z354" s="79">
        <v>3</v>
      </c>
      <c r="AA354" s="80">
        <v>44650</v>
      </c>
      <c r="AB354" s="80">
        <v>44651</v>
      </c>
      <c r="AC354" s="79" t="s">
        <v>936</v>
      </c>
    </row>
    <row r="355" spans="1:29" x14ac:dyDescent="0.3">
      <c r="A355" s="79">
        <v>1136</v>
      </c>
      <c r="B355" s="79" t="s">
        <v>301</v>
      </c>
      <c r="C355" s="79" t="s">
        <v>500</v>
      </c>
      <c r="D355" s="79" t="s">
        <v>204</v>
      </c>
      <c r="E355" s="79">
        <v>2</v>
      </c>
      <c r="F355" s="79">
        <v>1</v>
      </c>
      <c r="G355" s="79">
        <v>1</v>
      </c>
      <c r="H355" s="79">
        <v>24</v>
      </c>
      <c r="I355" s="79">
        <v>0.21</v>
      </c>
      <c r="J355" s="79">
        <v>0.19841269841269801</v>
      </c>
      <c r="L355" s="79">
        <v>0</v>
      </c>
      <c r="N355" s="79">
        <v>0</v>
      </c>
      <c r="Q355" s="79">
        <v>1136</v>
      </c>
      <c r="R355" s="79" t="s">
        <v>301</v>
      </c>
      <c r="S355" s="79">
        <v>24</v>
      </c>
      <c r="T355" s="79">
        <v>210</v>
      </c>
      <c r="U355" s="79">
        <v>1</v>
      </c>
      <c r="V355" s="79">
        <v>3.5</v>
      </c>
      <c r="W355" s="79">
        <v>22</v>
      </c>
      <c r="X355" s="79" t="s">
        <v>107</v>
      </c>
      <c r="Y355" s="79" t="s">
        <v>923</v>
      </c>
      <c r="Z355" s="79">
        <v>3</v>
      </c>
      <c r="AA355" s="80">
        <v>44650</v>
      </c>
      <c r="AB355" s="80">
        <v>44651</v>
      </c>
      <c r="AC355" s="79" t="s">
        <v>936</v>
      </c>
    </row>
    <row r="356" spans="1:29" x14ac:dyDescent="0.3">
      <c r="A356" s="79">
        <v>1136</v>
      </c>
      <c r="B356" s="79" t="s">
        <v>85</v>
      </c>
      <c r="C356" s="79" t="s">
        <v>501</v>
      </c>
      <c r="D356" s="79" t="s">
        <v>203</v>
      </c>
      <c r="E356" s="79">
        <v>2</v>
      </c>
      <c r="F356" s="79">
        <v>1</v>
      </c>
      <c r="G356" s="79">
        <v>1</v>
      </c>
      <c r="H356" s="79">
        <v>24</v>
      </c>
      <c r="I356" s="79">
        <v>0.21</v>
      </c>
      <c r="J356" s="79">
        <v>0.19841269841269801</v>
      </c>
      <c r="L356" s="79">
        <v>0</v>
      </c>
      <c r="N356" s="79">
        <v>0</v>
      </c>
      <c r="Q356" s="79">
        <v>1136</v>
      </c>
      <c r="R356" s="79" t="s">
        <v>85</v>
      </c>
      <c r="S356" s="79">
        <v>24</v>
      </c>
      <c r="T356" s="79">
        <v>210</v>
      </c>
      <c r="U356" s="79">
        <v>1</v>
      </c>
      <c r="V356" s="79">
        <v>3.5</v>
      </c>
      <c r="W356" s="79">
        <v>22</v>
      </c>
      <c r="X356" s="79" t="s">
        <v>107</v>
      </c>
      <c r="Y356" s="79" t="s">
        <v>923</v>
      </c>
      <c r="Z356" s="79">
        <v>3</v>
      </c>
      <c r="AA356" s="80">
        <v>44650</v>
      </c>
      <c r="AB356" s="80">
        <v>44651</v>
      </c>
      <c r="AC356" s="79" t="s">
        <v>938</v>
      </c>
    </row>
    <row r="357" spans="1:29" x14ac:dyDescent="0.3">
      <c r="A357" s="79">
        <v>1136</v>
      </c>
      <c r="B357" s="79" t="s">
        <v>85</v>
      </c>
      <c r="C357" s="79" t="s">
        <v>501</v>
      </c>
      <c r="D357" s="79" t="s">
        <v>204</v>
      </c>
      <c r="E357" s="79">
        <v>2</v>
      </c>
      <c r="F357" s="79">
        <v>2</v>
      </c>
      <c r="G357" s="79">
        <v>1</v>
      </c>
      <c r="H357" s="79">
        <v>24</v>
      </c>
      <c r="I357" s="79">
        <v>0.21</v>
      </c>
      <c r="J357" s="79">
        <v>0.39682539682539703</v>
      </c>
      <c r="L357" s="79">
        <v>0</v>
      </c>
      <c r="N357" s="79">
        <v>0</v>
      </c>
      <c r="Q357" s="79">
        <v>1136</v>
      </c>
      <c r="R357" s="79" t="s">
        <v>85</v>
      </c>
      <c r="S357" s="79">
        <v>24</v>
      </c>
      <c r="T357" s="79">
        <v>210</v>
      </c>
      <c r="U357" s="79">
        <v>1</v>
      </c>
      <c r="V357" s="79">
        <v>3.5</v>
      </c>
      <c r="W357" s="79">
        <v>22</v>
      </c>
      <c r="X357" s="79" t="s">
        <v>107</v>
      </c>
      <c r="Y357" s="79" t="s">
        <v>923</v>
      </c>
      <c r="Z357" s="79">
        <v>3</v>
      </c>
      <c r="AA357" s="80">
        <v>44650</v>
      </c>
      <c r="AB357" s="80">
        <v>44651</v>
      </c>
      <c r="AC357" s="79" t="s">
        <v>938</v>
      </c>
    </row>
    <row r="358" spans="1:29" x14ac:dyDescent="0.3">
      <c r="A358" s="79">
        <v>1136</v>
      </c>
      <c r="B358" s="79" t="s">
        <v>304</v>
      </c>
      <c r="C358" s="79" t="s">
        <v>502</v>
      </c>
      <c r="D358" s="79" t="s">
        <v>203</v>
      </c>
      <c r="E358" s="79">
        <v>2</v>
      </c>
      <c r="F358" s="79">
        <v>2</v>
      </c>
      <c r="G358" s="79">
        <v>0.70833333333333304</v>
      </c>
      <c r="H358" s="79">
        <v>17</v>
      </c>
      <c r="I358" s="79">
        <v>0.21</v>
      </c>
      <c r="J358" s="79">
        <v>0.56022408963585502</v>
      </c>
      <c r="L358" s="79">
        <v>0</v>
      </c>
      <c r="N358" s="79">
        <v>0</v>
      </c>
      <c r="Q358" s="79">
        <v>1136</v>
      </c>
      <c r="R358" s="79" t="s">
        <v>304</v>
      </c>
      <c r="S358" s="79">
        <v>17</v>
      </c>
      <c r="T358" s="79">
        <v>210</v>
      </c>
      <c r="U358" s="79">
        <v>0.70833333333333304</v>
      </c>
      <c r="V358" s="79">
        <v>3.5</v>
      </c>
      <c r="W358" s="79">
        <v>22</v>
      </c>
      <c r="X358" s="79" t="s">
        <v>107</v>
      </c>
      <c r="Y358" s="79" t="s">
        <v>923</v>
      </c>
      <c r="Z358" s="79">
        <v>3</v>
      </c>
      <c r="AA358" s="80">
        <v>44650.666666666701</v>
      </c>
      <c r="AB358" s="80">
        <v>44651.375</v>
      </c>
      <c r="AC358" s="79" t="s">
        <v>938</v>
      </c>
    </row>
    <row r="359" spans="1:29" x14ac:dyDescent="0.3">
      <c r="A359" s="79">
        <v>1136</v>
      </c>
      <c r="B359" s="79" t="s">
        <v>304</v>
      </c>
      <c r="C359" s="79" t="s">
        <v>502</v>
      </c>
      <c r="D359" s="79" t="s">
        <v>204</v>
      </c>
      <c r="E359" s="79">
        <v>2</v>
      </c>
      <c r="F359" s="79">
        <v>2</v>
      </c>
      <c r="G359" s="79">
        <v>0.70833333333333304</v>
      </c>
      <c r="H359" s="79">
        <v>17</v>
      </c>
      <c r="I359" s="79">
        <v>0.21</v>
      </c>
      <c r="J359" s="79">
        <v>0.56022408963585502</v>
      </c>
      <c r="L359" s="79">
        <v>0</v>
      </c>
      <c r="N359" s="79">
        <v>0</v>
      </c>
      <c r="Q359" s="79">
        <v>1136</v>
      </c>
      <c r="R359" s="79" t="s">
        <v>304</v>
      </c>
      <c r="S359" s="79">
        <v>17</v>
      </c>
      <c r="T359" s="79">
        <v>210</v>
      </c>
      <c r="U359" s="79">
        <v>0.70833333333333304</v>
      </c>
      <c r="V359" s="79">
        <v>3.5</v>
      </c>
      <c r="W359" s="79">
        <v>22</v>
      </c>
      <c r="X359" s="79" t="s">
        <v>107</v>
      </c>
      <c r="Y359" s="79" t="s">
        <v>923</v>
      </c>
      <c r="Z359" s="79">
        <v>3</v>
      </c>
      <c r="AA359" s="80">
        <v>44650.666666666701</v>
      </c>
      <c r="AB359" s="80">
        <v>44651.375</v>
      </c>
      <c r="AC359" s="79" t="s">
        <v>938</v>
      </c>
    </row>
    <row r="360" spans="1:29" x14ac:dyDescent="0.3">
      <c r="A360" s="79">
        <v>1137</v>
      </c>
      <c r="B360" s="79" t="s">
        <v>301</v>
      </c>
      <c r="C360" s="79" t="s">
        <v>503</v>
      </c>
      <c r="D360" s="79" t="s">
        <v>203</v>
      </c>
      <c r="E360" s="79">
        <v>2</v>
      </c>
      <c r="F360" s="79">
        <v>2</v>
      </c>
      <c r="G360" s="79">
        <v>1</v>
      </c>
      <c r="H360" s="79">
        <v>24</v>
      </c>
      <c r="I360" s="79">
        <v>0.21</v>
      </c>
      <c r="J360" s="79">
        <v>0.39682539682539703</v>
      </c>
      <c r="L360" s="79">
        <v>0</v>
      </c>
      <c r="N360" s="79">
        <v>0</v>
      </c>
      <c r="Q360" s="79">
        <v>1137</v>
      </c>
      <c r="R360" s="79" t="s">
        <v>301</v>
      </c>
      <c r="S360" s="79">
        <v>24</v>
      </c>
      <c r="T360" s="79">
        <v>210</v>
      </c>
      <c r="U360" s="79">
        <v>1</v>
      </c>
      <c r="V360" s="79">
        <v>3.5</v>
      </c>
      <c r="W360" s="79">
        <v>22</v>
      </c>
      <c r="X360" s="79" t="s">
        <v>107</v>
      </c>
      <c r="Y360" s="79" t="s">
        <v>923</v>
      </c>
      <c r="Z360" s="79">
        <v>3</v>
      </c>
      <c r="AA360" s="80">
        <v>44651</v>
      </c>
      <c r="AB360" s="80">
        <v>44652</v>
      </c>
      <c r="AC360" s="79" t="s">
        <v>936</v>
      </c>
    </row>
    <row r="361" spans="1:29" x14ac:dyDescent="0.3">
      <c r="A361" s="79">
        <v>1137</v>
      </c>
      <c r="B361" s="79" t="s">
        <v>301</v>
      </c>
      <c r="C361" s="79" t="s">
        <v>503</v>
      </c>
      <c r="D361" s="79" t="s">
        <v>204</v>
      </c>
      <c r="E361" s="79">
        <v>2</v>
      </c>
      <c r="F361" s="79">
        <v>1</v>
      </c>
      <c r="G361" s="79">
        <v>1</v>
      </c>
      <c r="H361" s="79">
        <v>24</v>
      </c>
      <c r="I361" s="79">
        <v>0.21</v>
      </c>
      <c r="J361" s="79">
        <v>0.19841269841269801</v>
      </c>
      <c r="L361" s="79">
        <v>0</v>
      </c>
      <c r="N361" s="79">
        <v>0</v>
      </c>
      <c r="Q361" s="79">
        <v>1137</v>
      </c>
      <c r="R361" s="79" t="s">
        <v>301</v>
      </c>
      <c r="S361" s="79">
        <v>24</v>
      </c>
      <c r="T361" s="79">
        <v>210</v>
      </c>
      <c r="U361" s="79">
        <v>1</v>
      </c>
      <c r="V361" s="79">
        <v>3.5</v>
      </c>
      <c r="W361" s="79">
        <v>22</v>
      </c>
      <c r="X361" s="79" t="s">
        <v>107</v>
      </c>
      <c r="Y361" s="79" t="s">
        <v>923</v>
      </c>
      <c r="Z361" s="79">
        <v>3</v>
      </c>
      <c r="AA361" s="80">
        <v>44651</v>
      </c>
      <c r="AB361" s="80">
        <v>44652</v>
      </c>
      <c r="AC361" s="79" t="s">
        <v>936</v>
      </c>
    </row>
    <row r="362" spans="1:29" x14ac:dyDescent="0.3">
      <c r="A362" s="79">
        <v>1137</v>
      </c>
      <c r="B362" s="79" t="s">
        <v>85</v>
      </c>
      <c r="C362" s="79" t="s">
        <v>504</v>
      </c>
      <c r="D362" s="79" t="s">
        <v>203</v>
      </c>
      <c r="E362" s="79">
        <v>2</v>
      </c>
      <c r="F362" s="79">
        <v>3</v>
      </c>
      <c r="G362" s="79">
        <v>1</v>
      </c>
      <c r="H362" s="79">
        <v>24</v>
      </c>
      <c r="I362" s="79">
        <v>0.21</v>
      </c>
      <c r="J362" s="79">
        <v>0.59523809523809501</v>
      </c>
      <c r="L362" s="79">
        <v>0</v>
      </c>
      <c r="N362" s="79">
        <v>0</v>
      </c>
      <c r="Q362" s="79">
        <v>1137</v>
      </c>
      <c r="R362" s="79" t="s">
        <v>85</v>
      </c>
      <c r="S362" s="79">
        <v>24</v>
      </c>
      <c r="T362" s="79">
        <v>210</v>
      </c>
      <c r="U362" s="79">
        <v>1</v>
      </c>
      <c r="V362" s="79">
        <v>3.5</v>
      </c>
      <c r="W362" s="79">
        <v>22</v>
      </c>
      <c r="X362" s="79" t="s">
        <v>107</v>
      </c>
      <c r="Y362" s="79" t="s">
        <v>923</v>
      </c>
      <c r="Z362" s="79">
        <v>3</v>
      </c>
      <c r="AA362" s="80">
        <v>44651</v>
      </c>
      <c r="AB362" s="80">
        <v>44652</v>
      </c>
      <c r="AC362" s="79" t="s">
        <v>938</v>
      </c>
    </row>
    <row r="363" spans="1:29" x14ac:dyDescent="0.3">
      <c r="A363" s="79">
        <v>1137</v>
      </c>
      <c r="B363" s="79" t="s">
        <v>85</v>
      </c>
      <c r="C363" s="79" t="s">
        <v>504</v>
      </c>
      <c r="D363" s="79" t="s">
        <v>204</v>
      </c>
      <c r="E363" s="79">
        <v>2</v>
      </c>
      <c r="F363" s="79">
        <v>1</v>
      </c>
      <c r="G363" s="79">
        <v>1</v>
      </c>
      <c r="H363" s="79">
        <v>24</v>
      </c>
      <c r="I363" s="79">
        <v>0.21</v>
      </c>
      <c r="J363" s="79">
        <v>0.19841269841269801</v>
      </c>
      <c r="L363" s="79">
        <v>0</v>
      </c>
      <c r="N363" s="79">
        <v>0</v>
      </c>
      <c r="Q363" s="79">
        <v>1137</v>
      </c>
      <c r="R363" s="79" t="s">
        <v>85</v>
      </c>
      <c r="S363" s="79">
        <v>24</v>
      </c>
      <c r="T363" s="79">
        <v>210</v>
      </c>
      <c r="U363" s="79">
        <v>1</v>
      </c>
      <c r="V363" s="79">
        <v>3.5</v>
      </c>
      <c r="W363" s="79">
        <v>22</v>
      </c>
      <c r="X363" s="79" t="s">
        <v>107</v>
      </c>
      <c r="Y363" s="79" t="s">
        <v>923</v>
      </c>
      <c r="Z363" s="79">
        <v>3</v>
      </c>
      <c r="AA363" s="80">
        <v>44651</v>
      </c>
      <c r="AB363" s="80">
        <v>44652</v>
      </c>
      <c r="AC363" s="79" t="s">
        <v>938</v>
      </c>
    </row>
    <row r="364" spans="1:29" x14ac:dyDescent="0.3">
      <c r="A364" s="79">
        <v>1137</v>
      </c>
      <c r="B364" s="79" t="s">
        <v>304</v>
      </c>
      <c r="C364" s="79" t="s">
        <v>505</v>
      </c>
      <c r="D364" s="79" t="s">
        <v>203</v>
      </c>
      <c r="E364" s="79">
        <v>2</v>
      </c>
      <c r="F364" s="79">
        <v>1</v>
      </c>
      <c r="G364" s="79">
        <v>0.562499999999999</v>
      </c>
      <c r="H364" s="79">
        <v>13.5</v>
      </c>
      <c r="I364" s="79">
        <v>0.21</v>
      </c>
      <c r="J364" s="79">
        <v>0.35273368606701999</v>
      </c>
      <c r="L364" s="79">
        <v>0</v>
      </c>
      <c r="N364" s="79">
        <v>0</v>
      </c>
      <c r="Q364" s="79">
        <v>1137</v>
      </c>
      <c r="R364" s="79" t="s">
        <v>304</v>
      </c>
      <c r="S364" s="79">
        <v>13.5</v>
      </c>
      <c r="T364" s="79">
        <v>210</v>
      </c>
      <c r="U364" s="79">
        <v>0.562499999999999</v>
      </c>
      <c r="V364" s="79">
        <v>3.5</v>
      </c>
      <c r="W364" s="79">
        <v>22</v>
      </c>
      <c r="X364" s="79" t="s">
        <v>107</v>
      </c>
      <c r="Y364" s="79" t="s">
        <v>923</v>
      </c>
      <c r="Z364" s="79">
        <v>3</v>
      </c>
      <c r="AA364" s="80">
        <v>44651.729166666701</v>
      </c>
      <c r="AB364" s="80">
        <v>44652.291666666701</v>
      </c>
      <c r="AC364" s="79" t="s">
        <v>938</v>
      </c>
    </row>
    <row r="365" spans="1:29" x14ac:dyDescent="0.3">
      <c r="A365" s="79">
        <v>1137</v>
      </c>
      <c r="B365" s="79" t="s">
        <v>304</v>
      </c>
      <c r="C365" s="79" t="s">
        <v>505</v>
      </c>
      <c r="D365" s="79" t="s">
        <v>204</v>
      </c>
      <c r="E365" s="79">
        <v>2</v>
      </c>
      <c r="F365" s="79">
        <v>1</v>
      </c>
      <c r="G365" s="79">
        <v>0.562499999999999</v>
      </c>
      <c r="H365" s="79">
        <v>13.5</v>
      </c>
      <c r="I365" s="79">
        <v>0.21</v>
      </c>
      <c r="J365" s="79">
        <v>0.35273368606701999</v>
      </c>
      <c r="L365" s="79">
        <v>0</v>
      </c>
      <c r="N365" s="79">
        <v>0</v>
      </c>
      <c r="Q365" s="79">
        <v>1137</v>
      </c>
      <c r="R365" s="79" t="s">
        <v>304</v>
      </c>
      <c r="S365" s="79">
        <v>13.5</v>
      </c>
      <c r="T365" s="79">
        <v>210</v>
      </c>
      <c r="U365" s="79">
        <v>0.562499999999999</v>
      </c>
      <c r="V365" s="79">
        <v>3.5</v>
      </c>
      <c r="W365" s="79">
        <v>22</v>
      </c>
      <c r="X365" s="79" t="s">
        <v>107</v>
      </c>
      <c r="Y365" s="79" t="s">
        <v>923</v>
      </c>
      <c r="Z365" s="79">
        <v>3</v>
      </c>
      <c r="AA365" s="80">
        <v>44651.729166666701</v>
      </c>
      <c r="AB365" s="80">
        <v>44652.291666666701</v>
      </c>
      <c r="AC365" s="79" t="s">
        <v>938</v>
      </c>
    </row>
    <row r="366" spans="1:29" x14ac:dyDescent="0.3">
      <c r="A366" s="79">
        <v>1002</v>
      </c>
      <c r="B366" s="79" t="s">
        <v>301</v>
      </c>
      <c r="C366" s="79" t="s">
        <v>518</v>
      </c>
      <c r="D366" s="79" t="s">
        <v>203</v>
      </c>
      <c r="E366" s="79">
        <v>3</v>
      </c>
      <c r="F366" s="79">
        <v>1</v>
      </c>
      <c r="G366" s="79">
        <v>0.60416666666666596</v>
      </c>
      <c r="H366" s="79">
        <v>14.5</v>
      </c>
      <c r="I366" s="79">
        <v>0.21</v>
      </c>
      <c r="J366" s="79">
        <v>0.32840722495894897</v>
      </c>
      <c r="L366" s="79">
        <v>0</v>
      </c>
      <c r="N366" s="79">
        <v>0</v>
      </c>
      <c r="Q366" s="79">
        <v>1002</v>
      </c>
      <c r="R366" s="79" t="s">
        <v>301</v>
      </c>
      <c r="S366" s="79">
        <v>14.5</v>
      </c>
      <c r="T366" s="79">
        <v>210</v>
      </c>
      <c r="U366" s="79">
        <v>0.60416666666666596</v>
      </c>
      <c r="V366" s="79">
        <v>3.5</v>
      </c>
      <c r="W366" s="79">
        <v>23</v>
      </c>
      <c r="X366" s="79" t="s">
        <v>107</v>
      </c>
      <c r="Y366" s="79" t="s">
        <v>923</v>
      </c>
      <c r="Z366" s="79">
        <v>2</v>
      </c>
      <c r="AA366" s="80">
        <v>44618.6875</v>
      </c>
      <c r="AB366" s="80">
        <v>44619.291666666701</v>
      </c>
      <c r="AC366" s="79" t="s">
        <v>936</v>
      </c>
    </row>
    <row r="367" spans="1:29" x14ac:dyDescent="0.3">
      <c r="A367" s="79">
        <v>1002</v>
      </c>
      <c r="B367" s="79" t="s">
        <v>301</v>
      </c>
      <c r="C367" s="79" t="s">
        <v>518</v>
      </c>
      <c r="D367" s="79" t="s">
        <v>204</v>
      </c>
      <c r="E367" s="79">
        <v>3</v>
      </c>
      <c r="F367" s="79">
        <v>1</v>
      </c>
      <c r="G367" s="79">
        <v>0.60416666666666596</v>
      </c>
      <c r="H367" s="79">
        <v>14.5</v>
      </c>
      <c r="I367" s="79">
        <v>0.21</v>
      </c>
      <c r="J367" s="79">
        <v>0.32840722495894897</v>
      </c>
      <c r="L367" s="79">
        <v>0</v>
      </c>
      <c r="N367" s="79">
        <v>0</v>
      </c>
      <c r="Q367" s="79">
        <v>1002</v>
      </c>
      <c r="R367" s="79" t="s">
        <v>301</v>
      </c>
      <c r="S367" s="79">
        <v>14.5</v>
      </c>
      <c r="T367" s="79">
        <v>210</v>
      </c>
      <c r="U367" s="79">
        <v>0.60416666666666596</v>
      </c>
      <c r="V367" s="79">
        <v>3.5</v>
      </c>
      <c r="W367" s="79">
        <v>23</v>
      </c>
      <c r="X367" s="79" t="s">
        <v>107</v>
      </c>
      <c r="Y367" s="79" t="s">
        <v>923</v>
      </c>
      <c r="Z367" s="79">
        <v>2</v>
      </c>
      <c r="AA367" s="80">
        <v>44618.6875</v>
      </c>
      <c r="AB367" s="80">
        <v>44619.291666666701</v>
      </c>
      <c r="AC367" s="79" t="s">
        <v>936</v>
      </c>
    </row>
    <row r="368" spans="1:29" x14ac:dyDescent="0.3">
      <c r="A368" s="79">
        <v>1002</v>
      </c>
      <c r="B368" s="79" t="s">
        <v>301</v>
      </c>
      <c r="C368" s="79" t="s">
        <v>518</v>
      </c>
      <c r="D368" s="79" t="s">
        <v>638</v>
      </c>
      <c r="E368" s="79">
        <v>3</v>
      </c>
      <c r="F368" s="79">
        <v>0.5</v>
      </c>
      <c r="G368" s="79">
        <v>0.60416666666666596</v>
      </c>
      <c r="H368" s="79">
        <v>14.5</v>
      </c>
      <c r="I368" s="79">
        <v>0.21</v>
      </c>
      <c r="J368" s="79">
        <v>0.16420361247947499</v>
      </c>
      <c r="L368" s="79">
        <v>0</v>
      </c>
      <c r="N368" s="79">
        <v>0</v>
      </c>
      <c r="Q368" s="79">
        <v>1002</v>
      </c>
      <c r="R368" s="79" t="s">
        <v>301</v>
      </c>
      <c r="S368" s="79">
        <v>14.5</v>
      </c>
      <c r="T368" s="79">
        <v>210</v>
      </c>
      <c r="U368" s="79">
        <v>0.60416666666666596</v>
      </c>
      <c r="V368" s="79">
        <v>3.5</v>
      </c>
      <c r="W368" s="79">
        <v>23</v>
      </c>
      <c r="X368" s="79" t="s">
        <v>107</v>
      </c>
      <c r="Y368" s="79" t="s">
        <v>923</v>
      </c>
      <c r="Z368" s="79">
        <v>2</v>
      </c>
      <c r="AA368" s="80">
        <v>44618.6875</v>
      </c>
      <c r="AB368" s="80">
        <v>44619.291666666701</v>
      </c>
      <c r="AC368" s="79" t="s">
        <v>936</v>
      </c>
    </row>
    <row r="369" spans="1:29" x14ac:dyDescent="0.3">
      <c r="A369" s="79">
        <v>1002</v>
      </c>
      <c r="B369" s="79" t="s">
        <v>85</v>
      </c>
      <c r="C369" s="79" t="s">
        <v>538</v>
      </c>
      <c r="D369" s="79" t="s">
        <v>203</v>
      </c>
      <c r="E369" s="79">
        <v>3</v>
      </c>
      <c r="F369" s="79">
        <v>1</v>
      </c>
      <c r="G369" s="79">
        <v>0.60416666666666596</v>
      </c>
      <c r="H369" s="79">
        <v>14.5</v>
      </c>
      <c r="I369" s="79">
        <v>0.21</v>
      </c>
      <c r="J369" s="79">
        <v>0.32840722495894897</v>
      </c>
      <c r="K369" s="79">
        <v>1</v>
      </c>
      <c r="L369" s="79">
        <v>0.32840722495894897</v>
      </c>
      <c r="M369" s="79">
        <v>1</v>
      </c>
      <c r="N369" s="79">
        <v>0.32840722495894897</v>
      </c>
      <c r="Q369" s="79">
        <v>1002</v>
      </c>
      <c r="R369" s="79" t="s">
        <v>85</v>
      </c>
      <c r="S369" s="79">
        <v>14.5</v>
      </c>
      <c r="T369" s="79">
        <v>210</v>
      </c>
      <c r="U369" s="79">
        <v>0.60416666666666596</v>
      </c>
      <c r="V369" s="79">
        <v>3.5</v>
      </c>
      <c r="W369" s="79">
        <v>23</v>
      </c>
      <c r="X369" s="79" t="s">
        <v>106</v>
      </c>
      <c r="Y369" s="79" t="s">
        <v>923</v>
      </c>
      <c r="Z369" s="79">
        <v>2</v>
      </c>
      <c r="AA369" s="80">
        <v>44618.6875</v>
      </c>
      <c r="AB369" s="80">
        <v>44619.291666666701</v>
      </c>
      <c r="AC369" s="79" t="s">
        <v>937</v>
      </c>
    </row>
    <row r="370" spans="1:29" x14ac:dyDescent="0.3">
      <c r="A370" s="79">
        <v>1002</v>
      </c>
      <c r="B370" s="79" t="s">
        <v>85</v>
      </c>
      <c r="C370" s="79" t="s">
        <v>538</v>
      </c>
      <c r="D370" s="79" t="s">
        <v>204</v>
      </c>
      <c r="E370" s="79">
        <v>3</v>
      </c>
      <c r="F370" s="79">
        <v>1</v>
      </c>
      <c r="G370" s="79">
        <v>0.60416666666666596</v>
      </c>
      <c r="H370" s="79">
        <v>14.5</v>
      </c>
      <c r="I370" s="79">
        <v>0.21</v>
      </c>
      <c r="J370" s="79">
        <v>0.32840722495894897</v>
      </c>
      <c r="K370" s="79">
        <v>1</v>
      </c>
      <c r="L370" s="79">
        <v>0.32840722495894897</v>
      </c>
      <c r="N370" s="79">
        <v>0</v>
      </c>
      <c r="Q370" s="79">
        <v>1002</v>
      </c>
      <c r="R370" s="79" t="s">
        <v>85</v>
      </c>
      <c r="S370" s="79">
        <v>14.5</v>
      </c>
      <c r="T370" s="79">
        <v>210</v>
      </c>
      <c r="U370" s="79">
        <v>0.60416666666666596</v>
      </c>
      <c r="V370" s="79">
        <v>3.5</v>
      </c>
      <c r="W370" s="79">
        <v>23</v>
      </c>
      <c r="X370" s="79" t="s">
        <v>106</v>
      </c>
      <c r="Y370" s="79" t="s">
        <v>923</v>
      </c>
      <c r="Z370" s="79">
        <v>2</v>
      </c>
      <c r="AA370" s="80">
        <v>44618.6875</v>
      </c>
      <c r="AB370" s="80">
        <v>44619.291666666701</v>
      </c>
      <c r="AC370" s="79" t="s">
        <v>937</v>
      </c>
    </row>
    <row r="371" spans="1:29" x14ac:dyDescent="0.3">
      <c r="A371" s="79">
        <v>1002</v>
      </c>
      <c r="B371" s="79" t="s">
        <v>85</v>
      </c>
      <c r="C371" s="79" t="s">
        <v>538</v>
      </c>
      <c r="D371" s="79" t="s">
        <v>638</v>
      </c>
      <c r="E371" s="79">
        <v>3</v>
      </c>
      <c r="F371" s="79">
        <v>0.5</v>
      </c>
      <c r="G371" s="79">
        <v>0.60416666666666596</v>
      </c>
      <c r="H371" s="79">
        <v>14.5</v>
      </c>
      <c r="I371" s="79">
        <v>0.21</v>
      </c>
      <c r="J371" s="79">
        <v>0.16420361247947499</v>
      </c>
      <c r="K371" s="79">
        <v>1</v>
      </c>
      <c r="L371" s="79">
        <v>0.32840722495894897</v>
      </c>
      <c r="N371" s="79">
        <v>0</v>
      </c>
      <c r="Q371" s="79">
        <v>1002</v>
      </c>
      <c r="R371" s="79" t="s">
        <v>85</v>
      </c>
      <c r="S371" s="79">
        <v>14.5</v>
      </c>
      <c r="T371" s="79">
        <v>210</v>
      </c>
      <c r="U371" s="79">
        <v>0.60416666666666596</v>
      </c>
      <c r="V371" s="79">
        <v>3.5</v>
      </c>
      <c r="W371" s="79">
        <v>23</v>
      </c>
      <c r="X371" s="79" t="s">
        <v>106</v>
      </c>
      <c r="Y371" s="79" t="s">
        <v>923</v>
      </c>
      <c r="Z371" s="79">
        <v>2</v>
      </c>
      <c r="AA371" s="80">
        <v>44618.6875</v>
      </c>
      <c r="AB371" s="80">
        <v>44619.291666666701</v>
      </c>
      <c r="AC371" s="79" t="s">
        <v>937</v>
      </c>
    </row>
    <row r="372" spans="1:29" x14ac:dyDescent="0.3">
      <c r="A372" s="79">
        <v>1002</v>
      </c>
      <c r="B372" s="79" t="s">
        <v>304</v>
      </c>
      <c r="C372" s="79" t="s">
        <v>539</v>
      </c>
      <c r="D372" s="79" t="s">
        <v>203</v>
      </c>
      <c r="E372" s="79">
        <v>2</v>
      </c>
      <c r="F372" s="79">
        <v>1</v>
      </c>
      <c r="G372" s="79">
        <v>0.625</v>
      </c>
      <c r="H372" s="79">
        <v>15</v>
      </c>
      <c r="I372" s="79">
        <v>0.21</v>
      </c>
      <c r="J372" s="79">
        <v>0.317460317460317</v>
      </c>
      <c r="L372" s="79">
        <v>0</v>
      </c>
      <c r="N372" s="79">
        <v>0</v>
      </c>
      <c r="Q372" s="79">
        <v>1002</v>
      </c>
      <c r="R372" s="79" t="s">
        <v>304</v>
      </c>
      <c r="S372" s="79">
        <v>15</v>
      </c>
      <c r="T372" s="79">
        <v>210</v>
      </c>
      <c r="U372" s="79">
        <v>0.625</v>
      </c>
      <c r="V372" s="79">
        <v>3.5</v>
      </c>
      <c r="W372" s="79">
        <v>23</v>
      </c>
      <c r="X372" s="79" t="s">
        <v>107</v>
      </c>
      <c r="Y372" s="79" t="s">
        <v>923</v>
      </c>
      <c r="Z372" s="79">
        <v>2</v>
      </c>
      <c r="AA372" s="80">
        <v>44618.6875</v>
      </c>
      <c r="AB372" s="80">
        <v>44619.3125</v>
      </c>
      <c r="AC372" s="79" t="s">
        <v>937</v>
      </c>
    </row>
    <row r="373" spans="1:29" x14ac:dyDescent="0.3">
      <c r="A373" s="79">
        <v>1002</v>
      </c>
      <c r="B373" s="79" t="s">
        <v>304</v>
      </c>
      <c r="C373" s="79" t="s">
        <v>539</v>
      </c>
      <c r="D373" s="79" t="s">
        <v>204</v>
      </c>
      <c r="E373" s="79">
        <v>2</v>
      </c>
      <c r="F373" s="79">
        <v>1</v>
      </c>
      <c r="G373" s="79">
        <v>0.625</v>
      </c>
      <c r="H373" s="79">
        <v>15</v>
      </c>
      <c r="I373" s="79">
        <v>0.21</v>
      </c>
      <c r="J373" s="79">
        <v>0.317460317460317</v>
      </c>
      <c r="L373" s="79">
        <v>0</v>
      </c>
      <c r="N373" s="79">
        <v>0</v>
      </c>
      <c r="Q373" s="79">
        <v>1002</v>
      </c>
      <c r="R373" s="79" t="s">
        <v>304</v>
      </c>
      <c r="S373" s="79">
        <v>15</v>
      </c>
      <c r="T373" s="79">
        <v>210</v>
      </c>
      <c r="U373" s="79">
        <v>0.625</v>
      </c>
      <c r="V373" s="79">
        <v>3.5</v>
      </c>
      <c r="W373" s="79">
        <v>23</v>
      </c>
      <c r="X373" s="79" t="s">
        <v>107</v>
      </c>
      <c r="Y373" s="79" t="s">
        <v>923</v>
      </c>
      <c r="Z373" s="79">
        <v>2</v>
      </c>
      <c r="AA373" s="80">
        <v>44618.6875</v>
      </c>
      <c r="AB373" s="80">
        <v>44619.3125</v>
      </c>
      <c r="AC373" s="79" t="s">
        <v>937</v>
      </c>
    </row>
    <row r="374" spans="1:29" x14ac:dyDescent="0.3">
      <c r="A374" s="79">
        <v>1003</v>
      </c>
      <c r="B374" s="79" t="s">
        <v>301</v>
      </c>
      <c r="C374" s="79" t="s">
        <v>519</v>
      </c>
      <c r="D374" s="79" t="s">
        <v>203</v>
      </c>
      <c r="E374" s="79">
        <v>3</v>
      </c>
      <c r="F374" s="79">
        <v>3</v>
      </c>
      <c r="G374" s="79">
        <v>0.60416666666666596</v>
      </c>
      <c r="H374" s="79">
        <v>14.5</v>
      </c>
      <c r="I374" s="79">
        <v>0.21</v>
      </c>
      <c r="J374" s="79">
        <v>0.98522167487684797</v>
      </c>
      <c r="K374" s="79">
        <v>2</v>
      </c>
      <c r="L374" s="79">
        <v>0.65681444991789895</v>
      </c>
      <c r="M374" s="79">
        <v>2</v>
      </c>
      <c r="N374" s="79">
        <v>0.65681444991789895</v>
      </c>
      <c r="Q374" s="79">
        <v>1003</v>
      </c>
      <c r="R374" s="79" t="s">
        <v>301</v>
      </c>
      <c r="S374" s="79">
        <v>14.5</v>
      </c>
      <c r="T374" s="79">
        <v>210</v>
      </c>
      <c r="U374" s="79">
        <v>0.60416666666666596</v>
      </c>
      <c r="V374" s="79">
        <v>3</v>
      </c>
      <c r="W374" s="79">
        <v>23</v>
      </c>
      <c r="X374" s="79" t="s">
        <v>106</v>
      </c>
      <c r="Y374" s="79" t="s">
        <v>923</v>
      </c>
      <c r="Z374" s="79">
        <v>2</v>
      </c>
      <c r="AA374" s="80">
        <v>44619.666666666701</v>
      </c>
      <c r="AB374" s="80">
        <v>44620.270833333299</v>
      </c>
      <c r="AC374" s="79" t="s">
        <v>936</v>
      </c>
    </row>
    <row r="375" spans="1:29" x14ac:dyDescent="0.3">
      <c r="A375" s="79">
        <v>1003</v>
      </c>
      <c r="B375" s="79" t="s">
        <v>301</v>
      </c>
      <c r="C375" s="79" t="s">
        <v>519</v>
      </c>
      <c r="D375" s="79" t="s">
        <v>204</v>
      </c>
      <c r="E375" s="79">
        <v>3</v>
      </c>
      <c r="F375" s="79">
        <v>3</v>
      </c>
      <c r="G375" s="79">
        <v>0.60416666666666596</v>
      </c>
      <c r="H375" s="79">
        <v>14.5</v>
      </c>
      <c r="I375" s="79">
        <v>0.21</v>
      </c>
      <c r="J375" s="79">
        <v>0.98522167487684797</v>
      </c>
      <c r="K375" s="79">
        <v>2</v>
      </c>
      <c r="L375" s="79">
        <v>0.65681444991789895</v>
      </c>
      <c r="N375" s="79">
        <v>0</v>
      </c>
      <c r="Q375" s="79">
        <v>1003</v>
      </c>
      <c r="R375" s="79" t="s">
        <v>301</v>
      </c>
      <c r="S375" s="79">
        <v>14.5</v>
      </c>
      <c r="T375" s="79">
        <v>210</v>
      </c>
      <c r="U375" s="79">
        <v>0.60416666666666596</v>
      </c>
      <c r="V375" s="79">
        <v>3</v>
      </c>
      <c r="W375" s="79">
        <v>23</v>
      </c>
      <c r="X375" s="79" t="s">
        <v>106</v>
      </c>
      <c r="Y375" s="79" t="s">
        <v>923</v>
      </c>
      <c r="Z375" s="79">
        <v>2</v>
      </c>
      <c r="AA375" s="80">
        <v>44619.666666666701</v>
      </c>
      <c r="AB375" s="80">
        <v>44620.270833333299</v>
      </c>
      <c r="AC375" s="79" t="s">
        <v>936</v>
      </c>
    </row>
    <row r="376" spans="1:29" x14ac:dyDescent="0.3">
      <c r="A376" s="79">
        <v>1003</v>
      </c>
      <c r="B376" s="79" t="s">
        <v>301</v>
      </c>
      <c r="C376" s="79" t="s">
        <v>519</v>
      </c>
      <c r="D376" s="79" t="s">
        <v>639</v>
      </c>
      <c r="E376" s="79">
        <v>3</v>
      </c>
      <c r="F376" s="79">
        <v>2</v>
      </c>
      <c r="G376" s="79">
        <v>0.60416666666666596</v>
      </c>
      <c r="H376" s="79">
        <v>14.5</v>
      </c>
      <c r="I376" s="79">
        <v>0.21</v>
      </c>
      <c r="J376" s="79">
        <v>0.65681444991789895</v>
      </c>
      <c r="K376" s="79">
        <v>2</v>
      </c>
      <c r="L376" s="79">
        <v>0.65681444991789895</v>
      </c>
      <c r="N376" s="79">
        <v>0</v>
      </c>
      <c r="Q376" s="79">
        <v>1003</v>
      </c>
      <c r="R376" s="79" t="s">
        <v>301</v>
      </c>
      <c r="S376" s="79">
        <v>14.5</v>
      </c>
      <c r="T376" s="79">
        <v>210</v>
      </c>
      <c r="U376" s="79">
        <v>0.60416666666666596</v>
      </c>
      <c r="V376" s="79">
        <v>3</v>
      </c>
      <c r="W376" s="79">
        <v>23</v>
      </c>
      <c r="X376" s="79" t="s">
        <v>106</v>
      </c>
      <c r="Y376" s="79" t="s">
        <v>923</v>
      </c>
      <c r="Z376" s="79">
        <v>2</v>
      </c>
      <c r="AA376" s="80">
        <v>44619.666666666701</v>
      </c>
      <c r="AB376" s="80">
        <v>44620.270833333299</v>
      </c>
      <c r="AC376" s="79" t="s">
        <v>936</v>
      </c>
    </row>
    <row r="377" spans="1:29" x14ac:dyDescent="0.3">
      <c r="A377" s="79">
        <v>1003</v>
      </c>
      <c r="B377" s="79" t="s">
        <v>85</v>
      </c>
      <c r="C377" s="79" t="s">
        <v>540</v>
      </c>
      <c r="D377" s="79" t="s">
        <v>203</v>
      </c>
      <c r="E377" s="79">
        <v>3</v>
      </c>
      <c r="F377" s="79">
        <v>6</v>
      </c>
      <c r="G377" s="79">
        <v>0.60416666666666596</v>
      </c>
      <c r="H377" s="79">
        <v>14.5</v>
      </c>
      <c r="I377" s="79">
        <v>0.21</v>
      </c>
      <c r="J377" s="79">
        <v>1.9704433497536999</v>
      </c>
      <c r="K377" s="79">
        <v>1</v>
      </c>
      <c r="L377" s="79">
        <v>0.32840722495894897</v>
      </c>
      <c r="M377" s="79">
        <v>1</v>
      </c>
      <c r="N377" s="79">
        <v>0.32840722495894897</v>
      </c>
      <c r="Q377" s="79">
        <v>1003</v>
      </c>
      <c r="R377" s="79" t="s">
        <v>85</v>
      </c>
      <c r="S377" s="79">
        <v>14.5</v>
      </c>
      <c r="T377" s="79">
        <v>210</v>
      </c>
      <c r="U377" s="79">
        <v>0.60416666666666596</v>
      </c>
      <c r="V377" s="79">
        <v>3</v>
      </c>
      <c r="W377" s="79">
        <v>23</v>
      </c>
      <c r="X377" s="79" t="s">
        <v>106</v>
      </c>
      <c r="Y377" s="79" t="s">
        <v>923</v>
      </c>
      <c r="Z377" s="79">
        <v>2</v>
      </c>
      <c r="AA377" s="80">
        <v>44619.666666666701</v>
      </c>
      <c r="AB377" s="80">
        <v>44620.270833333299</v>
      </c>
      <c r="AC377" s="79" t="s">
        <v>938</v>
      </c>
    </row>
    <row r="378" spans="1:29" x14ac:dyDescent="0.3">
      <c r="A378" s="79">
        <v>1003</v>
      </c>
      <c r="B378" s="79" t="s">
        <v>85</v>
      </c>
      <c r="C378" s="79" t="s">
        <v>540</v>
      </c>
      <c r="D378" s="79" t="s">
        <v>204</v>
      </c>
      <c r="E378" s="79">
        <v>3</v>
      </c>
      <c r="F378" s="79">
        <v>6</v>
      </c>
      <c r="G378" s="79">
        <v>0.60416666666666596</v>
      </c>
      <c r="H378" s="79">
        <v>14.5</v>
      </c>
      <c r="I378" s="79">
        <v>0.21</v>
      </c>
      <c r="J378" s="79">
        <v>1.9704433497536999</v>
      </c>
      <c r="K378" s="79">
        <v>1</v>
      </c>
      <c r="L378" s="79">
        <v>0.32840722495894897</v>
      </c>
      <c r="N378" s="79">
        <v>0</v>
      </c>
      <c r="Q378" s="79">
        <v>1003</v>
      </c>
      <c r="R378" s="79" t="s">
        <v>85</v>
      </c>
      <c r="S378" s="79">
        <v>14.5</v>
      </c>
      <c r="T378" s="79">
        <v>210</v>
      </c>
      <c r="U378" s="79">
        <v>0.60416666666666596</v>
      </c>
      <c r="V378" s="79">
        <v>3</v>
      </c>
      <c r="W378" s="79">
        <v>23</v>
      </c>
      <c r="X378" s="79" t="s">
        <v>106</v>
      </c>
      <c r="Y378" s="79" t="s">
        <v>923</v>
      </c>
      <c r="Z378" s="79">
        <v>2</v>
      </c>
      <c r="AA378" s="80">
        <v>44619.666666666701</v>
      </c>
      <c r="AB378" s="80">
        <v>44620.270833333299</v>
      </c>
      <c r="AC378" s="79" t="s">
        <v>938</v>
      </c>
    </row>
    <row r="379" spans="1:29" x14ac:dyDescent="0.3">
      <c r="A379" s="79">
        <v>1003</v>
      </c>
      <c r="B379" s="79" t="s">
        <v>85</v>
      </c>
      <c r="C379" s="79" t="s">
        <v>540</v>
      </c>
      <c r="D379" s="79" t="s">
        <v>639</v>
      </c>
      <c r="E379" s="79">
        <v>3</v>
      </c>
      <c r="F379" s="79">
        <v>2</v>
      </c>
      <c r="G379" s="79">
        <v>0.60416666666666596</v>
      </c>
      <c r="H379" s="79">
        <v>14.5</v>
      </c>
      <c r="I379" s="79">
        <v>0.21</v>
      </c>
      <c r="J379" s="79">
        <v>0.65681444991789895</v>
      </c>
      <c r="K379" s="79">
        <v>1</v>
      </c>
      <c r="L379" s="79">
        <v>0.32840722495894897</v>
      </c>
      <c r="N379" s="79">
        <v>0</v>
      </c>
      <c r="Q379" s="79">
        <v>1003</v>
      </c>
      <c r="R379" s="79" t="s">
        <v>85</v>
      </c>
      <c r="S379" s="79">
        <v>14.5</v>
      </c>
      <c r="T379" s="79">
        <v>210</v>
      </c>
      <c r="U379" s="79">
        <v>0.60416666666666596</v>
      </c>
      <c r="V379" s="79">
        <v>3</v>
      </c>
      <c r="W379" s="79">
        <v>23</v>
      </c>
      <c r="X379" s="79" t="s">
        <v>106</v>
      </c>
      <c r="Y379" s="79" t="s">
        <v>923</v>
      </c>
      <c r="Z379" s="79">
        <v>2</v>
      </c>
      <c r="AA379" s="80">
        <v>44619.666666666701</v>
      </c>
      <c r="AB379" s="80">
        <v>44620.270833333299</v>
      </c>
      <c r="AC379" s="79" t="s">
        <v>938</v>
      </c>
    </row>
    <row r="380" spans="1:29" x14ac:dyDescent="0.3">
      <c r="A380" s="79">
        <v>1003</v>
      </c>
      <c r="B380" s="79" t="s">
        <v>304</v>
      </c>
      <c r="C380" s="79" t="s">
        <v>541</v>
      </c>
      <c r="D380" s="79" t="s">
        <v>203</v>
      </c>
      <c r="E380" s="79">
        <v>3</v>
      </c>
      <c r="F380" s="79">
        <v>10</v>
      </c>
      <c r="G380" s="79">
        <v>0.625</v>
      </c>
      <c r="H380" s="79">
        <v>15</v>
      </c>
      <c r="I380" s="79">
        <v>0.21</v>
      </c>
      <c r="J380" s="79">
        <v>3.17460317460317</v>
      </c>
      <c r="K380" s="79">
        <v>1</v>
      </c>
      <c r="L380" s="79">
        <v>0.317460317460317</v>
      </c>
      <c r="M380" s="79">
        <v>1</v>
      </c>
      <c r="N380" s="79">
        <v>0.317460317460317</v>
      </c>
      <c r="Q380" s="79">
        <v>1003</v>
      </c>
      <c r="R380" s="79" t="s">
        <v>304</v>
      </c>
      <c r="S380" s="79">
        <v>15</v>
      </c>
      <c r="T380" s="79">
        <v>210</v>
      </c>
      <c r="U380" s="79">
        <v>0.625</v>
      </c>
      <c r="V380" s="79">
        <v>3</v>
      </c>
      <c r="W380" s="79">
        <v>23</v>
      </c>
      <c r="X380" s="79" t="s">
        <v>106</v>
      </c>
      <c r="Y380" s="79" t="s">
        <v>923</v>
      </c>
      <c r="Z380" s="79">
        <v>2</v>
      </c>
      <c r="AA380" s="80">
        <v>44619.6875</v>
      </c>
      <c r="AB380" s="80">
        <v>44620.3125</v>
      </c>
      <c r="AC380" s="79" t="s">
        <v>937</v>
      </c>
    </row>
    <row r="381" spans="1:29" x14ac:dyDescent="0.3">
      <c r="A381" s="79">
        <v>1003</v>
      </c>
      <c r="B381" s="79" t="s">
        <v>304</v>
      </c>
      <c r="C381" s="79" t="s">
        <v>541</v>
      </c>
      <c r="D381" s="79" t="s">
        <v>204</v>
      </c>
      <c r="E381" s="79">
        <v>3</v>
      </c>
      <c r="F381" s="79">
        <v>6</v>
      </c>
      <c r="G381" s="79">
        <v>0.625</v>
      </c>
      <c r="H381" s="79">
        <v>15</v>
      </c>
      <c r="I381" s="79">
        <v>0.21</v>
      </c>
      <c r="J381" s="79">
        <v>1.9047619047619</v>
      </c>
      <c r="K381" s="79">
        <v>1</v>
      </c>
      <c r="L381" s="79">
        <v>0.317460317460317</v>
      </c>
      <c r="N381" s="79">
        <v>0</v>
      </c>
      <c r="Q381" s="79">
        <v>1003</v>
      </c>
      <c r="R381" s="79" t="s">
        <v>304</v>
      </c>
      <c r="S381" s="79">
        <v>15</v>
      </c>
      <c r="T381" s="79">
        <v>210</v>
      </c>
      <c r="U381" s="79">
        <v>0.625</v>
      </c>
      <c r="V381" s="79">
        <v>3</v>
      </c>
      <c r="W381" s="79">
        <v>23</v>
      </c>
      <c r="X381" s="79" t="s">
        <v>106</v>
      </c>
      <c r="Y381" s="79" t="s">
        <v>923</v>
      </c>
      <c r="Z381" s="79">
        <v>2</v>
      </c>
      <c r="AA381" s="80">
        <v>44619.6875</v>
      </c>
      <c r="AB381" s="80">
        <v>44620.3125</v>
      </c>
      <c r="AC381" s="79" t="s">
        <v>937</v>
      </c>
    </row>
    <row r="382" spans="1:29" x14ac:dyDescent="0.3">
      <c r="A382" s="79">
        <v>1003</v>
      </c>
      <c r="B382" s="79" t="s">
        <v>304</v>
      </c>
      <c r="C382" s="79" t="s">
        <v>541</v>
      </c>
      <c r="D382" s="79" t="s">
        <v>639</v>
      </c>
      <c r="E382" s="79">
        <v>3</v>
      </c>
      <c r="F382" s="79">
        <v>2</v>
      </c>
      <c r="G382" s="79">
        <v>0.625</v>
      </c>
      <c r="H382" s="79">
        <v>15</v>
      </c>
      <c r="I382" s="79">
        <v>0.21</v>
      </c>
      <c r="J382" s="79">
        <v>0.634920634920635</v>
      </c>
      <c r="K382" s="79">
        <v>1</v>
      </c>
      <c r="L382" s="79">
        <v>0.317460317460317</v>
      </c>
      <c r="N382" s="79">
        <v>0</v>
      </c>
      <c r="Q382" s="79">
        <v>1003</v>
      </c>
      <c r="R382" s="79" t="s">
        <v>304</v>
      </c>
      <c r="S382" s="79">
        <v>15</v>
      </c>
      <c r="T382" s="79">
        <v>210</v>
      </c>
      <c r="U382" s="79">
        <v>0.625</v>
      </c>
      <c r="V382" s="79">
        <v>3</v>
      </c>
      <c r="W382" s="79">
        <v>23</v>
      </c>
      <c r="X382" s="79" t="s">
        <v>106</v>
      </c>
      <c r="Y382" s="79" t="s">
        <v>923</v>
      </c>
      <c r="Z382" s="79">
        <v>2</v>
      </c>
      <c r="AA382" s="80">
        <v>44619.6875</v>
      </c>
      <c r="AB382" s="80">
        <v>44620.3125</v>
      </c>
      <c r="AC382" s="79" t="s">
        <v>937</v>
      </c>
    </row>
    <row r="383" spans="1:29" x14ac:dyDescent="0.3">
      <c r="A383" s="79">
        <v>1004</v>
      </c>
      <c r="B383" s="79" t="s">
        <v>301</v>
      </c>
      <c r="C383" s="79" t="s">
        <v>520</v>
      </c>
      <c r="D383" s="79" t="s">
        <v>203</v>
      </c>
      <c r="E383" s="79">
        <v>2</v>
      </c>
      <c r="F383" s="79">
        <v>2</v>
      </c>
      <c r="G383" s="79">
        <v>0.64583333333333304</v>
      </c>
      <c r="H383" s="79">
        <v>15.5</v>
      </c>
      <c r="I383" s="79">
        <v>0.21</v>
      </c>
      <c r="J383" s="79">
        <v>0.61443932411674396</v>
      </c>
      <c r="L383" s="79">
        <v>0</v>
      </c>
      <c r="N383" s="79">
        <v>0</v>
      </c>
      <c r="Q383" s="79">
        <v>1004</v>
      </c>
      <c r="R383" s="79" t="s">
        <v>301</v>
      </c>
      <c r="S383" s="79">
        <v>15.5</v>
      </c>
      <c r="T383" s="79">
        <v>210</v>
      </c>
      <c r="U383" s="79">
        <v>0.64583333333333304</v>
      </c>
      <c r="V383" s="79">
        <v>3.5</v>
      </c>
      <c r="W383" s="79">
        <v>23</v>
      </c>
      <c r="X383" s="79" t="s">
        <v>107</v>
      </c>
      <c r="Y383" s="79" t="s">
        <v>923</v>
      </c>
      <c r="Z383" s="79">
        <v>2</v>
      </c>
      <c r="AA383" s="80">
        <v>44620.666666666701</v>
      </c>
      <c r="AB383" s="80">
        <v>44621.3125</v>
      </c>
      <c r="AC383" s="79" t="s">
        <v>936</v>
      </c>
    </row>
    <row r="384" spans="1:29" x14ac:dyDescent="0.3">
      <c r="A384" s="79">
        <v>1004</v>
      </c>
      <c r="B384" s="79" t="s">
        <v>301</v>
      </c>
      <c r="C384" s="79" t="s">
        <v>520</v>
      </c>
      <c r="D384" s="79" t="s">
        <v>204</v>
      </c>
      <c r="E384" s="79">
        <v>2</v>
      </c>
      <c r="F384" s="79">
        <v>1.5</v>
      </c>
      <c r="G384" s="79">
        <v>0.64583333333333304</v>
      </c>
      <c r="H384" s="79">
        <v>15.5</v>
      </c>
      <c r="I384" s="79">
        <v>0.21</v>
      </c>
      <c r="J384" s="79">
        <v>0.460829493087558</v>
      </c>
      <c r="L384" s="79">
        <v>0</v>
      </c>
      <c r="N384" s="79">
        <v>0</v>
      </c>
      <c r="Q384" s="79">
        <v>1004</v>
      </c>
      <c r="R384" s="79" t="s">
        <v>301</v>
      </c>
      <c r="S384" s="79">
        <v>15.5</v>
      </c>
      <c r="T384" s="79">
        <v>210</v>
      </c>
      <c r="U384" s="79">
        <v>0.64583333333333304</v>
      </c>
      <c r="V384" s="79">
        <v>3.5</v>
      </c>
      <c r="W384" s="79">
        <v>23</v>
      </c>
      <c r="X384" s="79" t="s">
        <v>107</v>
      </c>
      <c r="Y384" s="79" t="s">
        <v>923</v>
      </c>
      <c r="Z384" s="79">
        <v>2</v>
      </c>
      <c r="AA384" s="80">
        <v>44620.666666666701</v>
      </c>
      <c r="AB384" s="80">
        <v>44621.3125</v>
      </c>
      <c r="AC384" s="79" t="s">
        <v>936</v>
      </c>
    </row>
    <row r="385" spans="1:29" x14ac:dyDescent="0.3">
      <c r="A385" s="79">
        <v>1004</v>
      </c>
      <c r="B385" s="79" t="s">
        <v>85</v>
      </c>
      <c r="C385" s="79" t="s">
        <v>542</v>
      </c>
      <c r="D385" s="79" t="s">
        <v>203</v>
      </c>
      <c r="E385" s="79">
        <v>2</v>
      </c>
      <c r="F385" s="79">
        <v>1.5</v>
      </c>
      <c r="G385" s="79">
        <v>0.64583333333333304</v>
      </c>
      <c r="H385" s="79">
        <v>15.5</v>
      </c>
      <c r="I385" s="79">
        <v>0.21</v>
      </c>
      <c r="J385" s="79">
        <v>0.460829493087558</v>
      </c>
      <c r="L385" s="79">
        <v>0</v>
      </c>
      <c r="N385" s="79">
        <v>0</v>
      </c>
      <c r="Q385" s="79">
        <v>1004</v>
      </c>
      <c r="R385" s="79" t="s">
        <v>85</v>
      </c>
      <c r="S385" s="79">
        <v>15.5</v>
      </c>
      <c r="T385" s="79">
        <v>210</v>
      </c>
      <c r="U385" s="79">
        <v>0.64583333333333304</v>
      </c>
      <c r="V385" s="79">
        <v>3.5</v>
      </c>
      <c r="W385" s="79">
        <v>23</v>
      </c>
      <c r="X385" s="79" t="s">
        <v>107</v>
      </c>
      <c r="Y385" s="79" t="s">
        <v>923</v>
      </c>
      <c r="Z385" s="79">
        <v>2</v>
      </c>
      <c r="AA385" s="80">
        <v>44620.666666666701</v>
      </c>
      <c r="AB385" s="80">
        <v>44621.3125</v>
      </c>
      <c r="AC385" s="79" t="s">
        <v>938</v>
      </c>
    </row>
    <row r="386" spans="1:29" x14ac:dyDescent="0.3">
      <c r="A386" s="79">
        <v>1004</v>
      </c>
      <c r="B386" s="79" t="s">
        <v>85</v>
      </c>
      <c r="C386" s="79" t="s">
        <v>542</v>
      </c>
      <c r="D386" s="79" t="s">
        <v>204</v>
      </c>
      <c r="E386" s="79">
        <v>2</v>
      </c>
      <c r="F386" s="79">
        <v>1</v>
      </c>
      <c r="G386" s="79">
        <v>0.64583333333333304</v>
      </c>
      <c r="H386" s="79">
        <v>15.5</v>
      </c>
      <c r="I386" s="79">
        <v>0.21</v>
      </c>
      <c r="J386" s="79">
        <v>0.30721966205837198</v>
      </c>
      <c r="L386" s="79">
        <v>0</v>
      </c>
      <c r="N386" s="79">
        <v>0</v>
      </c>
      <c r="Q386" s="79">
        <v>1004</v>
      </c>
      <c r="R386" s="79" t="s">
        <v>85</v>
      </c>
      <c r="S386" s="79">
        <v>15.5</v>
      </c>
      <c r="T386" s="79">
        <v>210</v>
      </c>
      <c r="U386" s="79">
        <v>0.64583333333333304</v>
      </c>
      <c r="V386" s="79">
        <v>3.5</v>
      </c>
      <c r="W386" s="79">
        <v>23</v>
      </c>
      <c r="X386" s="79" t="s">
        <v>107</v>
      </c>
      <c r="Y386" s="79" t="s">
        <v>923</v>
      </c>
      <c r="Z386" s="79">
        <v>2</v>
      </c>
      <c r="AA386" s="80">
        <v>44620.666666666701</v>
      </c>
      <c r="AB386" s="80">
        <v>44621.3125</v>
      </c>
      <c r="AC386" s="79" t="s">
        <v>938</v>
      </c>
    </row>
    <row r="387" spans="1:29" x14ac:dyDescent="0.3">
      <c r="A387" s="79">
        <v>1004</v>
      </c>
      <c r="B387" s="79" t="s">
        <v>304</v>
      </c>
      <c r="C387" s="79" t="s">
        <v>543</v>
      </c>
      <c r="D387" s="79" t="s">
        <v>203</v>
      </c>
      <c r="E387" s="79">
        <v>2</v>
      </c>
      <c r="F387" s="79">
        <v>2</v>
      </c>
      <c r="G387" s="79">
        <v>0.65972222222222199</v>
      </c>
      <c r="H387" s="79">
        <v>15.8333333333333</v>
      </c>
      <c r="I387" s="79">
        <v>0.21</v>
      </c>
      <c r="J387" s="79">
        <v>0.60150375939849599</v>
      </c>
      <c r="L387" s="79">
        <v>0</v>
      </c>
      <c r="N387" s="79">
        <v>0</v>
      </c>
      <c r="Q387" s="79">
        <v>1004</v>
      </c>
      <c r="R387" s="79" t="s">
        <v>304</v>
      </c>
      <c r="S387" s="79">
        <v>15.8333333333333</v>
      </c>
      <c r="T387" s="79">
        <v>210</v>
      </c>
      <c r="U387" s="79">
        <v>0.65972222222222199</v>
      </c>
      <c r="V387" s="79">
        <v>3.5</v>
      </c>
      <c r="W387" s="79">
        <v>23</v>
      </c>
      <c r="X387" s="79" t="s">
        <v>107</v>
      </c>
      <c r="Y387" s="79" t="s">
        <v>923</v>
      </c>
      <c r="Z387" s="79">
        <v>2</v>
      </c>
      <c r="AA387" s="80">
        <v>44620.673611111102</v>
      </c>
      <c r="AB387" s="80">
        <v>44621.333333333299</v>
      </c>
      <c r="AC387" s="79" t="s">
        <v>938</v>
      </c>
    </row>
    <row r="388" spans="1:29" x14ac:dyDescent="0.3">
      <c r="A388" s="79">
        <v>1004</v>
      </c>
      <c r="B388" s="79" t="s">
        <v>304</v>
      </c>
      <c r="C388" s="79" t="s">
        <v>543</v>
      </c>
      <c r="D388" s="79" t="s">
        <v>204</v>
      </c>
      <c r="E388" s="79">
        <v>2</v>
      </c>
      <c r="F388" s="79">
        <v>1.5</v>
      </c>
      <c r="G388" s="79">
        <v>0.65972222222222199</v>
      </c>
      <c r="H388" s="79">
        <v>15.8333333333333</v>
      </c>
      <c r="I388" s="79">
        <v>0.21</v>
      </c>
      <c r="J388" s="79">
        <v>0.45112781954887199</v>
      </c>
      <c r="L388" s="79">
        <v>0</v>
      </c>
      <c r="N388" s="79">
        <v>0</v>
      </c>
      <c r="Q388" s="79">
        <v>1004</v>
      </c>
      <c r="R388" s="79" t="s">
        <v>304</v>
      </c>
      <c r="S388" s="79">
        <v>15.8333333333333</v>
      </c>
      <c r="T388" s="79">
        <v>210</v>
      </c>
      <c r="U388" s="79">
        <v>0.65972222222222199</v>
      </c>
      <c r="V388" s="79">
        <v>3.5</v>
      </c>
      <c r="W388" s="79">
        <v>23</v>
      </c>
      <c r="X388" s="79" t="s">
        <v>107</v>
      </c>
      <c r="Y388" s="79" t="s">
        <v>923</v>
      </c>
      <c r="Z388" s="79">
        <v>2</v>
      </c>
      <c r="AA388" s="80">
        <v>44620.673611111102</v>
      </c>
      <c r="AB388" s="80">
        <v>44621.333333333299</v>
      </c>
      <c r="AC388" s="79" t="s">
        <v>938</v>
      </c>
    </row>
    <row r="389" spans="1:29" x14ac:dyDescent="0.3">
      <c r="A389" s="79">
        <v>1005</v>
      </c>
      <c r="B389" s="79" t="s">
        <v>301</v>
      </c>
      <c r="C389" s="79" t="s">
        <v>521</v>
      </c>
      <c r="D389" s="79" t="s">
        <v>203</v>
      </c>
      <c r="E389" s="79">
        <v>2</v>
      </c>
      <c r="F389" s="79">
        <v>4</v>
      </c>
      <c r="G389" s="79">
        <v>0.63541666666666696</v>
      </c>
      <c r="H389" s="79">
        <v>15.25</v>
      </c>
      <c r="I389" s="79">
        <v>0.21</v>
      </c>
      <c r="J389" s="79">
        <v>1.24902419984387</v>
      </c>
      <c r="L389" s="79">
        <v>0</v>
      </c>
      <c r="N389" s="79">
        <v>0</v>
      </c>
      <c r="Q389" s="79">
        <v>1005</v>
      </c>
      <c r="R389" s="79" t="s">
        <v>301</v>
      </c>
      <c r="S389" s="79">
        <v>15.25</v>
      </c>
      <c r="T389" s="79">
        <v>210</v>
      </c>
      <c r="U389" s="79">
        <v>0.63541666666666696</v>
      </c>
      <c r="V389" s="79">
        <v>3.5</v>
      </c>
      <c r="W389" s="79">
        <v>23</v>
      </c>
      <c r="X389" s="79" t="s">
        <v>107</v>
      </c>
      <c r="Y389" s="79" t="s">
        <v>923</v>
      </c>
      <c r="Z389" s="79">
        <v>3</v>
      </c>
      <c r="AA389" s="80">
        <v>44621.677083333299</v>
      </c>
      <c r="AB389" s="80">
        <v>44622.3125</v>
      </c>
      <c r="AC389" s="79" t="s">
        <v>936</v>
      </c>
    </row>
    <row r="390" spans="1:29" x14ac:dyDescent="0.3">
      <c r="A390" s="79">
        <v>1005</v>
      </c>
      <c r="B390" s="79" t="s">
        <v>301</v>
      </c>
      <c r="C390" s="79" t="s">
        <v>521</v>
      </c>
      <c r="D390" s="79" t="s">
        <v>204</v>
      </c>
      <c r="E390" s="79">
        <v>2</v>
      </c>
      <c r="F390" s="79">
        <v>1</v>
      </c>
      <c r="G390" s="79">
        <v>0.63541666666666696</v>
      </c>
      <c r="H390" s="79">
        <v>15.25</v>
      </c>
      <c r="I390" s="79">
        <v>0.21</v>
      </c>
      <c r="J390" s="79">
        <v>0.31225604996096801</v>
      </c>
      <c r="L390" s="79">
        <v>0</v>
      </c>
      <c r="N390" s="79">
        <v>0</v>
      </c>
      <c r="Q390" s="79">
        <v>1005</v>
      </c>
      <c r="R390" s="79" t="s">
        <v>301</v>
      </c>
      <c r="S390" s="79">
        <v>15.25</v>
      </c>
      <c r="T390" s="79">
        <v>210</v>
      </c>
      <c r="U390" s="79">
        <v>0.63541666666666696</v>
      </c>
      <c r="V390" s="79">
        <v>3.5</v>
      </c>
      <c r="W390" s="79">
        <v>23</v>
      </c>
      <c r="X390" s="79" t="s">
        <v>107</v>
      </c>
      <c r="Y390" s="79" t="s">
        <v>923</v>
      </c>
      <c r="Z390" s="79">
        <v>3</v>
      </c>
      <c r="AA390" s="80">
        <v>44621.677083333299</v>
      </c>
      <c r="AB390" s="80">
        <v>44622.3125</v>
      </c>
      <c r="AC390" s="79" t="s">
        <v>936</v>
      </c>
    </row>
    <row r="391" spans="1:29" x14ac:dyDescent="0.3">
      <c r="A391" s="79">
        <v>1005</v>
      </c>
      <c r="B391" s="79" t="s">
        <v>85</v>
      </c>
      <c r="C391" s="79" t="s">
        <v>544</v>
      </c>
      <c r="D391" s="79" t="s">
        <v>203</v>
      </c>
      <c r="E391" s="79">
        <v>2</v>
      </c>
      <c r="F391" s="79">
        <v>4</v>
      </c>
      <c r="G391" s="79">
        <v>0.63541666666666696</v>
      </c>
      <c r="H391" s="79">
        <v>15.25</v>
      </c>
      <c r="I391" s="79">
        <v>0.21</v>
      </c>
      <c r="J391" s="79">
        <v>1.24902419984387</v>
      </c>
      <c r="L391" s="79">
        <v>0</v>
      </c>
      <c r="N391" s="79">
        <v>0</v>
      </c>
      <c r="Q391" s="79">
        <v>1005</v>
      </c>
      <c r="R391" s="79" t="s">
        <v>85</v>
      </c>
      <c r="S391" s="79">
        <v>15.25</v>
      </c>
      <c r="T391" s="79">
        <v>210</v>
      </c>
      <c r="U391" s="79">
        <v>0.63541666666666696</v>
      </c>
      <c r="V391" s="79">
        <v>3.5</v>
      </c>
      <c r="W391" s="79">
        <v>23</v>
      </c>
      <c r="X391" s="79" t="s">
        <v>107</v>
      </c>
      <c r="Y391" s="79" t="s">
        <v>923</v>
      </c>
      <c r="Z391" s="79">
        <v>3</v>
      </c>
      <c r="AA391" s="80">
        <v>44621.677083333299</v>
      </c>
      <c r="AB391" s="80">
        <v>44622.3125</v>
      </c>
      <c r="AC391" s="79" t="s">
        <v>938</v>
      </c>
    </row>
    <row r="392" spans="1:29" x14ac:dyDescent="0.3">
      <c r="A392" s="79">
        <v>1005</v>
      </c>
      <c r="B392" s="79" t="s">
        <v>85</v>
      </c>
      <c r="C392" s="79" t="s">
        <v>544</v>
      </c>
      <c r="D392" s="79" t="s">
        <v>204</v>
      </c>
      <c r="E392" s="79">
        <v>2</v>
      </c>
      <c r="F392" s="79">
        <v>1</v>
      </c>
      <c r="G392" s="79">
        <v>0.63541666666666696</v>
      </c>
      <c r="H392" s="79">
        <v>15.25</v>
      </c>
      <c r="I392" s="79">
        <v>0.21</v>
      </c>
      <c r="J392" s="79">
        <v>0.31225604996096801</v>
      </c>
      <c r="L392" s="79">
        <v>0</v>
      </c>
      <c r="N392" s="79">
        <v>0</v>
      </c>
      <c r="Q392" s="79">
        <v>1005</v>
      </c>
      <c r="R392" s="79" t="s">
        <v>85</v>
      </c>
      <c r="S392" s="79">
        <v>15.25</v>
      </c>
      <c r="T392" s="79">
        <v>210</v>
      </c>
      <c r="U392" s="79">
        <v>0.63541666666666696</v>
      </c>
      <c r="V392" s="79">
        <v>3.5</v>
      </c>
      <c r="W392" s="79">
        <v>23</v>
      </c>
      <c r="X392" s="79" t="s">
        <v>107</v>
      </c>
      <c r="Y392" s="79" t="s">
        <v>923</v>
      </c>
      <c r="Z392" s="79">
        <v>3</v>
      </c>
      <c r="AA392" s="80">
        <v>44621.677083333299</v>
      </c>
      <c r="AB392" s="80">
        <v>44622.3125</v>
      </c>
      <c r="AC392" s="79" t="s">
        <v>938</v>
      </c>
    </row>
    <row r="393" spans="1:29" x14ac:dyDescent="0.3">
      <c r="A393" s="79">
        <v>1005</v>
      </c>
      <c r="B393" s="79" t="s">
        <v>304</v>
      </c>
      <c r="C393" s="79" t="s">
        <v>545</v>
      </c>
      <c r="D393" s="79" t="s">
        <v>203</v>
      </c>
      <c r="E393" s="79">
        <v>2</v>
      </c>
      <c r="F393" s="79">
        <v>4</v>
      </c>
      <c r="G393" s="79">
        <v>0.63194444444444497</v>
      </c>
      <c r="H393" s="79">
        <v>15.1666666666667</v>
      </c>
      <c r="I393" s="79">
        <v>0.21</v>
      </c>
      <c r="J393" s="79">
        <v>1.25588697017268</v>
      </c>
      <c r="K393" s="79">
        <v>1</v>
      </c>
      <c r="L393" s="79">
        <v>0.31397174254317101</v>
      </c>
      <c r="M393" s="79">
        <v>1</v>
      </c>
      <c r="N393" s="79">
        <v>0.31397174254317101</v>
      </c>
      <c r="Q393" s="79">
        <v>1005</v>
      </c>
      <c r="R393" s="79" t="s">
        <v>304</v>
      </c>
      <c r="S393" s="79">
        <v>15.1666666666667</v>
      </c>
      <c r="T393" s="79">
        <v>210</v>
      </c>
      <c r="U393" s="79">
        <v>0.63194444444444497</v>
      </c>
      <c r="V393" s="79">
        <v>3.5</v>
      </c>
      <c r="W393" s="79">
        <v>23</v>
      </c>
      <c r="X393" s="79" t="s">
        <v>106</v>
      </c>
      <c r="Y393" s="79" t="s">
        <v>923</v>
      </c>
      <c r="Z393" s="79">
        <v>3</v>
      </c>
      <c r="AA393" s="80">
        <v>44621.680555555598</v>
      </c>
      <c r="AB393" s="80">
        <v>44622.3125</v>
      </c>
      <c r="AC393" s="79" t="s">
        <v>938</v>
      </c>
    </row>
    <row r="394" spans="1:29" x14ac:dyDescent="0.3">
      <c r="A394" s="79">
        <v>1005</v>
      </c>
      <c r="B394" s="79" t="s">
        <v>304</v>
      </c>
      <c r="C394" s="79" t="s">
        <v>545</v>
      </c>
      <c r="D394" s="79" t="s">
        <v>204</v>
      </c>
      <c r="E394" s="79">
        <v>2</v>
      </c>
      <c r="F394" s="79">
        <v>1</v>
      </c>
      <c r="G394" s="79">
        <v>0.63194444444444497</v>
      </c>
      <c r="H394" s="79">
        <v>15.1666666666667</v>
      </c>
      <c r="I394" s="79">
        <v>0.21</v>
      </c>
      <c r="J394" s="79">
        <v>0.31397174254317101</v>
      </c>
      <c r="K394" s="79">
        <v>1</v>
      </c>
      <c r="L394" s="79">
        <v>0.31397174254317101</v>
      </c>
      <c r="N394" s="79">
        <v>0</v>
      </c>
      <c r="Q394" s="79">
        <v>1005</v>
      </c>
      <c r="R394" s="79" t="s">
        <v>304</v>
      </c>
      <c r="S394" s="79">
        <v>15.1666666666667</v>
      </c>
      <c r="T394" s="79">
        <v>210</v>
      </c>
      <c r="U394" s="79">
        <v>0.63194444444444497</v>
      </c>
      <c r="V394" s="79">
        <v>3.5</v>
      </c>
      <c r="W394" s="79">
        <v>23</v>
      </c>
      <c r="X394" s="79" t="s">
        <v>106</v>
      </c>
      <c r="Y394" s="79" t="s">
        <v>923</v>
      </c>
      <c r="Z394" s="79">
        <v>3</v>
      </c>
      <c r="AA394" s="80">
        <v>44621.680555555598</v>
      </c>
      <c r="AB394" s="80">
        <v>44622.3125</v>
      </c>
      <c r="AC394" s="79" t="s">
        <v>938</v>
      </c>
    </row>
    <row r="395" spans="1:29" x14ac:dyDescent="0.3">
      <c r="A395" s="79">
        <v>1006</v>
      </c>
      <c r="B395" s="79" t="s">
        <v>301</v>
      </c>
      <c r="C395" s="79" t="s">
        <v>522</v>
      </c>
      <c r="D395" s="79" t="s">
        <v>203</v>
      </c>
      <c r="E395" s="79">
        <v>2</v>
      </c>
      <c r="F395" s="79">
        <v>4</v>
      </c>
      <c r="G395" s="79">
        <v>0.625</v>
      </c>
      <c r="H395" s="79">
        <v>15</v>
      </c>
      <c r="I395" s="79">
        <v>0.21</v>
      </c>
      <c r="J395" s="79">
        <v>1.26984126984127</v>
      </c>
      <c r="L395" s="79">
        <v>0</v>
      </c>
      <c r="N395" s="79">
        <v>0</v>
      </c>
      <c r="Q395" s="79">
        <v>1006</v>
      </c>
      <c r="R395" s="79" t="s">
        <v>301</v>
      </c>
      <c r="S395" s="79">
        <v>15</v>
      </c>
      <c r="T395" s="79">
        <v>210</v>
      </c>
      <c r="U395" s="79">
        <v>0.625</v>
      </c>
      <c r="V395" s="79">
        <v>3</v>
      </c>
      <c r="W395" s="79">
        <v>23</v>
      </c>
      <c r="X395" s="79" t="s">
        <v>107</v>
      </c>
      <c r="Y395" s="79" t="s">
        <v>923</v>
      </c>
      <c r="Z395" s="79">
        <v>3</v>
      </c>
      <c r="AA395" s="80">
        <v>44622.708333333299</v>
      </c>
      <c r="AB395" s="80">
        <v>44623.333333333299</v>
      </c>
      <c r="AC395" s="79" t="s">
        <v>936</v>
      </c>
    </row>
    <row r="396" spans="1:29" x14ac:dyDescent="0.3">
      <c r="A396" s="79">
        <v>1006</v>
      </c>
      <c r="B396" s="79" t="s">
        <v>301</v>
      </c>
      <c r="C396" s="79" t="s">
        <v>522</v>
      </c>
      <c r="D396" s="79" t="s">
        <v>204</v>
      </c>
      <c r="E396" s="79">
        <v>2</v>
      </c>
      <c r="F396" s="79">
        <v>2</v>
      </c>
      <c r="G396" s="79">
        <v>0.625</v>
      </c>
      <c r="H396" s="79">
        <v>15</v>
      </c>
      <c r="I396" s="79">
        <v>0.21</v>
      </c>
      <c r="J396" s="79">
        <v>0.634920634920635</v>
      </c>
      <c r="L396" s="79">
        <v>0</v>
      </c>
      <c r="N396" s="79">
        <v>0</v>
      </c>
      <c r="Q396" s="79">
        <v>1006</v>
      </c>
      <c r="R396" s="79" t="s">
        <v>301</v>
      </c>
      <c r="S396" s="79">
        <v>15</v>
      </c>
      <c r="T396" s="79">
        <v>210</v>
      </c>
      <c r="U396" s="79">
        <v>0.625</v>
      </c>
      <c r="V396" s="79">
        <v>3</v>
      </c>
      <c r="W396" s="79">
        <v>23</v>
      </c>
      <c r="X396" s="79" t="s">
        <v>107</v>
      </c>
      <c r="Y396" s="79" t="s">
        <v>923</v>
      </c>
      <c r="Z396" s="79">
        <v>3</v>
      </c>
      <c r="AA396" s="80">
        <v>44622.708333333299</v>
      </c>
      <c r="AB396" s="80">
        <v>44623.333333333299</v>
      </c>
      <c r="AC396" s="79" t="s">
        <v>936</v>
      </c>
    </row>
    <row r="397" spans="1:29" x14ac:dyDescent="0.3">
      <c r="A397" s="79">
        <v>1006</v>
      </c>
      <c r="B397" s="79" t="s">
        <v>85</v>
      </c>
      <c r="C397" s="79" t="s">
        <v>546</v>
      </c>
      <c r="D397" s="79" t="s">
        <v>203</v>
      </c>
      <c r="E397" s="79">
        <v>2</v>
      </c>
      <c r="F397" s="79">
        <v>4</v>
      </c>
      <c r="G397" s="79">
        <v>0.625</v>
      </c>
      <c r="H397" s="79">
        <v>15</v>
      </c>
      <c r="I397" s="79">
        <v>0.21</v>
      </c>
      <c r="J397" s="79">
        <v>1.26984126984127</v>
      </c>
      <c r="L397" s="79">
        <v>0</v>
      </c>
      <c r="N397" s="79">
        <v>0</v>
      </c>
      <c r="Q397" s="79">
        <v>1006</v>
      </c>
      <c r="R397" s="79" t="s">
        <v>85</v>
      </c>
      <c r="S397" s="79">
        <v>15</v>
      </c>
      <c r="T397" s="79">
        <v>210</v>
      </c>
      <c r="U397" s="79">
        <v>0.625</v>
      </c>
      <c r="V397" s="79">
        <v>3</v>
      </c>
      <c r="W397" s="79">
        <v>23</v>
      </c>
      <c r="X397" s="79" t="s">
        <v>107</v>
      </c>
      <c r="Y397" s="79" t="s">
        <v>923</v>
      </c>
      <c r="Z397" s="79">
        <v>3</v>
      </c>
      <c r="AA397" s="80">
        <v>44622.708333333299</v>
      </c>
      <c r="AB397" s="80">
        <v>44623.333333333299</v>
      </c>
      <c r="AC397" s="79" t="s">
        <v>938</v>
      </c>
    </row>
    <row r="398" spans="1:29" x14ac:dyDescent="0.3">
      <c r="A398" s="79">
        <v>1006</v>
      </c>
      <c r="B398" s="79" t="s">
        <v>85</v>
      </c>
      <c r="C398" s="79" t="s">
        <v>546</v>
      </c>
      <c r="D398" s="79" t="s">
        <v>204</v>
      </c>
      <c r="E398" s="79">
        <v>2</v>
      </c>
      <c r="F398" s="79">
        <v>2</v>
      </c>
      <c r="G398" s="79">
        <v>0.625</v>
      </c>
      <c r="H398" s="79">
        <v>15</v>
      </c>
      <c r="I398" s="79">
        <v>0.21</v>
      </c>
      <c r="J398" s="79">
        <v>0.634920634920635</v>
      </c>
      <c r="L398" s="79">
        <v>0</v>
      </c>
      <c r="N398" s="79">
        <v>0</v>
      </c>
      <c r="Q398" s="79">
        <v>1006</v>
      </c>
      <c r="R398" s="79" t="s">
        <v>85</v>
      </c>
      <c r="S398" s="79">
        <v>15</v>
      </c>
      <c r="T398" s="79">
        <v>210</v>
      </c>
      <c r="U398" s="79">
        <v>0.625</v>
      </c>
      <c r="V398" s="79">
        <v>3</v>
      </c>
      <c r="W398" s="79">
        <v>23</v>
      </c>
      <c r="X398" s="79" t="s">
        <v>107</v>
      </c>
      <c r="Y398" s="79" t="s">
        <v>923</v>
      </c>
      <c r="Z398" s="79">
        <v>3</v>
      </c>
      <c r="AA398" s="80">
        <v>44622.708333333299</v>
      </c>
      <c r="AB398" s="80">
        <v>44623.333333333299</v>
      </c>
      <c r="AC398" s="79" t="s">
        <v>938</v>
      </c>
    </row>
    <row r="399" spans="1:29" x14ac:dyDescent="0.3">
      <c r="A399" s="79">
        <v>1006</v>
      </c>
      <c r="B399" s="79" t="s">
        <v>304</v>
      </c>
      <c r="C399" s="79" t="s">
        <v>547</v>
      </c>
      <c r="D399" s="79" t="s">
        <v>203</v>
      </c>
      <c r="E399" s="79">
        <v>2</v>
      </c>
      <c r="F399" s="79">
        <v>4</v>
      </c>
      <c r="G399" s="79">
        <v>0.625</v>
      </c>
      <c r="H399" s="79">
        <v>15</v>
      </c>
      <c r="I399" s="79">
        <v>0.21</v>
      </c>
      <c r="J399" s="79">
        <v>1.26984126984127</v>
      </c>
      <c r="L399" s="79">
        <v>0</v>
      </c>
      <c r="N399" s="79">
        <v>0</v>
      </c>
      <c r="Q399" s="79">
        <v>1006</v>
      </c>
      <c r="R399" s="79" t="s">
        <v>304</v>
      </c>
      <c r="S399" s="79">
        <v>15</v>
      </c>
      <c r="T399" s="79">
        <v>210</v>
      </c>
      <c r="U399" s="79">
        <v>0.625</v>
      </c>
      <c r="V399" s="79">
        <v>3</v>
      </c>
      <c r="W399" s="79">
        <v>23</v>
      </c>
      <c r="X399" s="79" t="s">
        <v>107</v>
      </c>
      <c r="Y399" s="79" t="s">
        <v>923</v>
      </c>
      <c r="Z399" s="79">
        <v>3</v>
      </c>
      <c r="AA399" s="80">
        <v>44622.708333333299</v>
      </c>
      <c r="AB399" s="80">
        <v>44623.333333333299</v>
      </c>
      <c r="AC399" s="79" t="s">
        <v>938</v>
      </c>
    </row>
    <row r="400" spans="1:29" x14ac:dyDescent="0.3">
      <c r="A400" s="79">
        <v>1006</v>
      </c>
      <c r="B400" s="79" t="s">
        <v>304</v>
      </c>
      <c r="C400" s="79" t="s">
        <v>547</v>
      </c>
      <c r="D400" s="79" t="s">
        <v>204</v>
      </c>
      <c r="E400" s="79">
        <v>2</v>
      </c>
      <c r="F400" s="79">
        <v>2</v>
      </c>
      <c r="G400" s="79">
        <v>0.625</v>
      </c>
      <c r="H400" s="79">
        <v>15</v>
      </c>
      <c r="I400" s="79">
        <v>0.21</v>
      </c>
      <c r="J400" s="79">
        <v>0.634920634920635</v>
      </c>
      <c r="L400" s="79">
        <v>0</v>
      </c>
      <c r="N400" s="79">
        <v>0</v>
      </c>
      <c r="Q400" s="79">
        <v>1006</v>
      </c>
      <c r="R400" s="79" t="s">
        <v>304</v>
      </c>
      <c r="S400" s="79">
        <v>15</v>
      </c>
      <c r="T400" s="79">
        <v>210</v>
      </c>
      <c r="U400" s="79">
        <v>0.625</v>
      </c>
      <c r="V400" s="79">
        <v>3</v>
      </c>
      <c r="W400" s="79">
        <v>23</v>
      </c>
      <c r="X400" s="79" t="s">
        <v>107</v>
      </c>
      <c r="Y400" s="79" t="s">
        <v>923</v>
      </c>
      <c r="Z400" s="79">
        <v>3</v>
      </c>
      <c r="AA400" s="80">
        <v>44622.708333333299</v>
      </c>
      <c r="AB400" s="80">
        <v>44623.333333333299</v>
      </c>
      <c r="AC400" s="79" t="s">
        <v>938</v>
      </c>
    </row>
    <row r="401" spans="1:29" x14ac:dyDescent="0.3">
      <c r="A401" s="79">
        <v>1007</v>
      </c>
      <c r="B401" s="79" t="s">
        <v>301</v>
      </c>
      <c r="C401" s="79" t="s">
        <v>523</v>
      </c>
      <c r="D401" s="79" t="s">
        <v>203</v>
      </c>
      <c r="E401" s="79">
        <v>2</v>
      </c>
      <c r="F401" s="79">
        <v>7</v>
      </c>
      <c r="G401" s="79">
        <v>0.54166666666666696</v>
      </c>
      <c r="H401" s="79">
        <v>13</v>
      </c>
      <c r="I401" s="79">
        <v>0.21</v>
      </c>
      <c r="J401" s="79">
        <v>2.5641025641025599</v>
      </c>
      <c r="L401" s="79">
        <v>0</v>
      </c>
      <c r="N401" s="79">
        <v>0</v>
      </c>
      <c r="Q401" s="79">
        <v>1007</v>
      </c>
      <c r="R401" s="79" t="s">
        <v>301</v>
      </c>
      <c r="S401" s="79">
        <v>13</v>
      </c>
      <c r="T401" s="79">
        <v>210</v>
      </c>
      <c r="U401" s="79">
        <v>0.54166666666666696</v>
      </c>
      <c r="V401" s="79">
        <v>3.5</v>
      </c>
      <c r="W401" s="79">
        <v>23</v>
      </c>
      <c r="X401" s="79" t="s">
        <v>107</v>
      </c>
      <c r="Y401" s="79" t="s">
        <v>923</v>
      </c>
      <c r="Z401" s="79">
        <v>3</v>
      </c>
      <c r="AA401" s="80">
        <v>44624.729166666701</v>
      </c>
      <c r="AB401" s="80">
        <v>44625.270833333299</v>
      </c>
      <c r="AC401" s="79" t="s">
        <v>936</v>
      </c>
    </row>
    <row r="402" spans="1:29" x14ac:dyDescent="0.3">
      <c r="A402" s="79">
        <v>1007</v>
      </c>
      <c r="B402" s="79" t="s">
        <v>301</v>
      </c>
      <c r="C402" s="79" t="s">
        <v>523</v>
      </c>
      <c r="D402" s="79" t="s">
        <v>204</v>
      </c>
      <c r="E402" s="79">
        <v>2</v>
      </c>
      <c r="F402" s="79">
        <v>2</v>
      </c>
      <c r="G402" s="79">
        <v>0.54166666666666696</v>
      </c>
      <c r="H402" s="79">
        <v>13</v>
      </c>
      <c r="I402" s="79">
        <v>0.21</v>
      </c>
      <c r="J402" s="79">
        <v>0.732600732600732</v>
      </c>
      <c r="L402" s="79">
        <v>0</v>
      </c>
      <c r="N402" s="79">
        <v>0</v>
      </c>
      <c r="Q402" s="79">
        <v>1007</v>
      </c>
      <c r="R402" s="79" t="s">
        <v>301</v>
      </c>
      <c r="S402" s="79">
        <v>13</v>
      </c>
      <c r="T402" s="79">
        <v>210</v>
      </c>
      <c r="U402" s="79">
        <v>0.54166666666666696</v>
      </c>
      <c r="V402" s="79">
        <v>3.5</v>
      </c>
      <c r="W402" s="79">
        <v>23</v>
      </c>
      <c r="X402" s="79" t="s">
        <v>107</v>
      </c>
      <c r="Y402" s="79" t="s">
        <v>923</v>
      </c>
      <c r="Z402" s="79">
        <v>3</v>
      </c>
      <c r="AA402" s="80">
        <v>44624.729166666701</v>
      </c>
      <c r="AB402" s="80">
        <v>44625.270833333299</v>
      </c>
      <c r="AC402" s="79" t="s">
        <v>936</v>
      </c>
    </row>
    <row r="403" spans="1:29" x14ac:dyDescent="0.3">
      <c r="A403" s="79">
        <v>1007</v>
      </c>
      <c r="B403" s="79" t="s">
        <v>85</v>
      </c>
      <c r="C403" s="79" t="s">
        <v>548</v>
      </c>
      <c r="D403" s="79" t="s">
        <v>203</v>
      </c>
      <c r="E403" s="79">
        <v>2</v>
      </c>
      <c r="F403" s="79">
        <v>5</v>
      </c>
      <c r="G403" s="79">
        <v>0.54166666666666696</v>
      </c>
      <c r="H403" s="79">
        <v>13</v>
      </c>
      <c r="I403" s="79">
        <v>0.21</v>
      </c>
      <c r="J403" s="79">
        <v>1.8315018315018301</v>
      </c>
      <c r="L403" s="79">
        <v>0</v>
      </c>
      <c r="N403" s="79">
        <v>0</v>
      </c>
      <c r="Q403" s="79">
        <v>1007</v>
      </c>
      <c r="R403" s="79" t="s">
        <v>85</v>
      </c>
      <c r="S403" s="79">
        <v>13</v>
      </c>
      <c r="T403" s="79">
        <v>210</v>
      </c>
      <c r="U403" s="79">
        <v>0.54166666666666696</v>
      </c>
      <c r="V403" s="79">
        <v>3.5</v>
      </c>
      <c r="W403" s="79">
        <v>23</v>
      </c>
      <c r="X403" s="79" t="s">
        <v>107</v>
      </c>
      <c r="Y403" s="79" t="s">
        <v>923</v>
      </c>
      <c r="Z403" s="79">
        <v>3</v>
      </c>
      <c r="AA403" s="80">
        <v>44624.729166666701</v>
      </c>
      <c r="AB403" s="80">
        <v>44625.270833333299</v>
      </c>
      <c r="AC403" s="79" t="s">
        <v>937</v>
      </c>
    </row>
    <row r="404" spans="1:29" x14ac:dyDescent="0.3">
      <c r="A404" s="79">
        <v>1007</v>
      </c>
      <c r="B404" s="79" t="s">
        <v>85</v>
      </c>
      <c r="C404" s="79" t="s">
        <v>548</v>
      </c>
      <c r="D404" s="79" t="s">
        <v>204</v>
      </c>
      <c r="E404" s="79">
        <v>2</v>
      </c>
      <c r="F404" s="79">
        <v>1</v>
      </c>
      <c r="G404" s="79">
        <v>0.54166666666666696</v>
      </c>
      <c r="H404" s="79">
        <v>13</v>
      </c>
      <c r="I404" s="79">
        <v>0.21</v>
      </c>
      <c r="J404" s="79">
        <v>0.366300366300366</v>
      </c>
      <c r="L404" s="79">
        <v>0</v>
      </c>
      <c r="N404" s="79">
        <v>0</v>
      </c>
      <c r="Q404" s="79">
        <v>1007</v>
      </c>
      <c r="R404" s="79" t="s">
        <v>85</v>
      </c>
      <c r="S404" s="79">
        <v>13</v>
      </c>
      <c r="T404" s="79">
        <v>210</v>
      </c>
      <c r="U404" s="79">
        <v>0.54166666666666696</v>
      </c>
      <c r="V404" s="79">
        <v>3.5</v>
      </c>
      <c r="W404" s="79">
        <v>23</v>
      </c>
      <c r="X404" s="79" t="s">
        <v>107</v>
      </c>
      <c r="Y404" s="79" t="s">
        <v>923</v>
      </c>
      <c r="Z404" s="79">
        <v>3</v>
      </c>
      <c r="AA404" s="80">
        <v>44624.729166666701</v>
      </c>
      <c r="AB404" s="80">
        <v>44625.270833333299</v>
      </c>
      <c r="AC404" s="79" t="s">
        <v>937</v>
      </c>
    </row>
    <row r="405" spans="1:29" x14ac:dyDescent="0.3">
      <c r="A405" s="79">
        <v>1007</v>
      </c>
      <c r="B405" s="79" t="s">
        <v>304</v>
      </c>
      <c r="C405" s="79" t="s">
        <v>549</v>
      </c>
      <c r="D405" s="79" t="s">
        <v>203</v>
      </c>
      <c r="E405" s="79">
        <v>2</v>
      </c>
      <c r="F405" s="79">
        <v>7</v>
      </c>
      <c r="G405" s="79">
        <v>0.54166666666666696</v>
      </c>
      <c r="H405" s="79">
        <v>13</v>
      </c>
      <c r="I405" s="79">
        <v>0.21</v>
      </c>
      <c r="J405" s="79">
        <v>2.5641025641025599</v>
      </c>
      <c r="L405" s="79">
        <v>0</v>
      </c>
      <c r="N405" s="79">
        <v>0</v>
      </c>
      <c r="Q405" s="79">
        <v>1007</v>
      </c>
      <c r="R405" s="79" t="s">
        <v>304</v>
      </c>
      <c r="S405" s="79">
        <v>13</v>
      </c>
      <c r="T405" s="79">
        <v>210</v>
      </c>
      <c r="U405" s="79">
        <v>0.54166666666666696</v>
      </c>
      <c r="V405" s="79">
        <v>3.5</v>
      </c>
      <c r="W405" s="79">
        <v>23</v>
      </c>
      <c r="X405" s="79" t="s">
        <v>107</v>
      </c>
      <c r="Y405" s="79" t="s">
        <v>923</v>
      </c>
      <c r="Z405" s="79">
        <v>3</v>
      </c>
      <c r="AA405" s="80">
        <v>44624.729166666701</v>
      </c>
      <c r="AB405" s="80">
        <v>44625.270833333299</v>
      </c>
      <c r="AC405" s="79" t="s">
        <v>937</v>
      </c>
    </row>
    <row r="406" spans="1:29" x14ac:dyDescent="0.3">
      <c r="A406" s="79">
        <v>1007</v>
      </c>
      <c r="B406" s="79" t="s">
        <v>304</v>
      </c>
      <c r="C406" s="79" t="s">
        <v>549</v>
      </c>
      <c r="D406" s="79" t="s">
        <v>204</v>
      </c>
      <c r="E406" s="79">
        <v>2</v>
      </c>
      <c r="F406" s="79">
        <v>2</v>
      </c>
      <c r="G406" s="79">
        <v>0.54166666666666696</v>
      </c>
      <c r="H406" s="79">
        <v>13</v>
      </c>
      <c r="I406" s="79">
        <v>0.21</v>
      </c>
      <c r="J406" s="79">
        <v>0.732600732600732</v>
      </c>
      <c r="L406" s="79">
        <v>0</v>
      </c>
      <c r="N406" s="79">
        <v>0</v>
      </c>
      <c r="Q406" s="79">
        <v>1007</v>
      </c>
      <c r="R406" s="79" t="s">
        <v>304</v>
      </c>
      <c r="S406" s="79">
        <v>13</v>
      </c>
      <c r="T406" s="79">
        <v>210</v>
      </c>
      <c r="U406" s="79">
        <v>0.54166666666666696</v>
      </c>
      <c r="V406" s="79">
        <v>3.5</v>
      </c>
      <c r="W406" s="79">
        <v>23</v>
      </c>
      <c r="X406" s="79" t="s">
        <v>107</v>
      </c>
      <c r="Y406" s="79" t="s">
        <v>923</v>
      </c>
      <c r="Z406" s="79">
        <v>3</v>
      </c>
      <c r="AA406" s="80">
        <v>44624.729166666701</v>
      </c>
      <c r="AB406" s="80">
        <v>44625.270833333299</v>
      </c>
      <c r="AC406" s="79" t="s">
        <v>937</v>
      </c>
    </row>
    <row r="407" spans="1:29" x14ac:dyDescent="0.3">
      <c r="A407" s="79">
        <v>1008</v>
      </c>
      <c r="B407" s="79" t="s">
        <v>301</v>
      </c>
      <c r="C407" s="79" t="s">
        <v>524</v>
      </c>
      <c r="D407" s="79" t="s">
        <v>203</v>
      </c>
      <c r="E407" s="79">
        <v>2</v>
      </c>
      <c r="F407" s="79">
        <v>3</v>
      </c>
      <c r="G407" s="79">
        <v>0.55555555555555503</v>
      </c>
      <c r="H407" s="79">
        <v>13.3333333333333</v>
      </c>
      <c r="I407" s="79">
        <v>0.21</v>
      </c>
      <c r="J407" s="79">
        <v>1.0714285714285701</v>
      </c>
      <c r="L407" s="79">
        <v>0</v>
      </c>
      <c r="N407" s="79">
        <v>0</v>
      </c>
      <c r="Q407" s="79">
        <v>1008</v>
      </c>
      <c r="R407" s="79" t="s">
        <v>301</v>
      </c>
      <c r="S407" s="79">
        <v>13.3333333333333</v>
      </c>
      <c r="T407" s="79">
        <v>210</v>
      </c>
      <c r="U407" s="79">
        <v>0.55555555555555503</v>
      </c>
      <c r="V407" s="79">
        <v>3</v>
      </c>
      <c r="W407" s="79">
        <v>23</v>
      </c>
      <c r="X407" s="79" t="s">
        <v>107</v>
      </c>
      <c r="Y407" s="79" t="s">
        <v>923</v>
      </c>
      <c r="Z407" s="79">
        <v>3</v>
      </c>
      <c r="AA407" s="80">
        <v>44625.715277777803</v>
      </c>
      <c r="AB407" s="80">
        <v>44626.270833333299</v>
      </c>
      <c r="AC407" s="79" t="s">
        <v>936</v>
      </c>
    </row>
    <row r="408" spans="1:29" x14ac:dyDescent="0.3">
      <c r="A408" s="79">
        <v>1008</v>
      </c>
      <c r="B408" s="79" t="s">
        <v>301</v>
      </c>
      <c r="C408" s="79" t="s">
        <v>524</v>
      </c>
      <c r="D408" s="79" t="s">
        <v>204</v>
      </c>
      <c r="E408" s="79">
        <v>2</v>
      </c>
      <c r="F408" s="79">
        <v>0.5</v>
      </c>
      <c r="G408" s="79">
        <v>0.55555555555555503</v>
      </c>
      <c r="H408" s="79">
        <v>13.3333333333333</v>
      </c>
      <c r="I408" s="79">
        <v>0.21</v>
      </c>
      <c r="J408" s="79">
        <v>0.17857142857142899</v>
      </c>
      <c r="L408" s="79">
        <v>0</v>
      </c>
      <c r="N408" s="79">
        <v>0</v>
      </c>
      <c r="Q408" s="79">
        <v>1008</v>
      </c>
      <c r="R408" s="79" t="s">
        <v>301</v>
      </c>
      <c r="S408" s="79">
        <v>13.3333333333333</v>
      </c>
      <c r="T408" s="79">
        <v>210</v>
      </c>
      <c r="U408" s="79">
        <v>0.55555555555555503</v>
      </c>
      <c r="V408" s="79">
        <v>3</v>
      </c>
      <c r="W408" s="79">
        <v>23</v>
      </c>
      <c r="X408" s="79" t="s">
        <v>107</v>
      </c>
      <c r="Y408" s="79" t="s">
        <v>923</v>
      </c>
      <c r="Z408" s="79">
        <v>3</v>
      </c>
      <c r="AA408" s="80">
        <v>44625.715277777803</v>
      </c>
      <c r="AB408" s="80">
        <v>44626.270833333299</v>
      </c>
      <c r="AC408" s="79" t="s">
        <v>936</v>
      </c>
    </row>
    <row r="409" spans="1:29" x14ac:dyDescent="0.3">
      <c r="A409" s="79">
        <v>1008</v>
      </c>
      <c r="B409" s="79" t="s">
        <v>85</v>
      </c>
      <c r="C409" s="79" t="s">
        <v>550</v>
      </c>
      <c r="D409" s="79" t="s">
        <v>203</v>
      </c>
      <c r="E409" s="79">
        <v>2</v>
      </c>
      <c r="F409" s="79">
        <v>2</v>
      </c>
      <c r="G409" s="79">
        <v>0.55555555555555503</v>
      </c>
      <c r="H409" s="79">
        <v>13.3333333333333</v>
      </c>
      <c r="I409" s="79">
        <v>0.21</v>
      </c>
      <c r="J409" s="79">
        <v>0.71428571428571497</v>
      </c>
      <c r="L409" s="79">
        <v>0</v>
      </c>
      <c r="N409" s="79">
        <v>0</v>
      </c>
      <c r="Q409" s="79">
        <v>1008</v>
      </c>
      <c r="R409" s="79" t="s">
        <v>85</v>
      </c>
      <c r="S409" s="79">
        <v>13.3333333333333</v>
      </c>
      <c r="T409" s="79">
        <v>210</v>
      </c>
      <c r="U409" s="79">
        <v>0.55555555555555503</v>
      </c>
      <c r="V409" s="79">
        <v>3</v>
      </c>
      <c r="W409" s="79">
        <v>23</v>
      </c>
      <c r="X409" s="79" t="s">
        <v>107</v>
      </c>
      <c r="Y409" s="79" t="s">
        <v>923</v>
      </c>
      <c r="Z409" s="79">
        <v>3</v>
      </c>
      <c r="AA409" s="80">
        <v>44625.715277777803</v>
      </c>
      <c r="AB409" s="80">
        <v>44626.270833333299</v>
      </c>
      <c r="AC409" s="79" t="s">
        <v>937</v>
      </c>
    </row>
    <row r="410" spans="1:29" x14ac:dyDescent="0.3">
      <c r="A410" s="79">
        <v>1008</v>
      </c>
      <c r="B410" s="79" t="s">
        <v>85</v>
      </c>
      <c r="C410" s="79" t="s">
        <v>550</v>
      </c>
      <c r="D410" s="79" t="s">
        <v>204</v>
      </c>
      <c r="E410" s="79">
        <v>2</v>
      </c>
      <c r="F410" s="79">
        <v>0.5</v>
      </c>
      <c r="G410" s="79">
        <v>0.55555555555555503</v>
      </c>
      <c r="H410" s="79">
        <v>13.3333333333333</v>
      </c>
      <c r="I410" s="79">
        <v>0.21</v>
      </c>
      <c r="J410" s="79">
        <v>0.17857142857142899</v>
      </c>
      <c r="L410" s="79">
        <v>0</v>
      </c>
      <c r="N410" s="79">
        <v>0</v>
      </c>
      <c r="Q410" s="79">
        <v>1008</v>
      </c>
      <c r="R410" s="79" t="s">
        <v>85</v>
      </c>
      <c r="S410" s="79">
        <v>13.3333333333333</v>
      </c>
      <c r="T410" s="79">
        <v>210</v>
      </c>
      <c r="U410" s="79">
        <v>0.55555555555555503</v>
      </c>
      <c r="V410" s="79">
        <v>3</v>
      </c>
      <c r="W410" s="79">
        <v>23</v>
      </c>
      <c r="X410" s="79" t="s">
        <v>107</v>
      </c>
      <c r="Y410" s="79" t="s">
        <v>923</v>
      </c>
      <c r="Z410" s="79">
        <v>3</v>
      </c>
      <c r="AA410" s="80">
        <v>44625.715277777803</v>
      </c>
      <c r="AB410" s="80">
        <v>44626.270833333299</v>
      </c>
      <c r="AC410" s="79" t="s">
        <v>937</v>
      </c>
    </row>
    <row r="411" spans="1:29" x14ac:dyDescent="0.3">
      <c r="A411" s="79">
        <v>1008</v>
      </c>
      <c r="B411" s="79" t="s">
        <v>304</v>
      </c>
      <c r="C411" s="79" t="s">
        <v>551</v>
      </c>
      <c r="D411" s="79" t="s">
        <v>203</v>
      </c>
      <c r="E411" s="79">
        <v>2</v>
      </c>
      <c r="F411" s="79">
        <v>3</v>
      </c>
      <c r="G411" s="79">
        <v>0.5625</v>
      </c>
      <c r="H411" s="79">
        <v>13.5</v>
      </c>
      <c r="I411" s="79">
        <v>0.21</v>
      </c>
      <c r="J411" s="79">
        <v>1.0582010582010599</v>
      </c>
      <c r="L411" s="79">
        <v>0</v>
      </c>
      <c r="N411" s="79">
        <v>0</v>
      </c>
      <c r="Q411" s="79">
        <v>1008</v>
      </c>
      <c r="R411" s="79" t="s">
        <v>304</v>
      </c>
      <c r="S411" s="79">
        <v>13.5</v>
      </c>
      <c r="T411" s="79">
        <v>210</v>
      </c>
      <c r="U411" s="79">
        <v>0.5625</v>
      </c>
      <c r="V411" s="79">
        <v>3</v>
      </c>
      <c r="W411" s="79">
        <v>23</v>
      </c>
      <c r="X411" s="79" t="s">
        <v>107</v>
      </c>
      <c r="Y411" s="79" t="s">
        <v>923</v>
      </c>
      <c r="Z411" s="79">
        <v>3</v>
      </c>
      <c r="AA411" s="80">
        <v>44625.708333333299</v>
      </c>
      <c r="AB411" s="80">
        <v>44626.270833333299</v>
      </c>
      <c r="AC411" s="79" t="s">
        <v>937</v>
      </c>
    </row>
    <row r="412" spans="1:29" x14ac:dyDescent="0.3">
      <c r="A412" s="79">
        <v>1008</v>
      </c>
      <c r="B412" s="79" t="s">
        <v>304</v>
      </c>
      <c r="C412" s="79" t="s">
        <v>551</v>
      </c>
      <c r="D412" s="79" t="s">
        <v>204</v>
      </c>
      <c r="E412" s="79">
        <v>2</v>
      </c>
      <c r="F412" s="79">
        <v>0.5</v>
      </c>
      <c r="G412" s="79">
        <v>0.5625</v>
      </c>
      <c r="H412" s="79">
        <v>13.5</v>
      </c>
      <c r="I412" s="79">
        <v>0.21</v>
      </c>
      <c r="J412" s="79">
        <v>0.17636684303351</v>
      </c>
      <c r="L412" s="79">
        <v>0</v>
      </c>
      <c r="N412" s="79">
        <v>0</v>
      </c>
      <c r="Q412" s="79">
        <v>1008</v>
      </c>
      <c r="R412" s="79" t="s">
        <v>304</v>
      </c>
      <c r="S412" s="79">
        <v>13.5</v>
      </c>
      <c r="T412" s="79">
        <v>210</v>
      </c>
      <c r="U412" s="79">
        <v>0.5625</v>
      </c>
      <c r="V412" s="79">
        <v>3</v>
      </c>
      <c r="W412" s="79">
        <v>23</v>
      </c>
      <c r="X412" s="79" t="s">
        <v>107</v>
      </c>
      <c r="Y412" s="79" t="s">
        <v>923</v>
      </c>
      <c r="Z412" s="79">
        <v>3</v>
      </c>
      <c r="AA412" s="80">
        <v>44625.708333333299</v>
      </c>
      <c r="AB412" s="80">
        <v>44626.270833333299</v>
      </c>
      <c r="AC412" s="79" t="s">
        <v>937</v>
      </c>
    </row>
    <row r="413" spans="1:29" x14ac:dyDescent="0.3">
      <c r="A413" s="79">
        <v>1009</v>
      </c>
      <c r="B413" s="79" t="s">
        <v>301</v>
      </c>
      <c r="C413" s="79" t="s">
        <v>525</v>
      </c>
      <c r="D413" s="79" t="s">
        <v>203</v>
      </c>
      <c r="E413" s="79">
        <v>2</v>
      </c>
      <c r="F413" s="79">
        <v>7</v>
      </c>
      <c r="G413" s="79">
        <v>0.60416666666666596</v>
      </c>
      <c r="H413" s="79">
        <v>14.5</v>
      </c>
      <c r="I413" s="79">
        <v>0.21</v>
      </c>
      <c r="J413" s="79">
        <v>2.29885057471264</v>
      </c>
      <c r="L413" s="79">
        <v>0</v>
      </c>
      <c r="N413" s="79">
        <v>0</v>
      </c>
      <c r="Q413" s="79">
        <v>1009</v>
      </c>
      <c r="R413" s="79" t="s">
        <v>301</v>
      </c>
      <c r="S413" s="79">
        <v>14.5</v>
      </c>
      <c r="T413" s="79">
        <v>210</v>
      </c>
      <c r="U413" s="79">
        <v>0.60416666666666596</v>
      </c>
      <c r="V413" s="79">
        <v>3</v>
      </c>
      <c r="W413" s="79">
        <v>23</v>
      </c>
      <c r="X413" s="79" t="s">
        <v>107</v>
      </c>
      <c r="Y413" s="79" t="s">
        <v>923</v>
      </c>
      <c r="Z413" s="79">
        <v>3</v>
      </c>
      <c r="AA413" s="80">
        <v>44628.666666666701</v>
      </c>
      <c r="AB413" s="80">
        <v>44629.270833333299</v>
      </c>
      <c r="AC413" s="79" t="s">
        <v>936</v>
      </c>
    </row>
    <row r="414" spans="1:29" x14ac:dyDescent="0.3">
      <c r="A414" s="79">
        <v>1009</v>
      </c>
      <c r="B414" s="79" t="s">
        <v>301</v>
      </c>
      <c r="C414" s="79" t="s">
        <v>525</v>
      </c>
      <c r="D414" s="79" t="s">
        <v>204</v>
      </c>
      <c r="E414" s="79">
        <v>2</v>
      </c>
      <c r="F414" s="79">
        <v>0.5</v>
      </c>
      <c r="G414" s="79">
        <v>0.60416666666666596</v>
      </c>
      <c r="H414" s="79">
        <v>14.5</v>
      </c>
      <c r="I414" s="79">
        <v>0.21</v>
      </c>
      <c r="J414" s="79">
        <v>0.16420361247947499</v>
      </c>
      <c r="L414" s="79">
        <v>0</v>
      </c>
      <c r="N414" s="79">
        <v>0</v>
      </c>
      <c r="Q414" s="79">
        <v>1009</v>
      </c>
      <c r="R414" s="79" t="s">
        <v>301</v>
      </c>
      <c r="S414" s="79">
        <v>14.5</v>
      </c>
      <c r="T414" s="79">
        <v>210</v>
      </c>
      <c r="U414" s="79">
        <v>0.60416666666666596</v>
      </c>
      <c r="V414" s="79">
        <v>3</v>
      </c>
      <c r="W414" s="79">
        <v>23</v>
      </c>
      <c r="X414" s="79" t="s">
        <v>107</v>
      </c>
      <c r="Y414" s="79" t="s">
        <v>923</v>
      </c>
      <c r="Z414" s="79">
        <v>3</v>
      </c>
      <c r="AA414" s="80">
        <v>44628.666666666701</v>
      </c>
      <c r="AB414" s="80">
        <v>44629.270833333299</v>
      </c>
      <c r="AC414" s="79" t="s">
        <v>936</v>
      </c>
    </row>
    <row r="415" spans="1:29" x14ac:dyDescent="0.3">
      <c r="A415" s="79">
        <v>1009</v>
      </c>
      <c r="B415" s="79" t="s">
        <v>85</v>
      </c>
      <c r="C415" s="79" t="s">
        <v>552</v>
      </c>
      <c r="D415" s="79" t="s">
        <v>203</v>
      </c>
      <c r="E415" s="79">
        <v>2</v>
      </c>
      <c r="F415" s="79">
        <v>2</v>
      </c>
      <c r="G415" s="79">
        <v>0.60416666666666596</v>
      </c>
      <c r="H415" s="79">
        <v>14.5</v>
      </c>
      <c r="I415" s="79">
        <v>0.21</v>
      </c>
      <c r="J415" s="79">
        <v>0.65681444991789895</v>
      </c>
      <c r="L415" s="79">
        <v>0</v>
      </c>
      <c r="N415" s="79">
        <v>0</v>
      </c>
      <c r="Q415" s="79">
        <v>1009</v>
      </c>
      <c r="R415" s="79" t="s">
        <v>85</v>
      </c>
      <c r="S415" s="79">
        <v>14.5</v>
      </c>
      <c r="T415" s="79">
        <v>210</v>
      </c>
      <c r="U415" s="79">
        <v>0.60416666666666596</v>
      </c>
      <c r="V415" s="79">
        <v>3</v>
      </c>
      <c r="W415" s="79">
        <v>23</v>
      </c>
      <c r="X415" s="79" t="s">
        <v>107</v>
      </c>
      <c r="Y415" s="79" t="s">
        <v>923</v>
      </c>
      <c r="Z415" s="79">
        <v>3</v>
      </c>
      <c r="AA415" s="80">
        <v>44628.666666666701</v>
      </c>
      <c r="AB415" s="80">
        <v>44629.270833333299</v>
      </c>
      <c r="AC415" s="79" t="s">
        <v>938</v>
      </c>
    </row>
    <row r="416" spans="1:29" x14ac:dyDescent="0.3">
      <c r="A416" s="79">
        <v>1009</v>
      </c>
      <c r="B416" s="79" t="s">
        <v>85</v>
      </c>
      <c r="C416" s="79" t="s">
        <v>552</v>
      </c>
      <c r="D416" s="79" t="s">
        <v>204</v>
      </c>
      <c r="E416" s="79">
        <v>2</v>
      </c>
      <c r="F416" s="79">
        <v>0.5</v>
      </c>
      <c r="G416" s="79">
        <v>0.60416666666666596</v>
      </c>
      <c r="H416" s="79">
        <v>14.5</v>
      </c>
      <c r="I416" s="79">
        <v>0.21</v>
      </c>
      <c r="J416" s="79">
        <v>0.16420361247947499</v>
      </c>
      <c r="L416" s="79">
        <v>0</v>
      </c>
      <c r="N416" s="79">
        <v>0</v>
      </c>
      <c r="Q416" s="79">
        <v>1009</v>
      </c>
      <c r="R416" s="79" t="s">
        <v>85</v>
      </c>
      <c r="S416" s="79">
        <v>14.5</v>
      </c>
      <c r="T416" s="79">
        <v>210</v>
      </c>
      <c r="U416" s="79">
        <v>0.60416666666666596</v>
      </c>
      <c r="V416" s="79">
        <v>3</v>
      </c>
      <c r="W416" s="79">
        <v>23</v>
      </c>
      <c r="X416" s="79" t="s">
        <v>107</v>
      </c>
      <c r="Y416" s="79" t="s">
        <v>923</v>
      </c>
      <c r="Z416" s="79">
        <v>3</v>
      </c>
      <c r="AA416" s="80">
        <v>44628.666666666701</v>
      </c>
      <c r="AB416" s="80">
        <v>44629.270833333299</v>
      </c>
      <c r="AC416" s="79" t="s">
        <v>938</v>
      </c>
    </row>
    <row r="417" spans="1:29" x14ac:dyDescent="0.3">
      <c r="A417" s="79">
        <v>1009</v>
      </c>
      <c r="B417" s="79" t="s">
        <v>304</v>
      </c>
      <c r="C417" s="79" t="s">
        <v>553</v>
      </c>
      <c r="D417" s="79" t="s">
        <v>203</v>
      </c>
      <c r="E417" s="79">
        <v>2</v>
      </c>
      <c r="F417" s="79">
        <v>3</v>
      </c>
      <c r="G417" s="79">
        <v>0.60416666666666696</v>
      </c>
      <c r="H417" s="79">
        <v>14.5</v>
      </c>
      <c r="I417" s="79">
        <v>0.21</v>
      </c>
      <c r="J417" s="79">
        <v>0.98522167487684698</v>
      </c>
      <c r="L417" s="79">
        <v>0</v>
      </c>
      <c r="N417" s="79">
        <v>0</v>
      </c>
      <c r="Q417" s="79">
        <v>1009</v>
      </c>
      <c r="R417" s="79" t="s">
        <v>304</v>
      </c>
      <c r="S417" s="79">
        <v>14.5</v>
      </c>
      <c r="T417" s="79">
        <v>210</v>
      </c>
      <c r="U417" s="79">
        <v>0.60416666666666696</v>
      </c>
      <c r="V417" s="79">
        <v>3</v>
      </c>
      <c r="W417" s="79">
        <v>23</v>
      </c>
      <c r="X417" s="79" t="s">
        <v>107</v>
      </c>
      <c r="Y417" s="79" t="s">
        <v>923</v>
      </c>
      <c r="Z417" s="79">
        <v>3</v>
      </c>
      <c r="AA417" s="80">
        <v>44628.673611111102</v>
      </c>
      <c r="AB417" s="80">
        <v>44629.277777777803</v>
      </c>
      <c r="AC417" s="79" t="s">
        <v>938</v>
      </c>
    </row>
    <row r="418" spans="1:29" x14ac:dyDescent="0.3">
      <c r="A418" s="79">
        <v>1009</v>
      </c>
      <c r="B418" s="79" t="s">
        <v>304</v>
      </c>
      <c r="C418" s="79" t="s">
        <v>553</v>
      </c>
      <c r="D418" s="79" t="s">
        <v>204</v>
      </c>
      <c r="E418" s="79">
        <v>2</v>
      </c>
      <c r="F418" s="79">
        <v>0.5</v>
      </c>
      <c r="G418" s="79">
        <v>0.60416666666666696</v>
      </c>
      <c r="H418" s="79">
        <v>14.5</v>
      </c>
      <c r="I418" s="79">
        <v>0.21</v>
      </c>
      <c r="J418" s="79">
        <v>0.16420361247947499</v>
      </c>
      <c r="L418" s="79">
        <v>0</v>
      </c>
      <c r="N418" s="79">
        <v>0</v>
      </c>
      <c r="Q418" s="79">
        <v>1009</v>
      </c>
      <c r="R418" s="79" t="s">
        <v>304</v>
      </c>
      <c r="S418" s="79">
        <v>14.5</v>
      </c>
      <c r="T418" s="79">
        <v>210</v>
      </c>
      <c r="U418" s="79">
        <v>0.60416666666666696</v>
      </c>
      <c r="V418" s="79">
        <v>3</v>
      </c>
      <c r="W418" s="79">
        <v>23</v>
      </c>
      <c r="X418" s="79" t="s">
        <v>107</v>
      </c>
      <c r="Y418" s="79" t="s">
        <v>923</v>
      </c>
      <c r="Z418" s="79">
        <v>3</v>
      </c>
      <c r="AA418" s="80">
        <v>44628.673611111102</v>
      </c>
      <c r="AB418" s="80">
        <v>44629.277777777803</v>
      </c>
      <c r="AC418" s="79" t="s">
        <v>938</v>
      </c>
    </row>
    <row r="419" spans="1:29" x14ac:dyDescent="0.3">
      <c r="A419" s="79">
        <v>1010</v>
      </c>
      <c r="B419" s="79" t="s">
        <v>301</v>
      </c>
      <c r="C419" s="79" t="s">
        <v>526</v>
      </c>
      <c r="D419" s="79" t="s">
        <v>203</v>
      </c>
      <c r="E419" s="79">
        <v>1</v>
      </c>
      <c r="F419" s="79">
        <v>0.5</v>
      </c>
      <c r="G419" s="79">
        <v>0.60416666666666696</v>
      </c>
      <c r="H419" s="79">
        <v>14.5</v>
      </c>
      <c r="I419" s="79">
        <v>0.21</v>
      </c>
      <c r="J419" s="79">
        <v>0.16420361247947499</v>
      </c>
      <c r="L419" s="79">
        <v>0</v>
      </c>
      <c r="N419" s="79">
        <v>0</v>
      </c>
      <c r="Q419" s="79">
        <v>1010</v>
      </c>
      <c r="R419" s="79" t="s">
        <v>301</v>
      </c>
      <c r="S419" s="79">
        <v>14.5</v>
      </c>
      <c r="T419" s="79">
        <v>210</v>
      </c>
      <c r="U419" s="79">
        <v>0.60416666666666696</v>
      </c>
      <c r="V419" s="79">
        <v>3</v>
      </c>
      <c r="W419" s="79">
        <v>23</v>
      </c>
      <c r="X419" s="79" t="s">
        <v>107</v>
      </c>
      <c r="Y419" s="79" t="s">
        <v>923</v>
      </c>
      <c r="Z419" s="79">
        <v>3</v>
      </c>
      <c r="AA419" s="80">
        <v>44629.673611111102</v>
      </c>
      <c r="AB419" s="80">
        <v>44630.277777777803</v>
      </c>
      <c r="AC419" s="79" t="s">
        <v>936</v>
      </c>
    </row>
    <row r="420" spans="1:29" x14ac:dyDescent="0.3">
      <c r="A420" s="79">
        <v>1010</v>
      </c>
      <c r="B420" s="79" t="s">
        <v>85</v>
      </c>
      <c r="C420" s="79" t="s">
        <v>554</v>
      </c>
      <c r="D420" s="79" t="s">
        <v>203</v>
      </c>
      <c r="E420" s="79">
        <v>1</v>
      </c>
      <c r="F420" s="79">
        <v>0.5</v>
      </c>
      <c r="G420" s="79">
        <v>0.60416666666666696</v>
      </c>
      <c r="H420" s="79">
        <v>14.5</v>
      </c>
      <c r="I420" s="79">
        <v>0.21</v>
      </c>
      <c r="J420" s="79">
        <v>0.16420361247947499</v>
      </c>
      <c r="L420" s="79">
        <v>0</v>
      </c>
      <c r="N420" s="79">
        <v>0</v>
      </c>
      <c r="Q420" s="79">
        <v>1010</v>
      </c>
      <c r="R420" s="79" t="s">
        <v>85</v>
      </c>
      <c r="S420" s="79">
        <v>14.5</v>
      </c>
      <c r="T420" s="79">
        <v>210</v>
      </c>
      <c r="U420" s="79">
        <v>0.60416666666666696</v>
      </c>
      <c r="V420" s="79">
        <v>3</v>
      </c>
      <c r="W420" s="79">
        <v>23</v>
      </c>
      <c r="X420" s="79" t="s">
        <v>107</v>
      </c>
      <c r="Y420" s="79" t="s">
        <v>923</v>
      </c>
      <c r="Z420" s="79">
        <v>3</v>
      </c>
      <c r="AA420" s="80">
        <v>44629.673611111102</v>
      </c>
      <c r="AB420" s="80">
        <v>44630.277777777803</v>
      </c>
      <c r="AC420" s="79" t="s">
        <v>938</v>
      </c>
    </row>
    <row r="421" spans="1:29" x14ac:dyDescent="0.3">
      <c r="A421" s="79">
        <v>1010</v>
      </c>
      <c r="B421" s="79" t="s">
        <v>304</v>
      </c>
      <c r="C421" s="79" t="s">
        <v>555</v>
      </c>
      <c r="D421" s="79" t="s">
        <v>203</v>
      </c>
      <c r="E421" s="79">
        <v>1</v>
      </c>
      <c r="F421" s="79">
        <v>0.5</v>
      </c>
      <c r="G421" s="79">
        <v>0.59027777777777801</v>
      </c>
      <c r="H421" s="79">
        <v>14.1666666666667</v>
      </c>
      <c r="I421" s="79">
        <v>0.21</v>
      </c>
      <c r="J421" s="79">
        <v>0.16806722689075601</v>
      </c>
      <c r="L421" s="79">
        <v>0</v>
      </c>
      <c r="N421" s="79">
        <v>0</v>
      </c>
      <c r="Q421" s="79">
        <v>1010</v>
      </c>
      <c r="R421" s="79" t="s">
        <v>304</v>
      </c>
      <c r="S421" s="79">
        <v>14.1666666666667</v>
      </c>
      <c r="T421" s="79">
        <v>210</v>
      </c>
      <c r="U421" s="79">
        <v>0.59027777777777801</v>
      </c>
      <c r="V421" s="79">
        <v>3</v>
      </c>
      <c r="W421" s="79">
        <v>23</v>
      </c>
      <c r="X421" s="79" t="s">
        <v>107</v>
      </c>
      <c r="Y421" s="79" t="s">
        <v>923</v>
      </c>
      <c r="Z421" s="79">
        <v>3</v>
      </c>
      <c r="AA421" s="80">
        <v>44629.680555555598</v>
      </c>
      <c r="AB421" s="80">
        <v>44630.270833333299</v>
      </c>
      <c r="AC421" s="79" t="s">
        <v>938</v>
      </c>
    </row>
    <row r="422" spans="1:29" x14ac:dyDescent="0.3">
      <c r="A422" s="79">
        <v>1011</v>
      </c>
      <c r="B422" s="79" t="s">
        <v>301</v>
      </c>
      <c r="C422" s="79" t="s">
        <v>527</v>
      </c>
      <c r="D422" s="79" t="s">
        <v>203</v>
      </c>
      <c r="E422" s="79">
        <v>1</v>
      </c>
      <c r="F422" s="79">
        <v>0.5</v>
      </c>
      <c r="G422" s="79">
        <v>0.59375</v>
      </c>
      <c r="H422" s="79">
        <v>14.25</v>
      </c>
      <c r="I422" s="79">
        <v>0.21</v>
      </c>
      <c r="J422" s="79">
        <v>0.167084377610693</v>
      </c>
      <c r="L422" s="79">
        <v>0</v>
      </c>
      <c r="N422" s="79">
        <v>0</v>
      </c>
      <c r="Q422" s="79">
        <v>1011</v>
      </c>
      <c r="R422" s="79" t="s">
        <v>301</v>
      </c>
      <c r="S422" s="79">
        <v>14.25</v>
      </c>
      <c r="T422" s="79">
        <v>210</v>
      </c>
      <c r="U422" s="79">
        <v>0.59375</v>
      </c>
      <c r="V422" s="79">
        <v>3</v>
      </c>
      <c r="W422" s="79">
        <v>23</v>
      </c>
      <c r="X422" s="79" t="s">
        <v>107</v>
      </c>
      <c r="Y422" s="79" t="s">
        <v>923</v>
      </c>
      <c r="Z422" s="79">
        <v>3</v>
      </c>
      <c r="AA422" s="80">
        <v>44630.729166666701</v>
      </c>
      <c r="AB422" s="80">
        <v>44631.322916666701</v>
      </c>
      <c r="AC422" s="79" t="s">
        <v>936</v>
      </c>
    </row>
    <row r="423" spans="1:29" x14ac:dyDescent="0.3">
      <c r="A423" s="79">
        <v>1011</v>
      </c>
      <c r="B423" s="79" t="s">
        <v>85</v>
      </c>
      <c r="C423" s="79" t="s">
        <v>556</v>
      </c>
      <c r="D423" s="79" t="s">
        <v>203</v>
      </c>
      <c r="E423" s="79">
        <v>1</v>
      </c>
      <c r="F423" s="79">
        <v>0.5</v>
      </c>
      <c r="G423" s="79">
        <v>0.59375</v>
      </c>
      <c r="H423" s="79">
        <v>14.25</v>
      </c>
      <c r="I423" s="79">
        <v>0.21</v>
      </c>
      <c r="J423" s="79">
        <v>0.167084377610693</v>
      </c>
      <c r="L423" s="79">
        <v>0</v>
      </c>
      <c r="N423" s="79">
        <v>0</v>
      </c>
      <c r="Q423" s="79">
        <v>1011</v>
      </c>
      <c r="R423" s="79" t="s">
        <v>85</v>
      </c>
      <c r="S423" s="79">
        <v>14.25</v>
      </c>
      <c r="T423" s="79">
        <v>210</v>
      </c>
      <c r="U423" s="79">
        <v>0.59375</v>
      </c>
      <c r="V423" s="79">
        <v>3</v>
      </c>
      <c r="W423" s="79">
        <v>23</v>
      </c>
      <c r="X423" s="79" t="s">
        <v>107</v>
      </c>
      <c r="Y423" s="79" t="s">
        <v>923</v>
      </c>
      <c r="Z423" s="79">
        <v>3</v>
      </c>
      <c r="AA423" s="80">
        <v>44630.729166666701</v>
      </c>
      <c r="AB423" s="80">
        <v>44631.322916666701</v>
      </c>
      <c r="AC423" s="79" t="s">
        <v>938</v>
      </c>
    </row>
    <row r="424" spans="1:29" x14ac:dyDescent="0.3">
      <c r="A424" s="79">
        <v>1011</v>
      </c>
      <c r="B424" s="79" t="s">
        <v>304</v>
      </c>
      <c r="C424" s="79" t="s">
        <v>557</v>
      </c>
      <c r="D424" s="79" t="s">
        <v>203</v>
      </c>
      <c r="E424" s="79">
        <v>1</v>
      </c>
      <c r="F424" s="79">
        <v>0.5</v>
      </c>
      <c r="G424" s="79">
        <v>0.59722222222222199</v>
      </c>
      <c r="H424" s="79">
        <v>14.3333333333333</v>
      </c>
      <c r="I424" s="79">
        <v>0.21</v>
      </c>
      <c r="J424" s="79">
        <v>0.16611295681063101</v>
      </c>
      <c r="L424" s="79">
        <v>0</v>
      </c>
      <c r="N424" s="79">
        <v>0</v>
      </c>
      <c r="Q424" s="79">
        <v>1011</v>
      </c>
      <c r="R424" s="79" t="s">
        <v>304</v>
      </c>
      <c r="S424" s="79">
        <v>14.3333333333333</v>
      </c>
      <c r="T424" s="79">
        <v>210</v>
      </c>
      <c r="U424" s="79">
        <v>0.59722222222222199</v>
      </c>
      <c r="V424" s="79">
        <v>3</v>
      </c>
      <c r="W424" s="79">
        <v>23</v>
      </c>
      <c r="X424" s="79" t="s">
        <v>107</v>
      </c>
      <c r="Y424" s="79" t="s">
        <v>923</v>
      </c>
      <c r="Z424" s="79">
        <v>3</v>
      </c>
      <c r="AA424" s="80">
        <v>44630.736111111102</v>
      </c>
      <c r="AB424" s="80">
        <v>44631.333333333299</v>
      </c>
      <c r="AC424" s="79" t="s">
        <v>938</v>
      </c>
    </row>
    <row r="425" spans="1:29" x14ac:dyDescent="0.3">
      <c r="A425" s="79">
        <v>1012</v>
      </c>
      <c r="B425" s="79" t="s">
        <v>301</v>
      </c>
      <c r="C425" s="79" t="s">
        <v>528</v>
      </c>
      <c r="D425" s="79" t="s">
        <v>203</v>
      </c>
      <c r="E425" s="79">
        <v>1</v>
      </c>
      <c r="F425" s="79">
        <v>1.5</v>
      </c>
      <c r="G425" s="79">
        <v>0.56944444444444398</v>
      </c>
      <c r="H425" s="79">
        <v>13.6666666666667</v>
      </c>
      <c r="I425" s="79">
        <v>0.21</v>
      </c>
      <c r="J425" s="79">
        <v>0.52264808362369297</v>
      </c>
      <c r="L425" s="79">
        <v>0</v>
      </c>
      <c r="N425" s="79">
        <v>0</v>
      </c>
      <c r="Q425" s="79">
        <v>1012</v>
      </c>
      <c r="R425" s="79" t="s">
        <v>301</v>
      </c>
      <c r="S425" s="79">
        <v>13.6666666666667</v>
      </c>
      <c r="T425" s="79">
        <v>210</v>
      </c>
      <c r="U425" s="79">
        <v>0.56944444444444398</v>
      </c>
      <c r="V425" s="79">
        <v>3</v>
      </c>
      <c r="W425" s="79">
        <v>23</v>
      </c>
      <c r="X425" s="79" t="s">
        <v>107</v>
      </c>
      <c r="Y425" s="79" t="s">
        <v>923</v>
      </c>
      <c r="Z425" s="79">
        <v>3</v>
      </c>
      <c r="AA425" s="80">
        <v>44632.708333333299</v>
      </c>
      <c r="AB425" s="80">
        <v>44633.277777777803</v>
      </c>
      <c r="AC425" s="79" t="s">
        <v>936</v>
      </c>
    </row>
    <row r="426" spans="1:29" x14ac:dyDescent="0.3">
      <c r="A426" s="79">
        <v>1012</v>
      </c>
      <c r="B426" s="79" t="s">
        <v>85</v>
      </c>
      <c r="C426" s="79" t="s">
        <v>558</v>
      </c>
      <c r="D426" s="79" t="s">
        <v>203</v>
      </c>
      <c r="E426" s="79">
        <v>1</v>
      </c>
      <c r="F426" s="79">
        <v>1</v>
      </c>
      <c r="G426" s="79">
        <v>0.56944444444444398</v>
      </c>
      <c r="H426" s="79">
        <v>13.6666666666667</v>
      </c>
      <c r="I426" s="79">
        <v>0.21</v>
      </c>
      <c r="J426" s="79">
        <v>0.348432055749129</v>
      </c>
      <c r="L426" s="79">
        <v>0</v>
      </c>
      <c r="N426" s="79">
        <v>0</v>
      </c>
      <c r="Q426" s="79">
        <v>1012</v>
      </c>
      <c r="R426" s="79" t="s">
        <v>85</v>
      </c>
      <c r="S426" s="79">
        <v>13.6666666666667</v>
      </c>
      <c r="T426" s="79">
        <v>210</v>
      </c>
      <c r="U426" s="79">
        <v>0.56944444444444398</v>
      </c>
      <c r="V426" s="79">
        <v>3</v>
      </c>
      <c r="W426" s="79">
        <v>23</v>
      </c>
      <c r="X426" s="79" t="s">
        <v>107</v>
      </c>
      <c r="Y426" s="79" t="s">
        <v>923</v>
      </c>
      <c r="Z426" s="79">
        <v>3</v>
      </c>
      <c r="AA426" s="80">
        <v>44632.708333333299</v>
      </c>
      <c r="AB426" s="80">
        <v>44633.277777777803</v>
      </c>
      <c r="AC426" s="79" t="s">
        <v>937</v>
      </c>
    </row>
    <row r="427" spans="1:29" x14ac:dyDescent="0.3">
      <c r="A427" s="79">
        <v>1012</v>
      </c>
      <c r="B427" s="79" t="s">
        <v>304</v>
      </c>
      <c r="C427" s="79" t="s">
        <v>559</v>
      </c>
      <c r="D427" s="79" t="s">
        <v>203</v>
      </c>
      <c r="E427" s="79">
        <v>1</v>
      </c>
      <c r="F427" s="79">
        <v>1.5</v>
      </c>
      <c r="G427" s="79">
        <v>0.56944444444444398</v>
      </c>
      <c r="H427" s="79">
        <v>13.6666666666667</v>
      </c>
      <c r="I427" s="79">
        <v>0.21</v>
      </c>
      <c r="J427" s="79">
        <v>0.52264808362369297</v>
      </c>
      <c r="K427" s="79">
        <v>1</v>
      </c>
      <c r="L427" s="79">
        <v>0.348432055749129</v>
      </c>
      <c r="M427" s="79">
        <v>1</v>
      </c>
      <c r="N427" s="79">
        <v>0.348432055749129</v>
      </c>
      <c r="Q427" s="79">
        <v>1012</v>
      </c>
      <c r="R427" s="79" t="s">
        <v>304</v>
      </c>
      <c r="S427" s="79">
        <v>13.6666666666667</v>
      </c>
      <c r="T427" s="79">
        <v>210</v>
      </c>
      <c r="U427" s="79">
        <v>0.56944444444444398</v>
      </c>
      <c r="V427" s="79">
        <v>3</v>
      </c>
      <c r="W427" s="79">
        <v>23</v>
      </c>
      <c r="X427" s="79" t="s">
        <v>107</v>
      </c>
      <c r="Y427" s="79" t="s">
        <v>923</v>
      </c>
      <c r="Z427" s="79">
        <v>3</v>
      </c>
      <c r="AA427" s="80">
        <v>44632.708333333299</v>
      </c>
      <c r="AB427" s="80">
        <v>44633.277777777803</v>
      </c>
      <c r="AC427" s="79" t="s">
        <v>937</v>
      </c>
    </row>
    <row r="428" spans="1:29" x14ac:dyDescent="0.3">
      <c r="A428" s="79">
        <v>1013</v>
      </c>
      <c r="B428" s="79" t="s">
        <v>301</v>
      </c>
      <c r="C428" s="79" t="s">
        <v>529</v>
      </c>
      <c r="D428" s="79" t="s">
        <v>203</v>
      </c>
      <c r="E428" s="79">
        <v>1</v>
      </c>
      <c r="F428" s="79">
        <v>2</v>
      </c>
      <c r="G428" s="79">
        <v>0.60416666666666596</v>
      </c>
      <c r="H428" s="79">
        <v>14.5</v>
      </c>
      <c r="I428" s="79">
        <v>0.21</v>
      </c>
      <c r="J428" s="79">
        <v>0.65681444991789895</v>
      </c>
      <c r="L428" s="79">
        <v>0</v>
      </c>
      <c r="N428" s="79">
        <v>0</v>
      </c>
      <c r="Q428" s="79">
        <v>1013</v>
      </c>
      <c r="R428" s="79" t="s">
        <v>301</v>
      </c>
      <c r="S428" s="79">
        <v>14.5</v>
      </c>
      <c r="T428" s="79">
        <v>210</v>
      </c>
      <c r="U428" s="79">
        <v>0.60416666666666596</v>
      </c>
      <c r="V428" s="79">
        <v>3</v>
      </c>
      <c r="W428" s="79">
        <v>23</v>
      </c>
      <c r="X428" s="79" t="s">
        <v>107</v>
      </c>
      <c r="Y428" s="79" t="s">
        <v>923</v>
      </c>
      <c r="Z428" s="79">
        <v>3</v>
      </c>
      <c r="AA428" s="80">
        <v>44633.6875</v>
      </c>
      <c r="AB428" s="80">
        <v>44634.291666666701</v>
      </c>
      <c r="AC428" s="79" t="s">
        <v>936</v>
      </c>
    </row>
    <row r="429" spans="1:29" x14ac:dyDescent="0.3">
      <c r="A429" s="79">
        <v>1013</v>
      </c>
      <c r="B429" s="79" t="s">
        <v>85</v>
      </c>
      <c r="C429" s="79" t="s">
        <v>560</v>
      </c>
      <c r="D429" s="79" t="s">
        <v>203</v>
      </c>
      <c r="E429" s="79">
        <v>1</v>
      </c>
      <c r="F429" s="79">
        <v>2</v>
      </c>
      <c r="G429" s="79">
        <v>0.60416666666666596</v>
      </c>
      <c r="H429" s="79">
        <v>14.5</v>
      </c>
      <c r="I429" s="79">
        <v>0.21</v>
      </c>
      <c r="J429" s="79">
        <v>0.65681444991789895</v>
      </c>
      <c r="L429" s="79">
        <v>0</v>
      </c>
      <c r="N429" s="79">
        <v>0</v>
      </c>
      <c r="Q429" s="79">
        <v>1013</v>
      </c>
      <c r="R429" s="79" t="s">
        <v>85</v>
      </c>
      <c r="S429" s="79">
        <v>14.5</v>
      </c>
      <c r="T429" s="79">
        <v>210</v>
      </c>
      <c r="U429" s="79">
        <v>0.60416666666666596</v>
      </c>
      <c r="V429" s="79">
        <v>3</v>
      </c>
      <c r="W429" s="79">
        <v>23</v>
      </c>
      <c r="X429" s="79" t="s">
        <v>107</v>
      </c>
      <c r="Y429" s="79" t="s">
        <v>923</v>
      </c>
      <c r="Z429" s="79">
        <v>3</v>
      </c>
      <c r="AA429" s="80">
        <v>44633.6875</v>
      </c>
      <c r="AB429" s="80">
        <v>44634.291666666701</v>
      </c>
      <c r="AC429" s="79" t="s">
        <v>938</v>
      </c>
    </row>
    <row r="430" spans="1:29" x14ac:dyDescent="0.3">
      <c r="A430" s="79">
        <v>1013</v>
      </c>
      <c r="B430" s="79" t="s">
        <v>304</v>
      </c>
      <c r="C430" s="79" t="s">
        <v>561</v>
      </c>
      <c r="D430" s="79" t="s">
        <v>203</v>
      </c>
      <c r="E430" s="79">
        <v>1</v>
      </c>
      <c r="F430" s="79">
        <v>2</v>
      </c>
      <c r="G430" s="79">
        <v>0.60416666666666596</v>
      </c>
      <c r="H430" s="79">
        <v>14.5</v>
      </c>
      <c r="I430" s="79">
        <v>0.21</v>
      </c>
      <c r="J430" s="79">
        <v>0.65681444991789895</v>
      </c>
      <c r="L430" s="79">
        <v>0</v>
      </c>
      <c r="N430" s="79">
        <v>0</v>
      </c>
      <c r="Q430" s="79">
        <v>1013</v>
      </c>
      <c r="R430" s="79" t="s">
        <v>304</v>
      </c>
      <c r="S430" s="79">
        <v>14.5</v>
      </c>
      <c r="T430" s="79">
        <v>210</v>
      </c>
      <c r="U430" s="79">
        <v>0.60416666666666596</v>
      </c>
      <c r="V430" s="79">
        <v>3</v>
      </c>
      <c r="W430" s="79">
        <v>23</v>
      </c>
      <c r="X430" s="79" t="s">
        <v>107</v>
      </c>
      <c r="Y430" s="79" t="s">
        <v>923</v>
      </c>
      <c r="Z430" s="79">
        <v>3</v>
      </c>
      <c r="AA430" s="80">
        <v>44633.6875</v>
      </c>
      <c r="AB430" s="80">
        <v>44634.291666666701</v>
      </c>
      <c r="AC430" s="79" t="s">
        <v>938</v>
      </c>
    </row>
    <row r="431" spans="1:29" x14ac:dyDescent="0.3">
      <c r="A431" s="79">
        <v>1014</v>
      </c>
      <c r="B431" s="79" t="s">
        <v>301</v>
      </c>
      <c r="C431" s="79" t="s">
        <v>530</v>
      </c>
      <c r="D431" s="79" t="s">
        <v>203</v>
      </c>
      <c r="E431" s="79">
        <v>1</v>
      </c>
      <c r="F431" s="79">
        <v>0.12</v>
      </c>
      <c r="G431" s="79">
        <v>0.55208333333333304</v>
      </c>
      <c r="H431" s="79">
        <v>13.25</v>
      </c>
      <c r="I431" s="79">
        <v>0.21</v>
      </c>
      <c r="J431" s="79">
        <v>4.3126684636118601E-2</v>
      </c>
      <c r="L431" s="79">
        <v>0</v>
      </c>
      <c r="N431" s="79">
        <v>0</v>
      </c>
      <c r="Q431" s="79">
        <v>1014</v>
      </c>
      <c r="R431" s="79" t="s">
        <v>301</v>
      </c>
      <c r="S431" s="79">
        <v>13.25</v>
      </c>
      <c r="T431" s="79">
        <v>210</v>
      </c>
      <c r="U431" s="79">
        <v>0.55208333333333304</v>
      </c>
      <c r="V431" s="79">
        <v>3</v>
      </c>
      <c r="W431" s="79">
        <v>23</v>
      </c>
      <c r="X431" s="79" t="s">
        <v>107</v>
      </c>
      <c r="Y431" s="79" t="s">
        <v>923</v>
      </c>
      <c r="Z431" s="79">
        <v>3</v>
      </c>
      <c r="AA431" s="80">
        <v>44634.71875</v>
      </c>
      <c r="AB431" s="80">
        <v>44635.270833333299</v>
      </c>
      <c r="AC431" s="79" t="s">
        <v>936</v>
      </c>
    </row>
    <row r="432" spans="1:29" x14ac:dyDescent="0.3">
      <c r="A432" s="79">
        <v>1014</v>
      </c>
      <c r="B432" s="79" t="s">
        <v>85</v>
      </c>
      <c r="C432" s="79" t="s">
        <v>562</v>
      </c>
      <c r="D432" s="79" t="s">
        <v>203</v>
      </c>
      <c r="E432" s="79">
        <v>2</v>
      </c>
      <c r="F432" s="79">
        <v>0.24</v>
      </c>
      <c r="G432" s="79">
        <v>0.55208333333333304</v>
      </c>
      <c r="H432" s="79">
        <v>13.25</v>
      </c>
      <c r="I432" s="79">
        <v>0.21</v>
      </c>
      <c r="J432" s="79">
        <v>8.6253369272237201E-2</v>
      </c>
      <c r="L432" s="79">
        <v>0</v>
      </c>
      <c r="N432" s="79">
        <v>0</v>
      </c>
      <c r="Q432" s="79">
        <v>1014</v>
      </c>
      <c r="R432" s="79" t="s">
        <v>85</v>
      </c>
      <c r="S432" s="79">
        <v>13.25</v>
      </c>
      <c r="T432" s="79">
        <v>210</v>
      </c>
      <c r="U432" s="79">
        <v>0.55208333333333304</v>
      </c>
      <c r="V432" s="79">
        <v>3</v>
      </c>
      <c r="W432" s="79">
        <v>23</v>
      </c>
      <c r="X432" s="79" t="s">
        <v>107</v>
      </c>
      <c r="Y432" s="79" t="s">
        <v>923</v>
      </c>
      <c r="Z432" s="79">
        <v>3</v>
      </c>
      <c r="AA432" s="80">
        <v>44634.71875</v>
      </c>
      <c r="AB432" s="80">
        <v>44635.270833333299</v>
      </c>
      <c r="AC432" s="79" t="s">
        <v>937</v>
      </c>
    </row>
    <row r="433" spans="1:29" x14ac:dyDescent="0.3">
      <c r="A433" s="79">
        <v>1014</v>
      </c>
      <c r="B433" s="79" t="s">
        <v>85</v>
      </c>
      <c r="C433" s="79" t="s">
        <v>562</v>
      </c>
      <c r="D433" s="79" t="s">
        <v>204</v>
      </c>
      <c r="E433" s="79">
        <v>2</v>
      </c>
      <c r="F433" s="79">
        <v>0.126</v>
      </c>
      <c r="G433" s="79">
        <v>0.55208333333333304</v>
      </c>
      <c r="H433" s="79">
        <v>13.25</v>
      </c>
      <c r="I433" s="79">
        <v>0.21</v>
      </c>
      <c r="J433" s="79">
        <v>4.5283018867924497E-2</v>
      </c>
      <c r="L433" s="79">
        <v>0</v>
      </c>
      <c r="N433" s="79">
        <v>0</v>
      </c>
      <c r="Q433" s="79">
        <v>1014</v>
      </c>
      <c r="R433" s="79" t="s">
        <v>85</v>
      </c>
      <c r="S433" s="79">
        <v>13.25</v>
      </c>
      <c r="T433" s="79">
        <v>210</v>
      </c>
      <c r="U433" s="79">
        <v>0.55208333333333304</v>
      </c>
      <c r="V433" s="79">
        <v>3</v>
      </c>
      <c r="W433" s="79">
        <v>23</v>
      </c>
      <c r="X433" s="79" t="s">
        <v>107</v>
      </c>
      <c r="Y433" s="79" t="s">
        <v>923</v>
      </c>
      <c r="Z433" s="79">
        <v>3</v>
      </c>
      <c r="AA433" s="80">
        <v>44634.71875</v>
      </c>
      <c r="AB433" s="80">
        <v>44635.270833333299</v>
      </c>
      <c r="AC433" s="79" t="s">
        <v>937</v>
      </c>
    </row>
    <row r="434" spans="1:29" x14ac:dyDescent="0.3">
      <c r="A434" s="79">
        <v>1014</v>
      </c>
      <c r="B434" s="79" t="s">
        <v>304</v>
      </c>
      <c r="C434" s="79" t="s">
        <v>563</v>
      </c>
      <c r="D434" s="79" t="s">
        <v>203</v>
      </c>
      <c r="E434" s="79">
        <v>2</v>
      </c>
      <c r="F434" s="79">
        <v>0.45</v>
      </c>
      <c r="G434" s="79">
        <v>0.54166666666666696</v>
      </c>
      <c r="H434" s="79">
        <v>13</v>
      </c>
      <c r="I434" s="79">
        <v>0.21</v>
      </c>
      <c r="J434" s="79">
        <v>0.164835164835165</v>
      </c>
      <c r="L434" s="79">
        <v>0</v>
      </c>
      <c r="N434" s="79">
        <v>0</v>
      </c>
      <c r="Q434" s="79">
        <v>1014</v>
      </c>
      <c r="R434" s="79" t="s">
        <v>304</v>
      </c>
      <c r="S434" s="79">
        <v>13</v>
      </c>
      <c r="T434" s="79">
        <v>210</v>
      </c>
      <c r="U434" s="79">
        <v>0.54166666666666696</v>
      </c>
      <c r="V434" s="79">
        <v>3</v>
      </c>
      <c r="W434" s="79">
        <v>23</v>
      </c>
      <c r="X434" s="79" t="s">
        <v>107</v>
      </c>
      <c r="Y434" s="79" t="s">
        <v>923</v>
      </c>
      <c r="Z434" s="79">
        <v>3</v>
      </c>
      <c r="AA434" s="80">
        <v>44634.729166666701</v>
      </c>
      <c r="AB434" s="80">
        <v>44635.270833333299</v>
      </c>
      <c r="AC434" s="79" t="s">
        <v>937</v>
      </c>
    </row>
    <row r="435" spans="1:29" x14ac:dyDescent="0.3">
      <c r="A435" s="79">
        <v>1014</v>
      </c>
      <c r="B435" s="79" t="s">
        <v>304</v>
      </c>
      <c r="C435" s="79" t="s">
        <v>563</v>
      </c>
      <c r="D435" s="79" t="s">
        <v>204</v>
      </c>
      <c r="E435" s="79">
        <v>2</v>
      </c>
      <c r="F435" s="79">
        <v>0.42</v>
      </c>
      <c r="G435" s="79">
        <v>0.54166666666666696</v>
      </c>
      <c r="H435" s="79">
        <v>13</v>
      </c>
      <c r="I435" s="79">
        <v>0.21</v>
      </c>
      <c r="J435" s="79">
        <v>0.15384615384615399</v>
      </c>
      <c r="L435" s="79">
        <v>0</v>
      </c>
      <c r="N435" s="79">
        <v>0</v>
      </c>
      <c r="Q435" s="79">
        <v>1014</v>
      </c>
      <c r="R435" s="79" t="s">
        <v>304</v>
      </c>
      <c r="S435" s="79">
        <v>13</v>
      </c>
      <c r="T435" s="79">
        <v>210</v>
      </c>
      <c r="U435" s="79">
        <v>0.54166666666666696</v>
      </c>
      <c r="V435" s="79">
        <v>3</v>
      </c>
      <c r="W435" s="79">
        <v>23</v>
      </c>
      <c r="X435" s="79" t="s">
        <v>107</v>
      </c>
      <c r="Y435" s="79" t="s">
        <v>923</v>
      </c>
      <c r="Z435" s="79">
        <v>3</v>
      </c>
      <c r="AA435" s="80">
        <v>44634.729166666701</v>
      </c>
      <c r="AB435" s="80">
        <v>44635.270833333299</v>
      </c>
      <c r="AC435" s="79" t="s">
        <v>937</v>
      </c>
    </row>
    <row r="436" spans="1:29" x14ac:dyDescent="0.3">
      <c r="A436" s="79">
        <v>1015</v>
      </c>
      <c r="B436" s="79" t="s">
        <v>85</v>
      </c>
      <c r="C436" s="79" t="s">
        <v>564</v>
      </c>
      <c r="D436" s="79" t="s">
        <v>203</v>
      </c>
      <c r="E436" s="79">
        <v>2</v>
      </c>
      <c r="F436" s="79">
        <v>0.5</v>
      </c>
      <c r="G436" s="79">
        <v>0.61805555555555503</v>
      </c>
      <c r="H436" s="79">
        <v>14.8333333333333</v>
      </c>
      <c r="I436" s="79">
        <v>0.21</v>
      </c>
      <c r="J436" s="79">
        <v>0.16051364365971099</v>
      </c>
      <c r="L436" s="79">
        <v>0</v>
      </c>
      <c r="N436" s="79">
        <v>0</v>
      </c>
      <c r="Q436" s="79">
        <v>1015</v>
      </c>
      <c r="R436" s="79" t="s">
        <v>85</v>
      </c>
      <c r="S436" s="79">
        <v>14.8333333333333</v>
      </c>
      <c r="T436" s="79">
        <v>210</v>
      </c>
      <c r="U436" s="79">
        <v>0.61805555555555503</v>
      </c>
      <c r="V436" s="79">
        <v>3</v>
      </c>
      <c r="W436" s="79">
        <v>23</v>
      </c>
      <c r="X436" s="79" t="s">
        <v>107</v>
      </c>
      <c r="Y436" s="79" t="s">
        <v>923</v>
      </c>
      <c r="Z436" s="79">
        <v>3</v>
      </c>
      <c r="AA436" s="80">
        <v>44635.673611111102</v>
      </c>
      <c r="AB436" s="80">
        <v>44636.291666666701</v>
      </c>
      <c r="AC436" s="79" t="s">
        <v>938</v>
      </c>
    </row>
    <row r="437" spans="1:29" x14ac:dyDescent="0.3">
      <c r="A437" s="79">
        <v>1015</v>
      </c>
      <c r="B437" s="79" t="s">
        <v>85</v>
      </c>
      <c r="C437" s="79" t="s">
        <v>564</v>
      </c>
      <c r="D437" s="79" t="s">
        <v>204</v>
      </c>
      <c r="E437" s="79">
        <v>2</v>
      </c>
      <c r="F437" s="79">
        <v>0.5</v>
      </c>
      <c r="G437" s="79">
        <v>0.61805555555555503</v>
      </c>
      <c r="H437" s="79">
        <v>14.8333333333333</v>
      </c>
      <c r="I437" s="79">
        <v>0.21</v>
      </c>
      <c r="J437" s="79">
        <v>0.16051364365971099</v>
      </c>
      <c r="L437" s="79">
        <v>0</v>
      </c>
      <c r="N437" s="79">
        <v>0</v>
      </c>
      <c r="Q437" s="79">
        <v>1015</v>
      </c>
      <c r="R437" s="79" t="s">
        <v>85</v>
      </c>
      <c r="S437" s="79">
        <v>14.8333333333333</v>
      </c>
      <c r="T437" s="79">
        <v>210</v>
      </c>
      <c r="U437" s="79">
        <v>0.61805555555555503</v>
      </c>
      <c r="V437" s="79">
        <v>3</v>
      </c>
      <c r="W437" s="79">
        <v>23</v>
      </c>
      <c r="X437" s="79" t="s">
        <v>107</v>
      </c>
      <c r="Y437" s="79" t="s">
        <v>923</v>
      </c>
      <c r="Z437" s="79">
        <v>3</v>
      </c>
      <c r="AA437" s="80">
        <v>44635.673611111102</v>
      </c>
      <c r="AB437" s="80">
        <v>44636.291666666701</v>
      </c>
      <c r="AC437" s="79" t="s">
        <v>938</v>
      </c>
    </row>
    <row r="438" spans="1:29" x14ac:dyDescent="0.3">
      <c r="A438" s="79">
        <v>1016</v>
      </c>
      <c r="B438" s="79" t="s">
        <v>301</v>
      </c>
      <c r="C438" s="79" t="s">
        <v>532</v>
      </c>
      <c r="D438" s="79" t="s">
        <v>203</v>
      </c>
      <c r="E438" s="79">
        <v>3</v>
      </c>
      <c r="F438" s="79">
        <v>0.24</v>
      </c>
      <c r="G438" s="79">
        <v>0.59722222222222199</v>
      </c>
      <c r="H438" s="79">
        <v>14.3333333333333</v>
      </c>
      <c r="I438" s="79">
        <v>0.21</v>
      </c>
      <c r="J438" s="79">
        <v>7.9734219269102999E-2</v>
      </c>
      <c r="L438" s="79">
        <v>0</v>
      </c>
      <c r="N438" s="79">
        <v>0</v>
      </c>
      <c r="Q438" s="79">
        <v>1016</v>
      </c>
      <c r="R438" s="79" t="s">
        <v>301</v>
      </c>
      <c r="S438" s="79">
        <v>14.3333333333333</v>
      </c>
      <c r="T438" s="79">
        <v>210</v>
      </c>
      <c r="U438" s="79">
        <v>0.59722222222222199</v>
      </c>
      <c r="V438" s="79">
        <v>3</v>
      </c>
      <c r="W438" s="79">
        <v>23</v>
      </c>
      <c r="X438" s="79" t="s">
        <v>107</v>
      </c>
      <c r="Y438" s="79" t="s">
        <v>923</v>
      </c>
      <c r="Z438" s="79">
        <v>3</v>
      </c>
      <c r="AA438" s="80">
        <v>44636.708333333299</v>
      </c>
      <c r="AB438" s="80">
        <v>44637.305555555598</v>
      </c>
      <c r="AC438" s="79" t="s">
        <v>936</v>
      </c>
    </row>
    <row r="439" spans="1:29" x14ac:dyDescent="0.3">
      <c r="A439" s="79">
        <v>1016</v>
      </c>
      <c r="B439" s="79" t="s">
        <v>301</v>
      </c>
      <c r="C439" s="79" t="s">
        <v>532</v>
      </c>
      <c r="D439" s="79" t="s">
        <v>204</v>
      </c>
      <c r="E439" s="79">
        <v>3</v>
      </c>
      <c r="F439" s="79">
        <v>0.21</v>
      </c>
      <c r="G439" s="79">
        <v>0.59722222222222199</v>
      </c>
      <c r="H439" s="79">
        <v>14.3333333333333</v>
      </c>
      <c r="I439" s="79">
        <v>0.21</v>
      </c>
      <c r="J439" s="79">
        <v>6.9767441860465101E-2</v>
      </c>
      <c r="L439" s="79">
        <v>0</v>
      </c>
      <c r="N439" s="79">
        <v>0</v>
      </c>
      <c r="Q439" s="79">
        <v>1016</v>
      </c>
      <c r="R439" s="79" t="s">
        <v>301</v>
      </c>
      <c r="S439" s="79">
        <v>14.3333333333333</v>
      </c>
      <c r="T439" s="79">
        <v>210</v>
      </c>
      <c r="U439" s="79">
        <v>0.59722222222222199</v>
      </c>
      <c r="V439" s="79">
        <v>3</v>
      </c>
      <c r="W439" s="79">
        <v>23</v>
      </c>
      <c r="X439" s="79" t="s">
        <v>107</v>
      </c>
      <c r="Y439" s="79" t="s">
        <v>923</v>
      </c>
      <c r="Z439" s="79">
        <v>3</v>
      </c>
      <c r="AA439" s="80">
        <v>44636.708333333299</v>
      </c>
      <c r="AB439" s="80">
        <v>44637.305555555598</v>
      </c>
      <c r="AC439" s="79" t="s">
        <v>936</v>
      </c>
    </row>
    <row r="440" spans="1:29" x14ac:dyDescent="0.3">
      <c r="A440" s="79">
        <v>1016</v>
      </c>
      <c r="B440" s="79" t="s">
        <v>301</v>
      </c>
      <c r="C440" s="79" t="s">
        <v>532</v>
      </c>
      <c r="D440" s="79" t="s">
        <v>640</v>
      </c>
      <c r="E440" s="79">
        <v>3</v>
      </c>
      <c r="F440" s="79">
        <v>0.1</v>
      </c>
      <c r="G440" s="79">
        <v>0.59722222222222199</v>
      </c>
      <c r="H440" s="79">
        <v>14.3333333333333</v>
      </c>
      <c r="I440" s="79">
        <v>0.21</v>
      </c>
      <c r="J440" s="79">
        <v>3.3222591362126297E-2</v>
      </c>
      <c r="L440" s="79">
        <v>0</v>
      </c>
      <c r="N440" s="79">
        <v>0</v>
      </c>
      <c r="Q440" s="79">
        <v>1016</v>
      </c>
      <c r="R440" s="79" t="s">
        <v>301</v>
      </c>
      <c r="S440" s="79">
        <v>14.3333333333333</v>
      </c>
      <c r="T440" s="79">
        <v>210</v>
      </c>
      <c r="U440" s="79">
        <v>0.59722222222222199</v>
      </c>
      <c r="V440" s="79">
        <v>3</v>
      </c>
      <c r="W440" s="79">
        <v>23</v>
      </c>
      <c r="X440" s="79" t="s">
        <v>107</v>
      </c>
      <c r="Y440" s="79" t="s">
        <v>923</v>
      </c>
      <c r="Z440" s="79">
        <v>3</v>
      </c>
      <c r="AA440" s="80">
        <v>44636.708333333299</v>
      </c>
      <c r="AB440" s="80">
        <v>44637.305555555598</v>
      </c>
      <c r="AC440" s="79" t="s">
        <v>936</v>
      </c>
    </row>
    <row r="441" spans="1:29" x14ac:dyDescent="0.3">
      <c r="A441" s="79">
        <v>1016</v>
      </c>
      <c r="B441" s="79" t="s">
        <v>85</v>
      </c>
      <c r="C441" s="79" t="s">
        <v>566</v>
      </c>
      <c r="D441" s="79" t="s">
        <v>203</v>
      </c>
      <c r="E441" s="79">
        <v>2</v>
      </c>
      <c r="F441" s="79">
        <v>0.9</v>
      </c>
      <c r="G441" s="79">
        <v>0.59722222222222199</v>
      </c>
      <c r="H441" s="79">
        <v>14.3333333333333</v>
      </c>
      <c r="I441" s="79">
        <v>0.21</v>
      </c>
      <c r="J441" s="79">
        <v>0.29900332225913601</v>
      </c>
      <c r="L441" s="79">
        <v>0</v>
      </c>
      <c r="N441" s="79">
        <v>0</v>
      </c>
      <c r="Q441" s="79">
        <v>1016</v>
      </c>
      <c r="R441" s="79" t="s">
        <v>85</v>
      </c>
      <c r="S441" s="79">
        <v>14.3333333333333</v>
      </c>
      <c r="T441" s="79">
        <v>210</v>
      </c>
      <c r="U441" s="79">
        <v>0.59722222222222199</v>
      </c>
      <c r="V441" s="79">
        <v>3</v>
      </c>
      <c r="W441" s="79">
        <v>23</v>
      </c>
      <c r="X441" s="79" t="s">
        <v>107</v>
      </c>
      <c r="Y441" s="79" t="s">
        <v>923</v>
      </c>
      <c r="Z441" s="79">
        <v>3</v>
      </c>
      <c r="AA441" s="80">
        <v>44636.708333333299</v>
      </c>
      <c r="AB441" s="80">
        <v>44637.305555555598</v>
      </c>
      <c r="AC441" s="79" t="s">
        <v>938</v>
      </c>
    </row>
    <row r="442" spans="1:29" x14ac:dyDescent="0.3">
      <c r="A442" s="79">
        <v>1016</v>
      </c>
      <c r="B442" s="79" t="s">
        <v>85</v>
      </c>
      <c r="C442" s="79" t="s">
        <v>566</v>
      </c>
      <c r="D442" s="79" t="s">
        <v>204</v>
      </c>
      <c r="E442" s="79">
        <v>2</v>
      </c>
      <c r="F442" s="79">
        <v>0.92400000000000004</v>
      </c>
      <c r="G442" s="79">
        <v>0.59722222222222199</v>
      </c>
      <c r="H442" s="79">
        <v>14.3333333333333</v>
      </c>
      <c r="I442" s="79">
        <v>0.21</v>
      </c>
      <c r="J442" s="79">
        <v>0.30697674418604698</v>
      </c>
      <c r="L442" s="79">
        <v>0</v>
      </c>
      <c r="N442" s="79">
        <v>0</v>
      </c>
      <c r="Q442" s="79">
        <v>1016</v>
      </c>
      <c r="R442" s="79" t="s">
        <v>85</v>
      </c>
      <c r="S442" s="79">
        <v>14.3333333333333</v>
      </c>
      <c r="T442" s="79">
        <v>210</v>
      </c>
      <c r="U442" s="79">
        <v>0.59722222222222199</v>
      </c>
      <c r="V442" s="79">
        <v>3</v>
      </c>
      <c r="W442" s="79">
        <v>23</v>
      </c>
      <c r="X442" s="79" t="s">
        <v>107</v>
      </c>
      <c r="Y442" s="79" t="s">
        <v>923</v>
      </c>
      <c r="Z442" s="79">
        <v>3</v>
      </c>
      <c r="AA442" s="80">
        <v>44636.708333333299</v>
      </c>
      <c r="AB442" s="80">
        <v>44637.305555555598</v>
      </c>
      <c r="AC442" s="79" t="s">
        <v>938</v>
      </c>
    </row>
    <row r="443" spans="1:29" x14ac:dyDescent="0.3">
      <c r="A443" s="79">
        <v>1016</v>
      </c>
      <c r="B443" s="79" t="s">
        <v>304</v>
      </c>
      <c r="C443" s="79" t="s">
        <v>567</v>
      </c>
      <c r="D443" s="79" t="s">
        <v>203</v>
      </c>
      <c r="E443" s="79">
        <v>2</v>
      </c>
      <c r="F443" s="79">
        <v>0.6</v>
      </c>
      <c r="G443" s="79">
        <v>0.55208333333333304</v>
      </c>
      <c r="H443" s="79">
        <v>13.25</v>
      </c>
      <c r="I443" s="79">
        <v>0.21</v>
      </c>
      <c r="J443" s="79">
        <v>0.215633423180593</v>
      </c>
      <c r="L443" s="79">
        <v>0</v>
      </c>
      <c r="N443" s="79">
        <v>0</v>
      </c>
      <c r="Q443" s="79">
        <v>1016</v>
      </c>
      <c r="R443" s="79" t="s">
        <v>304</v>
      </c>
      <c r="S443" s="79">
        <v>13.25</v>
      </c>
      <c r="T443" s="79">
        <v>210</v>
      </c>
      <c r="U443" s="79">
        <v>0.55208333333333304</v>
      </c>
      <c r="V443" s="79">
        <v>3</v>
      </c>
      <c r="W443" s="79">
        <v>23</v>
      </c>
      <c r="X443" s="79" t="s">
        <v>107</v>
      </c>
      <c r="Y443" s="79" t="s">
        <v>923</v>
      </c>
      <c r="Z443" s="79">
        <v>3</v>
      </c>
      <c r="AA443" s="80">
        <v>44636.71875</v>
      </c>
      <c r="AB443" s="80">
        <v>44637.270833333299</v>
      </c>
      <c r="AC443" s="79" t="s">
        <v>937</v>
      </c>
    </row>
    <row r="444" spans="1:29" x14ac:dyDescent="0.3">
      <c r="A444" s="79">
        <v>1016</v>
      </c>
      <c r="B444" s="79" t="s">
        <v>304</v>
      </c>
      <c r="C444" s="79" t="s">
        <v>567</v>
      </c>
      <c r="D444" s="79" t="s">
        <v>204</v>
      </c>
      <c r="E444" s="79">
        <v>2</v>
      </c>
      <c r="F444" s="79">
        <v>0.33600000000000002</v>
      </c>
      <c r="G444" s="79">
        <v>0.55208333333333304</v>
      </c>
      <c r="H444" s="79">
        <v>13.25</v>
      </c>
      <c r="I444" s="79">
        <v>0.21</v>
      </c>
      <c r="J444" s="79">
        <v>0.12075471698113199</v>
      </c>
      <c r="L444" s="79">
        <v>0</v>
      </c>
      <c r="N444" s="79">
        <v>0</v>
      </c>
      <c r="Q444" s="79">
        <v>1016</v>
      </c>
      <c r="R444" s="79" t="s">
        <v>304</v>
      </c>
      <c r="S444" s="79">
        <v>13.25</v>
      </c>
      <c r="T444" s="79">
        <v>210</v>
      </c>
      <c r="U444" s="79">
        <v>0.55208333333333304</v>
      </c>
      <c r="V444" s="79">
        <v>3</v>
      </c>
      <c r="W444" s="79">
        <v>23</v>
      </c>
      <c r="X444" s="79" t="s">
        <v>107</v>
      </c>
      <c r="Y444" s="79" t="s">
        <v>923</v>
      </c>
      <c r="Z444" s="79">
        <v>3</v>
      </c>
      <c r="AA444" s="80">
        <v>44636.71875</v>
      </c>
      <c r="AB444" s="80">
        <v>44637.270833333299</v>
      </c>
      <c r="AC444" s="79" t="s">
        <v>937</v>
      </c>
    </row>
    <row r="445" spans="1:29" x14ac:dyDescent="0.3">
      <c r="A445" s="79">
        <v>1017</v>
      </c>
      <c r="B445" s="79" t="s">
        <v>301</v>
      </c>
      <c r="C445" s="79" t="s">
        <v>533</v>
      </c>
      <c r="D445" s="79" t="s">
        <v>203</v>
      </c>
      <c r="E445" s="79">
        <v>2</v>
      </c>
      <c r="F445" s="79">
        <v>1.5</v>
      </c>
      <c r="G445" s="79">
        <v>0.58333333333333304</v>
      </c>
      <c r="H445" s="79">
        <v>14</v>
      </c>
      <c r="I445" s="79">
        <v>0.21</v>
      </c>
      <c r="J445" s="79">
        <v>0.51020408163265296</v>
      </c>
      <c r="L445" s="79">
        <v>0</v>
      </c>
      <c r="N445" s="79">
        <v>0</v>
      </c>
      <c r="Q445" s="79">
        <v>1017</v>
      </c>
      <c r="R445" s="79" t="s">
        <v>301</v>
      </c>
      <c r="S445" s="79">
        <v>14</v>
      </c>
      <c r="T445" s="79">
        <v>210</v>
      </c>
      <c r="U445" s="79">
        <v>0.58333333333333304</v>
      </c>
      <c r="V445" s="79">
        <v>3</v>
      </c>
      <c r="W445" s="79">
        <v>23</v>
      </c>
      <c r="X445" s="79" t="s">
        <v>107</v>
      </c>
      <c r="Y445" s="79" t="s">
        <v>923</v>
      </c>
      <c r="Z445" s="79">
        <v>3</v>
      </c>
      <c r="AA445" s="80">
        <v>44639.6875</v>
      </c>
      <c r="AB445" s="80">
        <v>44640.270833333299</v>
      </c>
      <c r="AC445" s="79" t="s">
        <v>936</v>
      </c>
    </row>
    <row r="446" spans="1:29" x14ac:dyDescent="0.3">
      <c r="A446" s="79">
        <v>1017</v>
      </c>
      <c r="B446" s="79" t="s">
        <v>301</v>
      </c>
      <c r="C446" s="79" t="s">
        <v>533</v>
      </c>
      <c r="D446" s="79" t="s">
        <v>204</v>
      </c>
      <c r="E446" s="79">
        <v>2</v>
      </c>
      <c r="F446" s="79">
        <v>14</v>
      </c>
      <c r="G446" s="79">
        <v>0.58333333333333304</v>
      </c>
      <c r="H446" s="79">
        <v>14</v>
      </c>
      <c r="I446" s="79">
        <v>0.21</v>
      </c>
      <c r="J446" s="79">
        <v>4.7619047619047601</v>
      </c>
      <c r="L446" s="79">
        <v>0</v>
      </c>
      <c r="N446" s="79">
        <v>0</v>
      </c>
      <c r="Q446" s="79">
        <v>1017</v>
      </c>
      <c r="R446" s="79" t="s">
        <v>301</v>
      </c>
      <c r="S446" s="79">
        <v>14</v>
      </c>
      <c r="T446" s="79">
        <v>210</v>
      </c>
      <c r="U446" s="79">
        <v>0.58333333333333304</v>
      </c>
      <c r="V446" s="79">
        <v>3</v>
      </c>
      <c r="W446" s="79">
        <v>23</v>
      </c>
      <c r="X446" s="79" t="s">
        <v>107</v>
      </c>
      <c r="Y446" s="79" t="s">
        <v>923</v>
      </c>
      <c r="Z446" s="79">
        <v>3</v>
      </c>
      <c r="AA446" s="80">
        <v>44639.6875</v>
      </c>
      <c r="AB446" s="80">
        <v>44640.270833333299</v>
      </c>
      <c r="AC446" s="79" t="s">
        <v>936</v>
      </c>
    </row>
    <row r="447" spans="1:29" x14ac:dyDescent="0.3">
      <c r="A447" s="79">
        <v>1017</v>
      </c>
      <c r="B447" s="79" t="s">
        <v>85</v>
      </c>
      <c r="C447" s="79" t="s">
        <v>568</v>
      </c>
      <c r="D447" s="79" t="s">
        <v>203</v>
      </c>
      <c r="E447" s="79">
        <v>2</v>
      </c>
      <c r="F447" s="79">
        <v>1.5</v>
      </c>
      <c r="G447" s="79">
        <v>0.58333333333333304</v>
      </c>
      <c r="H447" s="79">
        <v>14</v>
      </c>
      <c r="I447" s="79">
        <v>0.21</v>
      </c>
      <c r="J447" s="79">
        <v>0.51020408163265296</v>
      </c>
      <c r="L447" s="79">
        <v>0</v>
      </c>
      <c r="N447" s="79">
        <v>0</v>
      </c>
      <c r="Q447" s="79">
        <v>1017</v>
      </c>
      <c r="R447" s="79" t="s">
        <v>85</v>
      </c>
      <c r="S447" s="79">
        <v>14</v>
      </c>
      <c r="T447" s="79">
        <v>210</v>
      </c>
      <c r="U447" s="79">
        <v>0.58333333333333304</v>
      </c>
      <c r="V447" s="79">
        <v>3</v>
      </c>
      <c r="W447" s="79">
        <v>23</v>
      </c>
      <c r="X447" s="79" t="s">
        <v>107</v>
      </c>
      <c r="Y447" s="79" t="s">
        <v>923</v>
      </c>
      <c r="Z447" s="79">
        <v>3</v>
      </c>
      <c r="AA447" s="80">
        <v>44639.6875</v>
      </c>
      <c r="AB447" s="80">
        <v>44640.270833333299</v>
      </c>
      <c r="AC447" s="79" t="s">
        <v>938</v>
      </c>
    </row>
    <row r="448" spans="1:29" x14ac:dyDescent="0.3">
      <c r="A448" s="79">
        <v>1017</v>
      </c>
      <c r="B448" s="79" t="s">
        <v>85</v>
      </c>
      <c r="C448" s="79" t="s">
        <v>568</v>
      </c>
      <c r="D448" s="79" t="s">
        <v>204</v>
      </c>
      <c r="E448" s="79">
        <v>2</v>
      </c>
      <c r="F448" s="79">
        <v>15</v>
      </c>
      <c r="G448" s="79">
        <v>0.58333333333333304</v>
      </c>
      <c r="H448" s="79">
        <v>14</v>
      </c>
      <c r="I448" s="79">
        <v>0.21</v>
      </c>
      <c r="J448" s="79">
        <v>5.1020408163265296</v>
      </c>
      <c r="L448" s="79">
        <v>0</v>
      </c>
      <c r="N448" s="79">
        <v>0</v>
      </c>
      <c r="Q448" s="79">
        <v>1017</v>
      </c>
      <c r="R448" s="79" t="s">
        <v>85</v>
      </c>
      <c r="S448" s="79">
        <v>14</v>
      </c>
      <c r="T448" s="79">
        <v>210</v>
      </c>
      <c r="U448" s="79">
        <v>0.58333333333333304</v>
      </c>
      <c r="V448" s="79">
        <v>3</v>
      </c>
      <c r="W448" s="79">
        <v>23</v>
      </c>
      <c r="X448" s="79" t="s">
        <v>107</v>
      </c>
      <c r="Y448" s="79" t="s">
        <v>923</v>
      </c>
      <c r="Z448" s="79">
        <v>3</v>
      </c>
      <c r="AA448" s="80">
        <v>44639.6875</v>
      </c>
      <c r="AB448" s="80">
        <v>44640.270833333299</v>
      </c>
      <c r="AC448" s="79" t="s">
        <v>938</v>
      </c>
    </row>
    <row r="449" spans="1:29" x14ac:dyDescent="0.3">
      <c r="A449" s="79">
        <v>1017</v>
      </c>
      <c r="B449" s="79" t="s">
        <v>304</v>
      </c>
      <c r="C449" s="79" t="s">
        <v>569</v>
      </c>
      <c r="D449" s="79" t="s">
        <v>203</v>
      </c>
      <c r="E449" s="79">
        <v>2</v>
      </c>
      <c r="F449" s="79">
        <v>3</v>
      </c>
      <c r="G449" s="79">
        <v>0.58333333333333304</v>
      </c>
      <c r="H449" s="79">
        <v>14</v>
      </c>
      <c r="I449" s="79">
        <v>0.21</v>
      </c>
      <c r="J449" s="79">
        <v>1.0204081632653099</v>
      </c>
      <c r="L449" s="79">
        <v>0</v>
      </c>
      <c r="N449" s="79">
        <v>0</v>
      </c>
      <c r="Q449" s="79">
        <v>1017</v>
      </c>
      <c r="R449" s="79" t="s">
        <v>304</v>
      </c>
      <c r="S449" s="79">
        <v>14</v>
      </c>
      <c r="T449" s="79">
        <v>210</v>
      </c>
      <c r="U449" s="79">
        <v>0.58333333333333304</v>
      </c>
      <c r="V449" s="79">
        <v>3</v>
      </c>
      <c r="W449" s="79">
        <v>23</v>
      </c>
      <c r="X449" s="79" t="s">
        <v>107</v>
      </c>
      <c r="Y449" s="79" t="s">
        <v>923</v>
      </c>
      <c r="Z449" s="79">
        <v>3</v>
      </c>
      <c r="AA449" s="80">
        <v>44639.6875</v>
      </c>
      <c r="AB449" s="80">
        <v>44640.270833333299</v>
      </c>
      <c r="AC449" s="79" t="s">
        <v>938</v>
      </c>
    </row>
    <row r="450" spans="1:29" x14ac:dyDescent="0.3">
      <c r="A450" s="79">
        <v>1017</v>
      </c>
      <c r="B450" s="79" t="s">
        <v>304</v>
      </c>
      <c r="C450" s="79" t="s">
        <v>569</v>
      </c>
      <c r="D450" s="79" t="s">
        <v>204</v>
      </c>
      <c r="E450" s="79">
        <v>2</v>
      </c>
      <c r="F450" s="79">
        <v>12</v>
      </c>
      <c r="G450" s="79">
        <v>0.58333333333333304</v>
      </c>
      <c r="H450" s="79">
        <v>14</v>
      </c>
      <c r="I450" s="79">
        <v>0.21</v>
      </c>
      <c r="J450" s="79">
        <v>4.0816326530612299</v>
      </c>
      <c r="L450" s="79">
        <v>0</v>
      </c>
      <c r="N450" s="79">
        <v>0</v>
      </c>
      <c r="Q450" s="79">
        <v>1017</v>
      </c>
      <c r="R450" s="79" t="s">
        <v>304</v>
      </c>
      <c r="S450" s="79">
        <v>14</v>
      </c>
      <c r="T450" s="79">
        <v>210</v>
      </c>
      <c r="U450" s="79">
        <v>0.58333333333333304</v>
      </c>
      <c r="V450" s="79">
        <v>3</v>
      </c>
      <c r="W450" s="79">
        <v>23</v>
      </c>
      <c r="X450" s="79" t="s">
        <v>107</v>
      </c>
      <c r="Y450" s="79" t="s">
        <v>923</v>
      </c>
      <c r="Z450" s="79">
        <v>3</v>
      </c>
      <c r="AA450" s="80">
        <v>44639.6875</v>
      </c>
      <c r="AB450" s="80">
        <v>44640.270833333299</v>
      </c>
      <c r="AC450" s="79" t="s">
        <v>938</v>
      </c>
    </row>
    <row r="451" spans="1:29" x14ac:dyDescent="0.3">
      <c r="A451" s="79">
        <v>1018</v>
      </c>
      <c r="B451" s="79" t="s">
        <v>301</v>
      </c>
      <c r="C451" s="79" t="s">
        <v>534</v>
      </c>
      <c r="D451" s="79" t="s">
        <v>203</v>
      </c>
      <c r="E451" s="79">
        <v>2</v>
      </c>
      <c r="F451" s="79">
        <v>0.4</v>
      </c>
      <c r="G451" s="79">
        <v>0.54166666666666696</v>
      </c>
      <c r="H451" s="79">
        <v>13</v>
      </c>
      <c r="I451" s="79">
        <v>0.21</v>
      </c>
      <c r="J451" s="79">
        <v>0.146520146520146</v>
      </c>
      <c r="L451" s="79">
        <v>0</v>
      </c>
      <c r="N451" s="79">
        <v>0</v>
      </c>
      <c r="Q451" s="79">
        <v>1018</v>
      </c>
      <c r="R451" s="79" t="s">
        <v>301</v>
      </c>
      <c r="S451" s="79">
        <v>13</v>
      </c>
      <c r="T451" s="79">
        <v>210</v>
      </c>
      <c r="U451" s="79">
        <v>0.54166666666666696</v>
      </c>
      <c r="V451" s="79">
        <v>3</v>
      </c>
      <c r="W451" s="79">
        <v>23</v>
      </c>
      <c r="X451" s="79" t="s">
        <v>107</v>
      </c>
      <c r="Y451" s="79" t="s">
        <v>923</v>
      </c>
      <c r="Z451" s="79">
        <v>3</v>
      </c>
      <c r="AA451" s="80">
        <v>44640.729166666701</v>
      </c>
      <c r="AB451" s="80">
        <v>44641.270833333299</v>
      </c>
      <c r="AC451" s="79" t="s">
        <v>936</v>
      </c>
    </row>
    <row r="452" spans="1:29" x14ac:dyDescent="0.3">
      <c r="A452" s="79">
        <v>1018</v>
      </c>
      <c r="B452" s="79" t="s">
        <v>301</v>
      </c>
      <c r="C452" s="79" t="s">
        <v>534</v>
      </c>
      <c r="D452" s="79" t="s">
        <v>204</v>
      </c>
      <c r="E452" s="79">
        <v>2</v>
      </c>
      <c r="F452" s="79">
        <v>0.3</v>
      </c>
      <c r="G452" s="79">
        <v>0.73611111111111105</v>
      </c>
      <c r="H452" s="79">
        <v>17.6666666666667</v>
      </c>
      <c r="I452" s="79">
        <v>0.21</v>
      </c>
      <c r="J452" s="79">
        <v>8.0862533692722394E-2</v>
      </c>
      <c r="L452" s="79">
        <v>0</v>
      </c>
      <c r="N452" s="79">
        <v>0</v>
      </c>
      <c r="Q452" s="79">
        <v>1018</v>
      </c>
      <c r="R452" s="79" t="s">
        <v>301</v>
      </c>
      <c r="S452" s="79">
        <v>13</v>
      </c>
      <c r="T452" s="79">
        <v>210</v>
      </c>
      <c r="U452" s="79">
        <v>0.54166666666666696</v>
      </c>
      <c r="V452" s="79">
        <v>3</v>
      </c>
      <c r="W452" s="79">
        <v>23</v>
      </c>
      <c r="X452" s="79" t="s">
        <v>107</v>
      </c>
      <c r="Y452" s="79" t="s">
        <v>923</v>
      </c>
      <c r="Z452" s="79">
        <v>3</v>
      </c>
      <c r="AA452" s="80">
        <v>44640.729166666701</v>
      </c>
      <c r="AB452" s="80">
        <v>44641.270833333299</v>
      </c>
      <c r="AC452" s="79" t="s">
        <v>936</v>
      </c>
    </row>
    <row r="453" spans="1:29" x14ac:dyDescent="0.3">
      <c r="A453" s="79">
        <v>1018</v>
      </c>
      <c r="B453" s="79" t="s">
        <v>85</v>
      </c>
      <c r="C453" s="79" t="s">
        <v>570</v>
      </c>
      <c r="D453" s="79" t="s">
        <v>203</v>
      </c>
      <c r="E453" s="79">
        <v>2</v>
      </c>
      <c r="F453" s="79">
        <v>0.7</v>
      </c>
      <c r="G453" s="79">
        <v>0.54166666666666696</v>
      </c>
      <c r="H453" s="79">
        <v>13</v>
      </c>
      <c r="I453" s="79">
        <v>0.21</v>
      </c>
      <c r="J453" s="79">
        <v>0.256410256410256</v>
      </c>
      <c r="L453" s="79">
        <v>0</v>
      </c>
      <c r="N453" s="79">
        <v>0</v>
      </c>
      <c r="Q453" s="79">
        <v>1018</v>
      </c>
      <c r="R453" s="79" t="s">
        <v>85</v>
      </c>
      <c r="S453" s="79">
        <v>13</v>
      </c>
      <c r="T453" s="79">
        <v>210</v>
      </c>
      <c r="U453" s="79">
        <v>0.54166666666666696</v>
      </c>
      <c r="V453" s="79">
        <v>3</v>
      </c>
      <c r="W453" s="79">
        <v>23</v>
      </c>
      <c r="X453" s="79" t="s">
        <v>107</v>
      </c>
      <c r="Y453" s="79" t="s">
        <v>923</v>
      </c>
      <c r="Z453" s="79">
        <v>3</v>
      </c>
      <c r="AA453" s="80">
        <v>44640.729166666701</v>
      </c>
      <c r="AB453" s="80">
        <v>44641.270833333299</v>
      </c>
      <c r="AC453" s="79" t="s">
        <v>937</v>
      </c>
    </row>
    <row r="454" spans="1:29" x14ac:dyDescent="0.3">
      <c r="A454" s="79">
        <v>1018</v>
      </c>
      <c r="B454" s="79" t="s">
        <v>85</v>
      </c>
      <c r="C454" s="79" t="s">
        <v>570</v>
      </c>
      <c r="D454" s="79" t="s">
        <v>204</v>
      </c>
      <c r="E454" s="79">
        <v>2</v>
      </c>
      <c r="F454" s="79">
        <v>0.3</v>
      </c>
      <c r="G454" s="79">
        <v>0.54166666666666696</v>
      </c>
      <c r="H454" s="79">
        <v>13</v>
      </c>
      <c r="I454" s="79">
        <v>0.21</v>
      </c>
      <c r="J454" s="79">
        <v>0.10989010989011</v>
      </c>
      <c r="L454" s="79">
        <v>0</v>
      </c>
      <c r="N454" s="79">
        <v>0</v>
      </c>
      <c r="Q454" s="79">
        <v>1018</v>
      </c>
      <c r="R454" s="79" t="s">
        <v>85</v>
      </c>
      <c r="S454" s="79">
        <v>13</v>
      </c>
      <c r="T454" s="79">
        <v>210</v>
      </c>
      <c r="U454" s="79">
        <v>0.54166666666666696</v>
      </c>
      <c r="V454" s="79">
        <v>3</v>
      </c>
      <c r="W454" s="79">
        <v>23</v>
      </c>
      <c r="X454" s="79" t="s">
        <v>107</v>
      </c>
      <c r="Y454" s="79" t="s">
        <v>923</v>
      </c>
      <c r="Z454" s="79">
        <v>3</v>
      </c>
      <c r="AA454" s="80">
        <v>44640.729166666701</v>
      </c>
      <c r="AB454" s="80">
        <v>44641.270833333299</v>
      </c>
      <c r="AC454" s="79" t="s">
        <v>937</v>
      </c>
    </row>
    <row r="455" spans="1:29" x14ac:dyDescent="0.3">
      <c r="A455" s="79">
        <v>1018</v>
      </c>
      <c r="B455" s="79" t="s">
        <v>304</v>
      </c>
      <c r="C455" s="79" t="s">
        <v>571</v>
      </c>
      <c r="D455" s="79" t="s">
        <v>203</v>
      </c>
      <c r="E455" s="79">
        <v>2</v>
      </c>
      <c r="F455" s="79">
        <v>0.5</v>
      </c>
      <c r="G455" s="79">
        <v>0.53125</v>
      </c>
      <c r="H455" s="79">
        <v>12.75</v>
      </c>
      <c r="I455" s="79">
        <v>0.21</v>
      </c>
      <c r="J455" s="79">
        <v>0.18674136321195101</v>
      </c>
      <c r="L455" s="79">
        <v>0</v>
      </c>
      <c r="N455" s="79">
        <v>0</v>
      </c>
      <c r="Q455" s="79">
        <v>1018</v>
      </c>
      <c r="R455" s="79" t="s">
        <v>304</v>
      </c>
      <c r="S455" s="79">
        <v>12.75</v>
      </c>
      <c r="T455" s="79">
        <v>210</v>
      </c>
      <c r="U455" s="79">
        <v>0.53125</v>
      </c>
      <c r="V455" s="79">
        <v>3</v>
      </c>
      <c r="W455" s="79">
        <v>23</v>
      </c>
      <c r="X455" s="79" t="s">
        <v>106</v>
      </c>
      <c r="Y455" s="79" t="s">
        <v>923</v>
      </c>
      <c r="Z455" s="79">
        <v>3</v>
      </c>
      <c r="AA455" s="80">
        <v>44640.739583333299</v>
      </c>
      <c r="AB455" s="80">
        <v>44641.270833333299</v>
      </c>
      <c r="AC455" s="79" t="s">
        <v>937</v>
      </c>
    </row>
    <row r="456" spans="1:29" x14ac:dyDescent="0.3">
      <c r="A456" s="79">
        <v>1018</v>
      </c>
      <c r="B456" s="79" t="s">
        <v>304</v>
      </c>
      <c r="C456" s="79" t="s">
        <v>571</v>
      </c>
      <c r="D456" s="79" t="s">
        <v>204</v>
      </c>
      <c r="E456" s="79">
        <v>2</v>
      </c>
      <c r="F456" s="79">
        <v>0.3</v>
      </c>
      <c r="G456" s="79">
        <v>0.53125</v>
      </c>
      <c r="H456" s="79">
        <v>12.75</v>
      </c>
      <c r="I456" s="79">
        <v>0.21</v>
      </c>
      <c r="J456" s="79">
        <v>0.112044817927171</v>
      </c>
      <c r="L456" s="79">
        <v>0</v>
      </c>
      <c r="N456" s="79">
        <v>0</v>
      </c>
      <c r="Q456" s="79">
        <v>1018</v>
      </c>
      <c r="R456" s="79" t="s">
        <v>304</v>
      </c>
      <c r="S456" s="79">
        <v>12.75</v>
      </c>
      <c r="T456" s="79">
        <v>210</v>
      </c>
      <c r="U456" s="79">
        <v>0.53125</v>
      </c>
      <c r="V456" s="79">
        <v>3</v>
      </c>
      <c r="W456" s="79">
        <v>23</v>
      </c>
      <c r="X456" s="79" t="s">
        <v>106</v>
      </c>
      <c r="Y456" s="79" t="s">
        <v>923</v>
      </c>
      <c r="Z456" s="79">
        <v>3</v>
      </c>
      <c r="AA456" s="80">
        <v>44640.739583333299</v>
      </c>
      <c r="AB456" s="80">
        <v>44641.270833333299</v>
      </c>
      <c r="AC456" s="79" t="s">
        <v>937</v>
      </c>
    </row>
    <row r="457" spans="1:29" x14ac:dyDescent="0.3">
      <c r="A457" s="79">
        <v>1019</v>
      </c>
      <c r="B457" s="79" t="s">
        <v>301</v>
      </c>
      <c r="C457" s="79" t="s">
        <v>535</v>
      </c>
      <c r="D457" s="79" t="s">
        <v>203</v>
      </c>
      <c r="E457" s="79">
        <v>2</v>
      </c>
      <c r="F457" s="79">
        <v>1.5</v>
      </c>
      <c r="G457" s="79">
        <v>0.53472222222222199</v>
      </c>
      <c r="H457" s="79">
        <v>12.8333333333333</v>
      </c>
      <c r="I457" s="79">
        <v>0.21</v>
      </c>
      <c r="J457" s="79">
        <v>0.55658627087198498</v>
      </c>
      <c r="L457" s="79">
        <v>0</v>
      </c>
      <c r="N457" s="79">
        <v>0</v>
      </c>
      <c r="Q457" s="79">
        <v>1019</v>
      </c>
      <c r="R457" s="79" t="s">
        <v>301</v>
      </c>
      <c r="S457" s="79">
        <v>14</v>
      </c>
      <c r="T457" s="79">
        <v>210</v>
      </c>
      <c r="U457" s="79">
        <v>0.58333333333333304</v>
      </c>
      <c r="V457" s="79">
        <v>2</v>
      </c>
      <c r="W457" s="79">
        <v>23</v>
      </c>
      <c r="X457" s="79" t="s">
        <v>107</v>
      </c>
      <c r="Y457" s="79" t="s">
        <v>923</v>
      </c>
      <c r="Z457" s="79">
        <v>3</v>
      </c>
      <c r="AA457" s="80">
        <v>44641.708333333299</v>
      </c>
      <c r="AB457" s="80">
        <v>44642.291666666701</v>
      </c>
      <c r="AC457" s="79" t="s">
        <v>936</v>
      </c>
    </row>
    <row r="458" spans="1:29" x14ac:dyDescent="0.3">
      <c r="A458" s="79">
        <v>1019</v>
      </c>
      <c r="B458" s="79" t="s">
        <v>301</v>
      </c>
      <c r="C458" s="79" t="s">
        <v>535</v>
      </c>
      <c r="D458" s="79" t="s">
        <v>204</v>
      </c>
      <c r="E458" s="79">
        <v>2</v>
      </c>
      <c r="F458" s="79">
        <v>2</v>
      </c>
      <c r="G458" s="79">
        <v>0.58333333333333304</v>
      </c>
      <c r="H458" s="79">
        <v>14</v>
      </c>
      <c r="I458" s="79">
        <v>0.21</v>
      </c>
      <c r="J458" s="79">
        <v>0.68027210884353795</v>
      </c>
      <c r="L458" s="79">
        <v>0</v>
      </c>
      <c r="N458" s="79">
        <v>0</v>
      </c>
      <c r="Q458" s="79">
        <v>1019</v>
      </c>
      <c r="R458" s="79" t="s">
        <v>301</v>
      </c>
      <c r="S458" s="79">
        <v>14</v>
      </c>
      <c r="T458" s="79">
        <v>210</v>
      </c>
      <c r="U458" s="79">
        <v>0.58333333333333304</v>
      </c>
      <c r="V458" s="79">
        <v>2</v>
      </c>
      <c r="W458" s="79">
        <v>23</v>
      </c>
      <c r="X458" s="79" t="s">
        <v>107</v>
      </c>
      <c r="Y458" s="79" t="s">
        <v>923</v>
      </c>
      <c r="Z458" s="79">
        <v>3</v>
      </c>
      <c r="AA458" s="80">
        <v>44641.708333333299</v>
      </c>
      <c r="AB458" s="80">
        <v>44642.291666666701</v>
      </c>
      <c r="AC458" s="79" t="s">
        <v>936</v>
      </c>
    </row>
    <row r="459" spans="1:29" x14ac:dyDescent="0.3">
      <c r="A459" s="79">
        <v>1019</v>
      </c>
      <c r="B459" s="79" t="s">
        <v>85</v>
      </c>
      <c r="C459" s="79" t="s">
        <v>572</v>
      </c>
      <c r="D459" s="79" t="s">
        <v>203</v>
      </c>
      <c r="E459" s="79">
        <v>2</v>
      </c>
      <c r="F459" s="79">
        <v>8</v>
      </c>
      <c r="G459" s="79">
        <v>0.58333333333333304</v>
      </c>
      <c r="H459" s="79">
        <v>14</v>
      </c>
      <c r="I459" s="79">
        <v>0.21</v>
      </c>
      <c r="J459" s="79">
        <v>2.72108843537415</v>
      </c>
      <c r="L459" s="79">
        <v>0</v>
      </c>
      <c r="N459" s="79">
        <v>0</v>
      </c>
      <c r="Q459" s="79">
        <v>1019</v>
      </c>
      <c r="R459" s="79" t="s">
        <v>85</v>
      </c>
      <c r="S459" s="79">
        <v>14</v>
      </c>
      <c r="T459" s="79">
        <v>210</v>
      </c>
      <c r="U459" s="79">
        <v>0.58333333333333304</v>
      </c>
      <c r="V459" s="79">
        <v>2</v>
      </c>
      <c r="W459" s="79">
        <v>23</v>
      </c>
      <c r="X459" s="79" t="s">
        <v>107</v>
      </c>
      <c r="Y459" s="79" t="s">
        <v>923</v>
      </c>
      <c r="Z459" s="79">
        <v>3</v>
      </c>
      <c r="AA459" s="80">
        <v>44641.708333333299</v>
      </c>
      <c r="AB459" s="80">
        <v>44642.291666666701</v>
      </c>
      <c r="AC459" s="79" t="s">
        <v>938</v>
      </c>
    </row>
    <row r="460" spans="1:29" x14ac:dyDescent="0.3">
      <c r="A460" s="79">
        <v>1019</v>
      </c>
      <c r="B460" s="79" t="s">
        <v>85</v>
      </c>
      <c r="C460" s="79" t="s">
        <v>572</v>
      </c>
      <c r="D460" s="79" t="s">
        <v>204</v>
      </c>
      <c r="E460" s="79">
        <v>2</v>
      </c>
      <c r="F460" s="79">
        <v>2</v>
      </c>
      <c r="G460" s="79">
        <v>0.58333333333333304</v>
      </c>
      <c r="H460" s="79">
        <v>14</v>
      </c>
      <c r="I460" s="79">
        <v>0.21</v>
      </c>
      <c r="J460" s="79">
        <v>0.68027210884353795</v>
      </c>
      <c r="L460" s="79">
        <v>0</v>
      </c>
      <c r="N460" s="79">
        <v>0</v>
      </c>
      <c r="Q460" s="79">
        <v>1019</v>
      </c>
      <c r="R460" s="79" t="s">
        <v>85</v>
      </c>
      <c r="S460" s="79">
        <v>14</v>
      </c>
      <c r="T460" s="79">
        <v>210</v>
      </c>
      <c r="U460" s="79">
        <v>0.58333333333333304</v>
      </c>
      <c r="V460" s="79">
        <v>2</v>
      </c>
      <c r="W460" s="79">
        <v>23</v>
      </c>
      <c r="X460" s="79" t="s">
        <v>107</v>
      </c>
      <c r="Y460" s="79" t="s">
        <v>923</v>
      </c>
      <c r="Z460" s="79">
        <v>3</v>
      </c>
      <c r="AA460" s="80">
        <v>44641.708333333299</v>
      </c>
      <c r="AB460" s="80">
        <v>44642.291666666701</v>
      </c>
      <c r="AC460" s="79" t="s">
        <v>938</v>
      </c>
    </row>
    <row r="461" spans="1:29" x14ac:dyDescent="0.3">
      <c r="A461" s="79">
        <v>1019</v>
      </c>
      <c r="B461" s="79" t="s">
        <v>304</v>
      </c>
      <c r="C461" s="79" t="s">
        <v>573</v>
      </c>
      <c r="D461" s="79" t="s">
        <v>203</v>
      </c>
      <c r="E461" s="79">
        <v>2</v>
      </c>
      <c r="F461" s="79">
        <v>2</v>
      </c>
      <c r="G461" s="79">
        <v>0.57638888888888795</v>
      </c>
      <c r="H461" s="79">
        <v>13.8333333333333</v>
      </c>
      <c r="I461" s="79">
        <v>0.21</v>
      </c>
      <c r="J461" s="79">
        <v>0.68846815834767705</v>
      </c>
      <c r="L461" s="79">
        <v>0</v>
      </c>
      <c r="N461" s="79">
        <v>0</v>
      </c>
      <c r="Q461" s="79">
        <v>1019</v>
      </c>
      <c r="R461" s="79" t="s">
        <v>304</v>
      </c>
      <c r="S461" s="79">
        <v>13.8333333333333</v>
      </c>
      <c r="T461" s="79">
        <v>210</v>
      </c>
      <c r="U461" s="79">
        <v>0.57638888888888795</v>
      </c>
      <c r="V461" s="79">
        <v>2</v>
      </c>
      <c r="W461" s="79">
        <v>23</v>
      </c>
      <c r="X461" s="79" t="s">
        <v>107</v>
      </c>
      <c r="Y461" s="79" t="s">
        <v>923</v>
      </c>
      <c r="Z461" s="79">
        <v>3</v>
      </c>
      <c r="AA461" s="80">
        <v>44641.715277777803</v>
      </c>
      <c r="AB461" s="80">
        <v>44642.291666666701</v>
      </c>
      <c r="AC461" s="79" t="s">
        <v>938</v>
      </c>
    </row>
    <row r="462" spans="1:29" x14ac:dyDescent="0.3">
      <c r="A462" s="79">
        <v>1019</v>
      </c>
      <c r="B462" s="79" t="s">
        <v>304</v>
      </c>
      <c r="C462" s="79" t="s">
        <v>573</v>
      </c>
      <c r="D462" s="79" t="s">
        <v>204</v>
      </c>
      <c r="E462" s="79">
        <v>2</v>
      </c>
      <c r="F462" s="79">
        <v>2</v>
      </c>
      <c r="G462" s="79">
        <v>0.57638888888888795</v>
      </c>
      <c r="H462" s="79">
        <v>13.8333333333333</v>
      </c>
      <c r="I462" s="79">
        <v>0.21</v>
      </c>
      <c r="J462" s="79">
        <v>0.68846815834767705</v>
      </c>
      <c r="L462" s="79">
        <v>0</v>
      </c>
      <c r="N462" s="79">
        <v>0</v>
      </c>
      <c r="Q462" s="79">
        <v>1019</v>
      </c>
      <c r="R462" s="79" t="s">
        <v>304</v>
      </c>
      <c r="S462" s="79">
        <v>13.8333333333333</v>
      </c>
      <c r="T462" s="79">
        <v>210</v>
      </c>
      <c r="U462" s="79">
        <v>0.57638888888888795</v>
      </c>
      <c r="V462" s="79">
        <v>2</v>
      </c>
      <c r="W462" s="79">
        <v>23</v>
      </c>
      <c r="X462" s="79" t="s">
        <v>107</v>
      </c>
      <c r="Y462" s="79" t="s">
        <v>923</v>
      </c>
      <c r="Z462" s="79">
        <v>3</v>
      </c>
      <c r="AA462" s="80">
        <v>44641.715277777803</v>
      </c>
      <c r="AB462" s="80">
        <v>44642.291666666701</v>
      </c>
      <c r="AC462" s="79" t="s">
        <v>938</v>
      </c>
    </row>
    <row r="463" spans="1:29" x14ac:dyDescent="0.3">
      <c r="A463" s="79">
        <v>1020</v>
      </c>
      <c r="B463" s="79" t="s">
        <v>301</v>
      </c>
      <c r="C463" s="79" t="s">
        <v>536</v>
      </c>
      <c r="D463" s="79" t="s">
        <v>203</v>
      </c>
      <c r="E463" s="79">
        <v>2</v>
      </c>
      <c r="F463" s="79">
        <v>3</v>
      </c>
      <c r="G463" s="79">
        <v>0.60416666666666696</v>
      </c>
      <c r="H463" s="79">
        <v>14.5</v>
      </c>
      <c r="I463" s="79">
        <v>0.21</v>
      </c>
      <c r="J463" s="79">
        <v>0.98522167487684698</v>
      </c>
      <c r="L463" s="79">
        <v>0</v>
      </c>
      <c r="N463" s="79">
        <v>0</v>
      </c>
      <c r="Q463" s="79">
        <v>1020</v>
      </c>
      <c r="R463" s="79" t="s">
        <v>301</v>
      </c>
      <c r="S463" s="79">
        <v>14.5</v>
      </c>
      <c r="T463" s="79">
        <v>210</v>
      </c>
      <c r="U463" s="79">
        <v>0.60416666666666696</v>
      </c>
      <c r="V463" s="79">
        <v>3</v>
      </c>
      <c r="W463" s="79">
        <v>23</v>
      </c>
      <c r="X463" s="79" t="s">
        <v>107</v>
      </c>
      <c r="Y463" s="79" t="s">
        <v>923</v>
      </c>
      <c r="Z463" s="79">
        <v>3</v>
      </c>
      <c r="AA463" s="80">
        <v>44642.708333333299</v>
      </c>
      <c r="AB463" s="80">
        <v>44643.3125</v>
      </c>
      <c r="AC463" s="79" t="s">
        <v>936</v>
      </c>
    </row>
    <row r="464" spans="1:29" x14ac:dyDescent="0.3">
      <c r="A464" s="79">
        <v>1020</v>
      </c>
      <c r="B464" s="79" t="s">
        <v>301</v>
      </c>
      <c r="C464" s="79" t="s">
        <v>536</v>
      </c>
      <c r="D464" s="79" t="s">
        <v>204</v>
      </c>
      <c r="E464" s="79">
        <v>2</v>
      </c>
      <c r="F464" s="79">
        <v>7</v>
      </c>
      <c r="G464" s="79">
        <v>0.60416666666666696</v>
      </c>
      <c r="H464" s="79">
        <v>14.5</v>
      </c>
      <c r="I464" s="79">
        <v>0.21</v>
      </c>
      <c r="J464" s="79">
        <v>2.29885057471264</v>
      </c>
      <c r="L464" s="79">
        <v>0</v>
      </c>
      <c r="N464" s="79">
        <v>0</v>
      </c>
      <c r="Q464" s="79">
        <v>1020</v>
      </c>
      <c r="R464" s="79" t="s">
        <v>301</v>
      </c>
      <c r="S464" s="79">
        <v>14.5</v>
      </c>
      <c r="T464" s="79">
        <v>210</v>
      </c>
      <c r="U464" s="79">
        <v>0.60416666666666696</v>
      </c>
      <c r="V464" s="79">
        <v>3</v>
      </c>
      <c r="W464" s="79">
        <v>23</v>
      </c>
      <c r="X464" s="79" t="s">
        <v>107</v>
      </c>
      <c r="Y464" s="79" t="s">
        <v>923</v>
      </c>
      <c r="Z464" s="79">
        <v>3</v>
      </c>
      <c r="AA464" s="80">
        <v>44642.708333333299</v>
      </c>
      <c r="AB464" s="80">
        <v>44643.3125</v>
      </c>
      <c r="AC464" s="79" t="s">
        <v>936</v>
      </c>
    </row>
    <row r="465" spans="1:29" x14ac:dyDescent="0.3">
      <c r="A465" s="79">
        <v>1020</v>
      </c>
      <c r="B465" s="79" t="s">
        <v>85</v>
      </c>
      <c r="C465" s="79" t="s">
        <v>574</v>
      </c>
      <c r="D465" s="79" t="s">
        <v>203</v>
      </c>
      <c r="E465" s="79">
        <v>2</v>
      </c>
      <c r="F465" s="79">
        <v>3</v>
      </c>
      <c r="G465" s="79">
        <v>0.60416666666666696</v>
      </c>
      <c r="H465" s="79">
        <v>14.5</v>
      </c>
      <c r="I465" s="79">
        <v>0.21</v>
      </c>
      <c r="J465" s="79">
        <v>0.98522167487684698</v>
      </c>
      <c r="L465" s="79">
        <v>0</v>
      </c>
      <c r="N465" s="79">
        <v>0</v>
      </c>
      <c r="Q465" s="79">
        <v>1020</v>
      </c>
      <c r="R465" s="79" t="s">
        <v>85</v>
      </c>
      <c r="S465" s="79">
        <v>14.5</v>
      </c>
      <c r="T465" s="79">
        <v>210</v>
      </c>
      <c r="U465" s="79">
        <v>0.60416666666666696</v>
      </c>
      <c r="V465" s="79">
        <v>3</v>
      </c>
      <c r="W465" s="79">
        <v>23</v>
      </c>
      <c r="X465" s="79" t="s">
        <v>107</v>
      </c>
      <c r="Y465" s="79" t="s">
        <v>923</v>
      </c>
      <c r="Z465" s="79">
        <v>3</v>
      </c>
      <c r="AA465" s="80">
        <v>44642.708333333299</v>
      </c>
      <c r="AB465" s="80">
        <v>44643.3125</v>
      </c>
      <c r="AC465" s="79" t="s">
        <v>938</v>
      </c>
    </row>
    <row r="466" spans="1:29" x14ac:dyDescent="0.3">
      <c r="A466" s="79">
        <v>1020</v>
      </c>
      <c r="B466" s="79" t="s">
        <v>85</v>
      </c>
      <c r="C466" s="79" t="s">
        <v>574</v>
      </c>
      <c r="D466" s="79" t="s">
        <v>204</v>
      </c>
      <c r="E466" s="79">
        <v>2</v>
      </c>
      <c r="F466" s="79">
        <v>6</v>
      </c>
      <c r="G466" s="79">
        <v>0.60416666666666696</v>
      </c>
      <c r="H466" s="79">
        <v>14.5</v>
      </c>
      <c r="I466" s="79">
        <v>0.21</v>
      </c>
      <c r="J466" s="79">
        <v>1.97044334975369</v>
      </c>
      <c r="L466" s="79">
        <v>0</v>
      </c>
      <c r="N466" s="79">
        <v>0</v>
      </c>
      <c r="Q466" s="79">
        <v>1020</v>
      </c>
      <c r="R466" s="79" t="s">
        <v>85</v>
      </c>
      <c r="S466" s="79">
        <v>14.5</v>
      </c>
      <c r="T466" s="79">
        <v>210</v>
      </c>
      <c r="U466" s="79">
        <v>0.60416666666666696</v>
      </c>
      <c r="V466" s="79">
        <v>3</v>
      </c>
      <c r="W466" s="79">
        <v>23</v>
      </c>
      <c r="X466" s="79" t="s">
        <v>107</v>
      </c>
      <c r="Y466" s="79" t="s">
        <v>923</v>
      </c>
      <c r="Z466" s="79">
        <v>3</v>
      </c>
      <c r="AA466" s="80">
        <v>44642.708333333299</v>
      </c>
      <c r="AB466" s="80">
        <v>44643.3125</v>
      </c>
      <c r="AC466" s="79" t="s">
        <v>938</v>
      </c>
    </row>
    <row r="467" spans="1:29" x14ac:dyDescent="0.3">
      <c r="A467" s="79">
        <v>1020</v>
      </c>
      <c r="B467" s="79" t="s">
        <v>304</v>
      </c>
      <c r="C467" s="79" t="s">
        <v>575</v>
      </c>
      <c r="D467" s="79" t="s">
        <v>203</v>
      </c>
      <c r="E467" s="79">
        <v>2</v>
      </c>
      <c r="F467" s="79">
        <v>2</v>
      </c>
      <c r="G467" s="79">
        <v>0.60416666666666696</v>
      </c>
      <c r="H467" s="79">
        <v>14.5</v>
      </c>
      <c r="I467" s="79">
        <v>0.21</v>
      </c>
      <c r="J467" s="79">
        <v>0.65681444991789795</v>
      </c>
      <c r="L467" s="79">
        <v>0</v>
      </c>
      <c r="N467" s="79">
        <v>0</v>
      </c>
      <c r="Q467" s="79">
        <v>1020</v>
      </c>
      <c r="R467" s="79" t="s">
        <v>304</v>
      </c>
      <c r="S467" s="79">
        <v>14.5</v>
      </c>
      <c r="T467" s="79">
        <v>210</v>
      </c>
      <c r="U467" s="79">
        <v>0.60416666666666696</v>
      </c>
      <c r="V467" s="79">
        <v>3</v>
      </c>
      <c r="W467" s="79">
        <v>23</v>
      </c>
      <c r="X467" s="79" t="s">
        <v>107</v>
      </c>
      <c r="Y467" s="79" t="s">
        <v>923</v>
      </c>
      <c r="Z467" s="79">
        <v>3</v>
      </c>
      <c r="AA467" s="80">
        <v>44642.708333333299</v>
      </c>
      <c r="AB467" s="80">
        <v>44643.3125</v>
      </c>
      <c r="AC467" s="79" t="s">
        <v>938</v>
      </c>
    </row>
    <row r="468" spans="1:29" x14ac:dyDescent="0.3">
      <c r="A468" s="79">
        <v>1020</v>
      </c>
      <c r="B468" s="79" t="s">
        <v>304</v>
      </c>
      <c r="C468" s="79" t="s">
        <v>575</v>
      </c>
      <c r="D468" s="79" t="s">
        <v>204</v>
      </c>
      <c r="E468" s="79">
        <v>2</v>
      </c>
      <c r="F468" s="79">
        <v>7</v>
      </c>
      <c r="G468" s="79">
        <v>0.60416666666666696</v>
      </c>
      <c r="H468" s="79">
        <v>14.5</v>
      </c>
      <c r="I468" s="79">
        <v>0.21</v>
      </c>
      <c r="J468" s="79">
        <v>2.29885057471264</v>
      </c>
      <c r="L468" s="79">
        <v>0</v>
      </c>
      <c r="N468" s="79">
        <v>0</v>
      </c>
      <c r="Q468" s="79">
        <v>1020</v>
      </c>
      <c r="R468" s="79" t="s">
        <v>304</v>
      </c>
      <c r="S468" s="79">
        <v>14.5</v>
      </c>
      <c r="T468" s="79">
        <v>210</v>
      </c>
      <c r="U468" s="79">
        <v>0.60416666666666696</v>
      </c>
      <c r="V468" s="79">
        <v>3</v>
      </c>
      <c r="W468" s="79">
        <v>23</v>
      </c>
      <c r="X468" s="79" t="s">
        <v>107</v>
      </c>
      <c r="Y468" s="79" t="s">
        <v>923</v>
      </c>
      <c r="Z468" s="79">
        <v>3</v>
      </c>
      <c r="AA468" s="80">
        <v>44642.708333333299</v>
      </c>
      <c r="AB468" s="80">
        <v>44643.3125</v>
      </c>
      <c r="AC468" s="79" t="s">
        <v>938</v>
      </c>
    </row>
    <row r="469" spans="1:29" x14ac:dyDescent="0.3">
      <c r="A469" s="79">
        <v>1021</v>
      </c>
      <c r="B469" s="79" t="s">
        <v>301</v>
      </c>
      <c r="C469" s="79" t="s">
        <v>537</v>
      </c>
      <c r="D469" s="79" t="s">
        <v>203</v>
      </c>
      <c r="E469" s="79">
        <v>2</v>
      </c>
      <c r="F469" s="79">
        <v>1.5</v>
      </c>
      <c r="G469" s="79">
        <v>0.52083333333333204</v>
      </c>
      <c r="H469" s="79">
        <v>12.5</v>
      </c>
      <c r="I469" s="79">
        <v>0.21</v>
      </c>
      <c r="J469" s="79">
        <v>0.57142857142857295</v>
      </c>
      <c r="L469" s="79">
        <v>0</v>
      </c>
      <c r="N469" s="79">
        <v>0</v>
      </c>
      <c r="Q469" s="79">
        <v>1021</v>
      </c>
      <c r="R469" s="79" t="s">
        <v>301</v>
      </c>
      <c r="S469" s="79">
        <v>12.5</v>
      </c>
      <c r="T469" s="79">
        <v>210</v>
      </c>
      <c r="U469" s="79">
        <v>0.52083333333333204</v>
      </c>
      <c r="V469" s="79">
        <v>3</v>
      </c>
      <c r="W469" s="79">
        <v>23</v>
      </c>
      <c r="X469" s="79" t="s">
        <v>107</v>
      </c>
      <c r="Y469" s="79" t="s">
        <v>923</v>
      </c>
      <c r="Z469" s="79">
        <v>3</v>
      </c>
      <c r="AA469" s="80">
        <v>44650.729166666701</v>
      </c>
      <c r="AB469" s="80">
        <v>44651.25</v>
      </c>
      <c r="AC469" s="79" t="s">
        <v>936</v>
      </c>
    </row>
    <row r="470" spans="1:29" x14ac:dyDescent="0.3">
      <c r="A470" s="79">
        <v>1021</v>
      </c>
      <c r="B470" s="79" t="s">
        <v>301</v>
      </c>
      <c r="C470" s="79" t="s">
        <v>537</v>
      </c>
      <c r="D470" s="79" t="s">
        <v>204</v>
      </c>
      <c r="E470" s="79">
        <v>2</v>
      </c>
      <c r="F470" s="79">
        <v>7</v>
      </c>
      <c r="G470" s="79">
        <v>0.52083333333333204</v>
      </c>
      <c r="H470" s="79">
        <v>12.5</v>
      </c>
      <c r="I470" s="79">
        <v>0.21</v>
      </c>
      <c r="J470" s="79">
        <v>2.6666666666666701</v>
      </c>
      <c r="L470" s="79">
        <v>0</v>
      </c>
      <c r="N470" s="79">
        <v>0</v>
      </c>
      <c r="Q470" s="79">
        <v>1021</v>
      </c>
      <c r="R470" s="79" t="s">
        <v>301</v>
      </c>
      <c r="S470" s="79">
        <v>12.5</v>
      </c>
      <c r="T470" s="79">
        <v>210</v>
      </c>
      <c r="U470" s="79">
        <v>0.52083333333333204</v>
      </c>
      <c r="V470" s="79">
        <v>3</v>
      </c>
      <c r="W470" s="79">
        <v>23</v>
      </c>
      <c r="X470" s="79" t="s">
        <v>107</v>
      </c>
      <c r="Y470" s="79" t="s">
        <v>923</v>
      </c>
      <c r="Z470" s="79">
        <v>3</v>
      </c>
      <c r="AA470" s="80">
        <v>44650.729166666701</v>
      </c>
      <c r="AB470" s="80">
        <v>44651.25</v>
      </c>
      <c r="AC470" s="79" t="s">
        <v>936</v>
      </c>
    </row>
    <row r="471" spans="1:29" x14ac:dyDescent="0.3">
      <c r="A471" s="79">
        <v>1021</v>
      </c>
      <c r="B471" s="79" t="s">
        <v>85</v>
      </c>
      <c r="C471" s="79" t="s">
        <v>576</v>
      </c>
      <c r="D471" s="79" t="s">
        <v>203</v>
      </c>
      <c r="E471" s="79">
        <v>2</v>
      </c>
      <c r="F471" s="79">
        <v>1</v>
      </c>
      <c r="G471" s="79">
        <v>0.52083333333333204</v>
      </c>
      <c r="H471" s="79">
        <v>12.5</v>
      </c>
      <c r="I471" s="79">
        <v>0.21</v>
      </c>
      <c r="J471" s="79">
        <v>0.38095238095238199</v>
      </c>
      <c r="K471" s="79">
        <v>1</v>
      </c>
      <c r="L471" s="79">
        <v>0.38095238095238199</v>
      </c>
      <c r="M471" s="79">
        <v>1</v>
      </c>
      <c r="N471" s="79">
        <v>0.38095238095238199</v>
      </c>
      <c r="Q471" s="79">
        <v>1021</v>
      </c>
      <c r="R471" s="79" t="s">
        <v>85</v>
      </c>
      <c r="S471" s="79">
        <v>12.5</v>
      </c>
      <c r="T471" s="79">
        <v>210</v>
      </c>
      <c r="U471" s="79">
        <v>0.52083333333333204</v>
      </c>
      <c r="V471" s="79">
        <v>3</v>
      </c>
      <c r="W471" s="79">
        <v>23</v>
      </c>
      <c r="X471" s="79" t="s">
        <v>106</v>
      </c>
      <c r="Y471" s="79" t="s">
        <v>923</v>
      </c>
      <c r="Z471" s="79">
        <v>3</v>
      </c>
      <c r="AA471" s="80">
        <v>44650.729166666701</v>
      </c>
      <c r="AB471" s="80">
        <v>44651.25</v>
      </c>
      <c r="AC471" s="79" t="s">
        <v>938</v>
      </c>
    </row>
    <row r="472" spans="1:29" x14ac:dyDescent="0.3">
      <c r="A472" s="79">
        <v>1021</v>
      </c>
      <c r="B472" s="79" t="s">
        <v>85</v>
      </c>
      <c r="C472" s="79" t="s">
        <v>576</v>
      </c>
      <c r="D472" s="79" t="s">
        <v>204</v>
      </c>
      <c r="E472" s="79">
        <v>2</v>
      </c>
      <c r="F472" s="79">
        <v>5</v>
      </c>
      <c r="G472" s="79">
        <v>0.52083333333333204</v>
      </c>
      <c r="H472" s="79">
        <v>12.5</v>
      </c>
      <c r="I472" s="79">
        <v>0.21</v>
      </c>
      <c r="J472" s="79">
        <v>1.90476190476191</v>
      </c>
      <c r="K472" s="79">
        <v>1</v>
      </c>
      <c r="L472" s="79">
        <v>0.38095238095238199</v>
      </c>
      <c r="N472" s="79">
        <v>0</v>
      </c>
      <c r="Q472" s="79">
        <v>1021</v>
      </c>
      <c r="R472" s="79" t="s">
        <v>85</v>
      </c>
      <c r="S472" s="79">
        <v>12.5</v>
      </c>
      <c r="T472" s="79">
        <v>210</v>
      </c>
      <c r="U472" s="79">
        <v>0.52083333333333204</v>
      </c>
      <c r="V472" s="79">
        <v>3</v>
      </c>
      <c r="W472" s="79">
        <v>23</v>
      </c>
      <c r="X472" s="79" t="s">
        <v>106</v>
      </c>
      <c r="Y472" s="79" t="s">
        <v>923</v>
      </c>
      <c r="Z472" s="79">
        <v>3</v>
      </c>
      <c r="AA472" s="80">
        <v>44650.729166666701</v>
      </c>
      <c r="AB472" s="80">
        <v>44651.25</v>
      </c>
      <c r="AC472" s="79" t="s">
        <v>938</v>
      </c>
    </row>
    <row r="473" spans="1:29" x14ac:dyDescent="0.3">
      <c r="A473" s="79">
        <v>1021</v>
      </c>
      <c r="B473" s="79" t="s">
        <v>304</v>
      </c>
      <c r="C473" s="79" t="s">
        <v>577</v>
      </c>
      <c r="D473" s="79" t="s">
        <v>203</v>
      </c>
      <c r="E473" s="79">
        <v>2</v>
      </c>
      <c r="F473" s="79">
        <v>1.5</v>
      </c>
      <c r="G473" s="79">
        <v>0.54166666666666596</v>
      </c>
      <c r="H473" s="79">
        <v>13</v>
      </c>
      <c r="I473" s="79">
        <v>0.21</v>
      </c>
      <c r="J473" s="79">
        <v>0.54945054945055005</v>
      </c>
      <c r="L473" s="79">
        <v>0</v>
      </c>
      <c r="N473" s="79">
        <v>0</v>
      </c>
      <c r="Q473" s="79">
        <v>1021</v>
      </c>
      <c r="R473" s="79" t="s">
        <v>304</v>
      </c>
      <c r="S473" s="79">
        <v>13</v>
      </c>
      <c r="T473" s="79">
        <v>210</v>
      </c>
      <c r="U473" s="79">
        <v>0.54166666666666596</v>
      </c>
      <c r="V473" s="79">
        <v>3</v>
      </c>
      <c r="W473" s="79">
        <v>23</v>
      </c>
      <c r="X473" s="79" t="s">
        <v>107</v>
      </c>
      <c r="Y473" s="79" t="s">
        <v>923</v>
      </c>
      <c r="Z473" s="79">
        <v>3</v>
      </c>
      <c r="AA473" s="80">
        <v>44650.708333333299</v>
      </c>
      <c r="AB473" s="80">
        <v>44651.25</v>
      </c>
      <c r="AC473" s="79" t="s">
        <v>938</v>
      </c>
    </row>
    <row r="474" spans="1:29" x14ac:dyDescent="0.3">
      <c r="A474" s="79">
        <v>1021</v>
      </c>
      <c r="B474" s="79" t="s">
        <v>304</v>
      </c>
      <c r="C474" s="79" t="s">
        <v>577</v>
      </c>
      <c r="D474" s="79" t="s">
        <v>204</v>
      </c>
      <c r="E474" s="79">
        <v>2</v>
      </c>
      <c r="F474" s="79">
        <v>6</v>
      </c>
      <c r="G474" s="79">
        <v>0.54166666666666596</v>
      </c>
      <c r="H474" s="79">
        <v>13</v>
      </c>
      <c r="I474" s="79">
        <v>0.21</v>
      </c>
      <c r="J474" s="79">
        <v>2.1978021978022002</v>
      </c>
      <c r="L474" s="79">
        <v>0</v>
      </c>
      <c r="N474" s="79">
        <v>0</v>
      </c>
      <c r="Q474" s="79">
        <v>1021</v>
      </c>
      <c r="R474" s="79" t="s">
        <v>304</v>
      </c>
      <c r="S474" s="79">
        <v>13</v>
      </c>
      <c r="T474" s="79">
        <v>210</v>
      </c>
      <c r="U474" s="79">
        <v>0.54166666666666596</v>
      </c>
      <c r="V474" s="79">
        <v>3</v>
      </c>
      <c r="W474" s="79">
        <v>23</v>
      </c>
      <c r="X474" s="79" t="s">
        <v>107</v>
      </c>
      <c r="Y474" s="79" t="s">
        <v>923</v>
      </c>
      <c r="Z474" s="79">
        <v>3</v>
      </c>
      <c r="AA474" s="80">
        <v>44650.708333333299</v>
      </c>
      <c r="AB474" s="80">
        <v>44651.25</v>
      </c>
      <c r="AC474" s="79" t="s">
        <v>938</v>
      </c>
    </row>
    <row r="475" spans="1:29" x14ac:dyDescent="0.3">
      <c r="A475" s="79">
        <v>1200</v>
      </c>
      <c r="B475" s="79" t="s">
        <v>301</v>
      </c>
      <c r="C475" s="79" t="s">
        <v>578</v>
      </c>
      <c r="D475" s="79" t="s">
        <v>203</v>
      </c>
      <c r="E475" s="79">
        <v>1</v>
      </c>
      <c r="F475" s="79">
        <v>15</v>
      </c>
      <c r="G475" s="79">
        <v>1</v>
      </c>
      <c r="H475" s="79">
        <v>24</v>
      </c>
      <c r="I475" s="79">
        <v>1.47</v>
      </c>
      <c r="J475" s="79">
        <v>0.42517006802721102</v>
      </c>
      <c r="L475" s="79">
        <v>0</v>
      </c>
      <c r="N475" s="79">
        <v>0</v>
      </c>
      <c r="Q475" s="79">
        <v>1200</v>
      </c>
      <c r="R475" s="79" t="s">
        <v>301</v>
      </c>
      <c r="S475" s="79">
        <v>24</v>
      </c>
      <c r="T475" s="79">
        <v>210</v>
      </c>
      <c r="U475" s="79">
        <v>1</v>
      </c>
      <c r="V475" s="79">
        <v>6</v>
      </c>
      <c r="W475" s="79">
        <v>21</v>
      </c>
      <c r="X475" s="79" t="s">
        <v>107</v>
      </c>
      <c r="Y475" s="79" t="s">
        <v>923</v>
      </c>
      <c r="Z475" s="79">
        <v>2</v>
      </c>
      <c r="AA475" s="80">
        <v>44619.333333333299</v>
      </c>
      <c r="AB475" s="80">
        <v>44620.333333333299</v>
      </c>
      <c r="AC475" s="79" t="s">
        <v>936</v>
      </c>
    </row>
    <row r="476" spans="1:29" x14ac:dyDescent="0.3">
      <c r="A476" s="79">
        <v>1200</v>
      </c>
      <c r="B476" s="79" t="s">
        <v>85</v>
      </c>
      <c r="C476" s="79" t="s">
        <v>579</v>
      </c>
      <c r="D476" s="79" t="s">
        <v>203</v>
      </c>
      <c r="E476" s="79">
        <v>1</v>
      </c>
      <c r="F476" s="79">
        <v>14</v>
      </c>
      <c r="G476" s="79">
        <v>1</v>
      </c>
      <c r="H476" s="79">
        <v>24</v>
      </c>
      <c r="I476" s="79">
        <v>1.47</v>
      </c>
      <c r="J476" s="79">
        <v>0.39682539682539703</v>
      </c>
      <c r="L476" s="79">
        <v>0</v>
      </c>
      <c r="N476" s="79">
        <v>0</v>
      </c>
      <c r="Q476" s="79">
        <v>1200</v>
      </c>
      <c r="R476" s="79" t="s">
        <v>85</v>
      </c>
      <c r="S476" s="79">
        <v>24</v>
      </c>
      <c r="T476" s="79">
        <v>210</v>
      </c>
      <c r="U476" s="79">
        <v>1</v>
      </c>
      <c r="V476" s="79">
        <v>6</v>
      </c>
      <c r="W476" s="79">
        <v>21</v>
      </c>
      <c r="X476" s="79" t="s">
        <v>107</v>
      </c>
      <c r="Y476" s="79" t="s">
        <v>923</v>
      </c>
      <c r="Z476" s="79">
        <v>2</v>
      </c>
      <c r="AA476" s="80">
        <v>44619.333333333299</v>
      </c>
      <c r="AB476" s="80">
        <v>44620.333333333299</v>
      </c>
      <c r="AC476" s="79" t="s">
        <v>938</v>
      </c>
    </row>
    <row r="477" spans="1:29" x14ac:dyDescent="0.3">
      <c r="A477" s="79">
        <v>1200</v>
      </c>
      <c r="B477" s="79" t="s">
        <v>304</v>
      </c>
      <c r="C477" s="79" t="s">
        <v>580</v>
      </c>
      <c r="D477" s="79" t="s">
        <v>203</v>
      </c>
      <c r="E477" s="79">
        <v>1</v>
      </c>
      <c r="F477" s="79">
        <v>15</v>
      </c>
      <c r="G477" s="79">
        <v>0.58333333333333304</v>
      </c>
      <c r="H477" s="79">
        <v>14</v>
      </c>
      <c r="I477" s="79">
        <v>1.47</v>
      </c>
      <c r="J477" s="79">
        <v>0.72886297376093301</v>
      </c>
      <c r="L477" s="79">
        <v>0</v>
      </c>
      <c r="N477" s="79">
        <v>0</v>
      </c>
      <c r="Q477" s="79">
        <v>1200</v>
      </c>
      <c r="R477" s="79" t="s">
        <v>304</v>
      </c>
      <c r="S477" s="79">
        <v>14</v>
      </c>
      <c r="T477" s="79">
        <v>210</v>
      </c>
      <c r="U477" s="79">
        <v>0.58333333333333304</v>
      </c>
      <c r="V477" s="79">
        <v>6</v>
      </c>
      <c r="W477" s="79">
        <v>21</v>
      </c>
      <c r="X477" s="79" t="s">
        <v>107</v>
      </c>
      <c r="Y477" s="79" t="s">
        <v>923</v>
      </c>
      <c r="Z477" s="79">
        <v>2</v>
      </c>
      <c r="AA477" s="80">
        <v>44619.75</v>
      </c>
      <c r="AB477" s="80">
        <v>44620.333333333299</v>
      </c>
      <c r="AC477" s="79" t="s">
        <v>938</v>
      </c>
    </row>
    <row r="478" spans="1:29" x14ac:dyDescent="0.3">
      <c r="A478" s="79">
        <v>1201</v>
      </c>
      <c r="B478" s="79" t="s">
        <v>301</v>
      </c>
      <c r="C478" s="79" t="s">
        <v>581</v>
      </c>
      <c r="D478" s="79" t="s">
        <v>203</v>
      </c>
      <c r="E478" s="79">
        <v>2</v>
      </c>
      <c r="F478" s="79">
        <v>18</v>
      </c>
      <c r="G478" s="79">
        <v>1</v>
      </c>
      <c r="H478" s="79">
        <v>24</v>
      </c>
      <c r="I478" s="79">
        <v>1.47</v>
      </c>
      <c r="J478" s="79">
        <v>0.51020408163265296</v>
      </c>
      <c r="L478" s="79">
        <v>0</v>
      </c>
      <c r="N478" s="79">
        <v>0</v>
      </c>
      <c r="Q478" s="79">
        <v>1201</v>
      </c>
      <c r="R478" s="79" t="s">
        <v>301</v>
      </c>
      <c r="S478" s="79">
        <v>24</v>
      </c>
      <c r="T478" s="79">
        <v>210</v>
      </c>
      <c r="U478" s="79">
        <v>1</v>
      </c>
      <c r="V478" s="79">
        <v>6</v>
      </c>
      <c r="W478" s="79">
        <v>21</v>
      </c>
      <c r="X478" s="79" t="s">
        <v>107</v>
      </c>
      <c r="Y478" s="79" t="s">
        <v>923</v>
      </c>
      <c r="Z478" s="79">
        <v>2</v>
      </c>
      <c r="AA478" s="80">
        <v>44620.333333333299</v>
      </c>
      <c r="AB478" s="80">
        <v>44621.333333333299</v>
      </c>
      <c r="AC478" s="79" t="s">
        <v>936</v>
      </c>
    </row>
    <row r="479" spans="1:29" x14ac:dyDescent="0.3">
      <c r="A479" s="79">
        <v>1201</v>
      </c>
      <c r="B479" s="79" t="s">
        <v>301</v>
      </c>
      <c r="C479" s="79" t="s">
        <v>581</v>
      </c>
      <c r="D479" s="79" t="s">
        <v>204</v>
      </c>
      <c r="E479" s="79">
        <v>2</v>
      </c>
      <c r="F479" s="79">
        <v>1</v>
      </c>
      <c r="G479" s="79">
        <v>0.66666666666666696</v>
      </c>
      <c r="H479" s="79">
        <v>16</v>
      </c>
      <c r="I479" s="79">
        <v>1.47</v>
      </c>
      <c r="J479" s="79">
        <v>4.2517006802721101E-2</v>
      </c>
      <c r="L479" s="79">
        <v>0</v>
      </c>
      <c r="N479" s="79">
        <v>0</v>
      </c>
      <c r="Q479" s="79">
        <v>1201</v>
      </c>
      <c r="R479" s="79" t="s">
        <v>301</v>
      </c>
      <c r="S479" s="79">
        <v>24</v>
      </c>
      <c r="T479" s="79">
        <v>210</v>
      </c>
      <c r="U479" s="79">
        <v>1</v>
      </c>
      <c r="V479" s="79">
        <v>6</v>
      </c>
      <c r="W479" s="79">
        <v>21</v>
      </c>
      <c r="X479" s="79" t="s">
        <v>107</v>
      </c>
      <c r="Y479" s="79" t="s">
        <v>923</v>
      </c>
      <c r="Z479" s="79">
        <v>2</v>
      </c>
      <c r="AA479" s="80">
        <v>44620.333333333299</v>
      </c>
      <c r="AB479" s="80">
        <v>44621.333333333299</v>
      </c>
      <c r="AC479" s="79" t="s">
        <v>936</v>
      </c>
    </row>
    <row r="480" spans="1:29" x14ac:dyDescent="0.3">
      <c r="A480" s="79">
        <v>1201</v>
      </c>
      <c r="B480" s="79" t="s">
        <v>85</v>
      </c>
      <c r="C480" s="79" t="s">
        <v>582</v>
      </c>
      <c r="D480" s="79" t="s">
        <v>203</v>
      </c>
      <c r="E480" s="79">
        <v>2</v>
      </c>
      <c r="F480" s="79">
        <v>16</v>
      </c>
      <c r="G480" s="79">
        <v>1</v>
      </c>
      <c r="H480" s="79">
        <v>24</v>
      </c>
      <c r="I480" s="79">
        <v>1.47</v>
      </c>
      <c r="J480" s="79">
        <v>0.45351473922902502</v>
      </c>
      <c r="L480" s="79">
        <v>0</v>
      </c>
      <c r="N480" s="79">
        <v>0</v>
      </c>
      <c r="Q480" s="79">
        <v>1201</v>
      </c>
      <c r="R480" s="79" t="s">
        <v>85</v>
      </c>
      <c r="S480" s="79">
        <v>24</v>
      </c>
      <c r="T480" s="79">
        <v>210</v>
      </c>
      <c r="U480" s="79">
        <v>1</v>
      </c>
      <c r="V480" s="79">
        <v>6</v>
      </c>
      <c r="W480" s="79">
        <v>21</v>
      </c>
      <c r="X480" s="79" t="s">
        <v>107</v>
      </c>
      <c r="Y480" s="79" t="s">
        <v>923</v>
      </c>
      <c r="Z480" s="79">
        <v>2</v>
      </c>
      <c r="AA480" s="80">
        <v>44620.333333333299</v>
      </c>
      <c r="AB480" s="80">
        <v>44621.333333333299</v>
      </c>
      <c r="AC480" s="79" t="s">
        <v>938</v>
      </c>
    </row>
    <row r="481" spans="1:29" x14ac:dyDescent="0.3">
      <c r="A481" s="79">
        <v>1201</v>
      </c>
      <c r="B481" s="79" t="s">
        <v>85</v>
      </c>
      <c r="C481" s="79" t="s">
        <v>582</v>
      </c>
      <c r="D481" s="79" t="s">
        <v>204</v>
      </c>
      <c r="E481" s="79">
        <v>2</v>
      </c>
      <c r="F481" s="79">
        <v>1</v>
      </c>
      <c r="G481" s="79">
        <v>1</v>
      </c>
      <c r="H481" s="79">
        <v>24</v>
      </c>
      <c r="I481" s="79">
        <v>1.47</v>
      </c>
      <c r="J481" s="79">
        <v>2.8344671201814099E-2</v>
      </c>
      <c r="L481" s="79">
        <v>0</v>
      </c>
      <c r="N481" s="79">
        <v>0</v>
      </c>
      <c r="Q481" s="79">
        <v>1201</v>
      </c>
      <c r="R481" s="79" t="s">
        <v>85</v>
      </c>
      <c r="S481" s="79">
        <v>24</v>
      </c>
      <c r="T481" s="79">
        <v>210</v>
      </c>
      <c r="U481" s="79">
        <v>1</v>
      </c>
      <c r="V481" s="79">
        <v>6</v>
      </c>
      <c r="W481" s="79">
        <v>21</v>
      </c>
      <c r="X481" s="79" t="s">
        <v>107</v>
      </c>
      <c r="Y481" s="79" t="s">
        <v>923</v>
      </c>
      <c r="Z481" s="79">
        <v>2</v>
      </c>
      <c r="AA481" s="80">
        <v>44620.333333333299</v>
      </c>
      <c r="AB481" s="80">
        <v>44621.333333333299</v>
      </c>
      <c r="AC481" s="79" t="s">
        <v>938</v>
      </c>
    </row>
    <row r="482" spans="1:29" x14ac:dyDescent="0.3">
      <c r="A482" s="79">
        <v>1201</v>
      </c>
      <c r="B482" s="79" t="s">
        <v>304</v>
      </c>
      <c r="C482" s="79" t="s">
        <v>583</v>
      </c>
      <c r="D482" s="79" t="s">
        <v>203</v>
      </c>
      <c r="E482" s="79">
        <v>2</v>
      </c>
      <c r="F482" s="79">
        <v>14</v>
      </c>
      <c r="G482" s="79">
        <v>0.625</v>
      </c>
      <c r="H482" s="79">
        <v>15</v>
      </c>
      <c r="I482" s="79">
        <v>1.47</v>
      </c>
      <c r="J482" s="79">
        <v>0.634920634920635</v>
      </c>
      <c r="L482" s="79">
        <v>0</v>
      </c>
      <c r="N482" s="79">
        <v>0</v>
      </c>
      <c r="Q482" s="79">
        <v>1201</v>
      </c>
      <c r="R482" s="79" t="s">
        <v>304</v>
      </c>
      <c r="S482" s="79">
        <v>15</v>
      </c>
      <c r="T482" s="79">
        <v>210</v>
      </c>
      <c r="U482" s="79">
        <v>0.625</v>
      </c>
      <c r="V482" s="79">
        <v>6</v>
      </c>
      <c r="W482" s="79">
        <v>21</v>
      </c>
      <c r="X482" s="79" t="s">
        <v>107</v>
      </c>
      <c r="Y482" s="79" t="s">
        <v>923</v>
      </c>
      <c r="Z482" s="79">
        <v>2</v>
      </c>
      <c r="AA482" s="80">
        <v>44620.75</v>
      </c>
      <c r="AB482" s="80">
        <v>44621.375</v>
      </c>
      <c r="AC482" s="79" t="s">
        <v>938</v>
      </c>
    </row>
    <row r="483" spans="1:29" x14ac:dyDescent="0.3">
      <c r="A483" s="79">
        <v>1201</v>
      </c>
      <c r="B483" s="79" t="s">
        <v>304</v>
      </c>
      <c r="C483" s="79" t="s">
        <v>583</v>
      </c>
      <c r="D483" s="79" t="s">
        <v>204</v>
      </c>
      <c r="E483" s="79">
        <v>2</v>
      </c>
      <c r="F483" s="79">
        <v>2</v>
      </c>
      <c r="G483" s="79">
        <v>0.625</v>
      </c>
      <c r="H483" s="79">
        <v>15</v>
      </c>
      <c r="I483" s="79">
        <v>1.47</v>
      </c>
      <c r="J483" s="79">
        <v>9.0702947845805001E-2</v>
      </c>
      <c r="L483" s="79">
        <v>0</v>
      </c>
      <c r="N483" s="79">
        <v>0</v>
      </c>
      <c r="Q483" s="79">
        <v>1201</v>
      </c>
      <c r="R483" s="79" t="s">
        <v>304</v>
      </c>
      <c r="S483" s="79">
        <v>15</v>
      </c>
      <c r="T483" s="79">
        <v>210</v>
      </c>
      <c r="U483" s="79">
        <v>0.625</v>
      </c>
      <c r="V483" s="79">
        <v>6</v>
      </c>
      <c r="W483" s="79">
        <v>21</v>
      </c>
      <c r="X483" s="79" t="s">
        <v>107</v>
      </c>
      <c r="Y483" s="79" t="s">
        <v>923</v>
      </c>
      <c r="Z483" s="79">
        <v>2</v>
      </c>
      <c r="AA483" s="80">
        <v>44620.75</v>
      </c>
      <c r="AB483" s="80">
        <v>44621.375</v>
      </c>
      <c r="AC483" s="79" t="s">
        <v>938</v>
      </c>
    </row>
    <row r="484" spans="1:29" x14ac:dyDescent="0.3">
      <c r="A484" s="79">
        <v>1202</v>
      </c>
      <c r="B484" s="79" t="s">
        <v>301</v>
      </c>
      <c r="C484" s="79" t="s">
        <v>584</v>
      </c>
      <c r="D484" s="79" t="s">
        <v>203</v>
      </c>
      <c r="E484" s="79">
        <v>2</v>
      </c>
      <c r="F484" s="79">
        <v>8</v>
      </c>
      <c r="G484" s="79">
        <v>1</v>
      </c>
      <c r="H484" s="79">
        <v>24</v>
      </c>
      <c r="I484" s="79">
        <v>1.47</v>
      </c>
      <c r="J484" s="79">
        <v>0.22675736961451201</v>
      </c>
      <c r="L484" s="79">
        <v>0</v>
      </c>
      <c r="N484" s="79">
        <v>0</v>
      </c>
      <c r="Q484" s="79">
        <v>1202</v>
      </c>
      <c r="R484" s="79" t="s">
        <v>301</v>
      </c>
      <c r="S484" s="79">
        <v>24</v>
      </c>
      <c r="T484" s="79">
        <v>210</v>
      </c>
      <c r="U484" s="79">
        <v>1</v>
      </c>
      <c r="V484" s="79">
        <v>6</v>
      </c>
      <c r="W484" s="79">
        <v>21</v>
      </c>
      <c r="X484" s="79" t="s">
        <v>107</v>
      </c>
      <c r="Y484" s="79" t="s">
        <v>923</v>
      </c>
      <c r="Z484" s="79">
        <v>3</v>
      </c>
      <c r="AA484" s="80">
        <v>44621.333333333299</v>
      </c>
      <c r="AB484" s="80">
        <v>44622.333333333299</v>
      </c>
      <c r="AC484" s="79" t="s">
        <v>936</v>
      </c>
    </row>
    <row r="485" spans="1:29" x14ac:dyDescent="0.3">
      <c r="A485" s="79">
        <v>1202</v>
      </c>
      <c r="B485" s="79" t="s">
        <v>301</v>
      </c>
      <c r="C485" s="79" t="s">
        <v>584</v>
      </c>
      <c r="D485" s="79" t="s">
        <v>204</v>
      </c>
      <c r="E485" s="79">
        <v>2</v>
      </c>
      <c r="F485" s="79">
        <v>1</v>
      </c>
      <c r="G485" s="79">
        <v>1</v>
      </c>
      <c r="H485" s="79">
        <v>24</v>
      </c>
      <c r="I485" s="79">
        <v>1.47</v>
      </c>
      <c r="J485" s="79">
        <v>2.8344671201814099E-2</v>
      </c>
      <c r="L485" s="79">
        <v>0</v>
      </c>
      <c r="N485" s="79">
        <v>0</v>
      </c>
      <c r="Q485" s="79">
        <v>1202</v>
      </c>
      <c r="R485" s="79" t="s">
        <v>301</v>
      </c>
      <c r="S485" s="79">
        <v>24</v>
      </c>
      <c r="T485" s="79">
        <v>210</v>
      </c>
      <c r="U485" s="79">
        <v>1</v>
      </c>
      <c r="V485" s="79">
        <v>6</v>
      </c>
      <c r="W485" s="79">
        <v>21</v>
      </c>
      <c r="X485" s="79" t="s">
        <v>107</v>
      </c>
      <c r="Y485" s="79" t="s">
        <v>923</v>
      </c>
      <c r="Z485" s="79">
        <v>3</v>
      </c>
      <c r="AA485" s="80">
        <v>44621.333333333299</v>
      </c>
      <c r="AB485" s="80">
        <v>44622.333333333299</v>
      </c>
      <c r="AC485" s="79" t="s">
        <v>936</v>
      </c>
    </row>
    <row r="486" spans="1:29" x14ac:dyDescent="0.3">
      <c r="A486" s="79">
        <v>1202</v>
      </c>
      <c r="B486" s="79" t="s">
        <v>85</v>
      </c>
      <c r="C486" s="79" t="s">
        <v>585</v>
      </c>
      <c r="D486" s="79" t="s">
        <v>203</v>
      </c>
      <c r="E486" s="79">
        <v>2</v>
      </c>
      <c r="F486" s="79">
        <v>9</v>
      </c>
      <c r="G486" s="79">
        <v>1</v>
      </c>
      <c r="H486" s="79">
        <v>24</v>
      </c>
      <c r="I486" s="79">
        <v>1.47</v>
      </c>
      <c r="J486" s="79">
        <v>0.25510204081632698</v>
      </c>
      <c r="L486" s="79">
        <v>0</v>
      </c>
      <c r="N486" s="79">
        <v>0</v>
      </c>
      <c r="Q486" s="79">
        <v>1202</v>
      </c>
      <c r="R486" s="79" t="s">
        <v>85</v>
      </c>
      <c r="S486" s="79">
        <v>24</v>
      </c>
      <c r="T486" s="79">
        <v>210</v>
      </c>
      <c r="U486" s="79">
        <v>1</v>
      </c>
      <c r="V486" s="79">
        <v>6</v>
      </c>
      <c r="W486" s="79">
        <v>21</v>
      </c>
      <c r="X486" s="79" t="s">
        <v>107</v>
      </c>
      <c r="Y486" s="79" t="s">
        <v>923</v>
      </c>
      <c r="Z486" s="79">
        <v>3</v>
      </c>
      <c r="AA486" s="80">
        <v>44621.333333333299</v>
      </c>
      <c r="AB486" s="80">
        <v>44622.333333333299</v>
      </c>
      <c r="AC486" s="79" t="s">
        <v>938</v>
      </c>
    </row>
    <row r="487" spans="1:29" x14ac:dyDescent="0.3">
      <c r="A487" s="79">
        <v>1202</v>
      </c>
      <c r="B487" s="79" t="s">
        <v>85</v>
      </c>
      <c r="C487" s="79" t="s">
        <v>585</v>
      </c>
      <c r="D487" s="79" t="s">
        <v>204</v>
      </c>
      <c r="E487" s="79">
        <v>2</v>
      </c>
      <c r="F487" s="79">
        <v>3</v>
      </c>
      <c r="G487" s="79">
        <v>1</v>
      </c>
      <c r="H487" s="79">
        <v>24</v>
      </c>
      <c r="I487" s="79">
        <v>1.47</v>
      </c>
      <c r="J487" s="79">
        <v>8.5034013605442202E-2</v>
      </c>
      <c r="L487" s="79">
        <v>0</v>
      </c>
      <c r="N487" s="79">
        <v>0</v>
      </c>
      <c r="Q487" s="79">
        <v>1202</v>
      </c>
      <c r="R487" s="79" t="s">
        <v>85</v>
      </c>
      <c r="S487" s="79">
        <v>24</v>
      </c>
      <c r="T487" s="79">
        <v>210</v>
      </c>
      <c r="U487" s="79">
        <v>1</v>
      </c>
      <c r="V487" s="79">
        <v>6</v>
      </c>
      <c r="W487" s="79">
        <v>21</v>
      </c>
      <c r="X487" s="79" t="s">
        <v>107</v>
      </c>
      <c r="Y487" s="79" t="s">
        <v>923</v>
      </c>
      <c r="Z487" s="79">
        <v>3</v>
      </c>
      <c r="AA487" s="80">
        <v>44621.333333333299</v>
      </c>
      <c r="AB487" s="80">
        <v>44622.333333333299</v>
      </c>
      <c r="AC487" s="79" t="s">
        <v>938</v>
      </c>
    </row>
    <row r="488" spans="1:29" x14ac:dyDescent="0.3">
      <c r="A488" s="79">
        <v>1202</v>
      </c>
      <c r="B488" s="79" t="s">
        <v>304</v>
      </c>
      <c r="C488" s="79" t="s">
        <v>586</v>
      </c>
      <c r="D488" s="79" t="s">
        <v>203</v>
      </c>
      <c r="E488" s="79">
        <v>1</v>
      </c>
      <c r="F488" s="79">
        <v>10</v>
      </c>
      <c r="G488" s="79">
        <v>0.54166666666666596</v>
      </c>
      <c r="H488" s="79">
        <v>13</v>
      </c>
      <c r="I488" s="79">
        <v>1.47</v>
      </c>
      <c r="J488" s="79">
        <v>0.52328623757195203</v>
      </c>
      <c r="L488" s="79">
        <v>0</v>
      </c>
      <c r="N488" s="79">
        <v>0</v>
      </c>
      <c r="Q488" s="79">
        <v>1202</v>
      </c>
      <c r="R488" s="79" t="s">
        <v>304</v>
      </c>
      <c r="S488" s="79">
        <v>13</v>
      </c>
      <c r="T488" s="79">
        <v>210</v>
      </c>
      <c r="U488" s="79">
        <v>0.54166666666666596</v>
      </c>
      <c r="V488" s="79">
        <v>6</v>
      </c>
      <c r="W488" s="79">
        <v>21</v>
      </c>
      <c r="X488" s="79" t="s">
        <v>107</v>
      </c>
      <c r="Y488" s="79" t="s">
        <v>923</v>
      </c>
      <c r="Z488" s="79">
        <v>3</v>
      </c>
      <c r="AA488" s="80">
        <v>44621.75</v>
      </c>
      <c r="AB488" s="80">
        <v>44622.291666666701</v>
      </c>
      <c r="AC488" s="79" t="s">
        <v>937</v>
      </c>
    </row>
    <row r="489" spans="1:29" x14ac:dyDescent="0.3">
      <c r="A489" s="79">
        <v>1203</v>
      </c>
      <c r="B489" s="79" t="s">
        <v>301</v>
      </c>
      <c r="C489" s="79" t="s">
        <v>587</v>
      </c>
      <c r="D489" s="79" t="s">
        <v>203</v>
      </c>
      <c r="E489" s="79">
        <v>4</v>
      </c>
      <c r="F489" s="79">
        <v>14</v>
      </c>
      <c r="G489" s="79">
        <v>0.95833333333333304</v>
      </c>
      <c r="H489" s="79">
        <v>23</v>
      </c>
      <c r="I489" s="79">
        <v>1.47</v>
      </c>
      <c r="J489" s="79">
        <v>0.41407867494824002</v>
      </c>
      <c r="L489" s="79">
        <v>0</v>
      </c>
      <c r="N489" s="79">
        <v>0</v>
      </c>
      <c r="Q489" s="79">
        <v>1203</v>
      </c>
      <c r="R489" s="79" t="s">
        <v>301</v>
      </c>
      <c r="S489" s="79">
        <v>23</v>
      </c>
      <c r="T489" s="79">
        <v>210</v>
      </c>
      <c r="U489" s="79">
        <v>0.95833333333333304</v>
      </c>
      <c r="V489" s="79">
        <v>6</v>
      </c>
      <c r="W489" s="79">
        <v>21</v>
      </c>
      <c r="X489" s="79" t="s">
        <v>107</v>
      </c>
      <c r="Y489" s="79" t="s">
        <v>923</v>
      </c>
      <c r="Z489" s="79">
        <v>3</v>
      </c>
      <c r="AA489" s="80">
        <v>44622.291666666701</v>
      </c>
      <c r="AB489" s="80">
        <v>44623.25</v>
      </c>
      <c r="AC489" s="79" t="s">
        <v>936</v>
      </c>
    </row>
    <row r="490" spans="1:29" x14ac:dyDescent="0.3">
      <c r="A490" s="79">
        <v>1203</v>
      </c>
      <c r="B490" s="79" t="s">
        <v>301</v>
      </c>
      <c r="C490" s="79" t="s">
        <v>587</v>
      </c>
      <c r="D490" s="79" t="s">
        <v>204</v>
      </c>
      <c r="E490" s="79">
        <v>4</v>
      </c>
      <c r="F490" s="79">
        <v>1</v>
      </c>
      <c r="G490" s="79">
        <v>0.95833333333333304</v>
      </c>
      <c r="H490" s="79">
        <v>23</v>
      </c>
      <c r="I490" s="79">
        <v>1.47</v>
      </c>
      <c r="J490" s="79">
        <v>2.95770482105886E-2</v>
      </c>
      <c r="L490" s="79">
        <v>0</v>
      </c>
      <c r="N490" s="79">
        <v>0</v>
      </c>
      <c r="Q490" s="79">
        <v>1203</v>
      </c>
      <c r="R490" s="79" t="s">
        <v>301</v>
      </c>
      <c r="S490" s="79">
        <v>23</v>
      </c>
      <c r="T490" s="79">
        <v>210</v>
      </c>
      <c r="U490" s="79">
        <v>0.95833333333333304</v>
      </c>
      <c r="V490" s="79">
        <v>6</v>
      </c>
      <c r="W490" s="79">
        <v>21</v>
      </c>
      <c r="X490" s="79" t="s">
        <v>107</v>
      </c>
      <c r="Y490" s="79" t="s">
        <v>923</v>
      </c>
      <c r="Z490" s="79">
        <v>3</v>
      </c>
      <c r="AA490" s="80">
        <v>44622.291666666701</v>
      </c>
      <c r="AB490" s="80">
        <v>44623.25</v>
      </c>
      <c r="AC490" s="79" t="s">
        <v>936</v>
      </c>
    </row>
    <row r="491" spans="1:29" x14ac:dyDescent="0.3">
      <c r="A491" s="79">
        <v>1203</v>
      </c>
      <c r="B491" s="79" t="s">
        <v>301</v>
      </c>
      <c r="C491" s="79" t="s">
        <v>587</v>
      </c>
      <c r="D491" s="79" t="s">
        <v>641</v>
      </c>
      <c r="E491" s="79">
        <v>4</v>
      </c>
      <c r="F491" s="79">
        <v>1</v>
      </c>
      <c r="G491" s="79">
        <v>0.95833333333333304</v>
      </c>
      <c r="H491" s="79">
        <v>23</v>
      </c>
      <c r="I491" s="79">
        <v>1.47</v>
      </c>
      <c r="J491" s="79">
        <v>2.95770482105886E-2</v>
      </c>
      <c r="L491" s="79">
        <v>0</v>
      </c>
      <c r="N491" s="79">
        <v>0</v>
      </c>
      <c r="Q491" s="79">
        <v>1203</v>
      </c>
      <c r="R491" s="79" t="s">
        <v>301</v>
      </c>
      <c r="S491" s="79">
        <v>23</v>
      </c>
      <c r="T491" s="79">
        <v>210</v>
      </c>
      <c r="U491" s="79">
        <v>0.95833333333333304</v>
      </c>
      <c r="V491" s="79">
        <v>6</v>
      </c>
      <c r="W491" s="79">
        <v>21</v>
      </c>
      <c r="X491" s="79" t="s">
        <v>107</v>
      </c>
      <c r="Y491" s="79" t="s">
        <v>923</v>
      </c>
      <c r="Z491" s="79">
        <v>3</v>
      </c>
      <c r="AA491" s="80">
        <v>44622.291666666701</v>
      </c>
      <c r="AB491" s="80">
        <v>44623.25</v>
      </c>
      <c r="AC491" s="79" t="s">
        <v>936</v>
      </c>
    </row>
    <row r="492" spans="1:29" x14ac:dyDescent="0.3">
      <c r="A492" s="79">
        <v>1203</v>
      </c>
      <c r="B492" s="79" t="s">
        <v>301</v>
      </c>
      <c r="C492" s="79" t="s">
        <v>587</v>
      </c>
      <c r="D492" s="79" t="s">
        <v>274</v>
      </c>
      <c r="E492" s="79">
        <v>4</v>
      </c>
      <c r="F492" s="79">
        <v>2</v>
      </c>
      <c r="G492" s="79">
        <v>0.95833333333333304</v>
      </c>
      <c r="H492" s="79">
        <v>23</v>
      </c>
      <c r="I492" s="79">
        <v>1.47</v>
      </c>
      <c r="J492" s="79">
        <v>5.9154096421177201E-2</v>
      </c>
      <c r="L492" s="79">
        <v>0</v>
      </c>
      <c r="N492" s="79">
        <v>0</v>
      </c>
      <c r="Q492" s="79">
        <v>1203</v>
      </c>
      <c r="R492" s="79" t="s">
        <v>301</v>
      </c>
      <c r="S492" s="79">
        <v>23</v>
      </c>
      <c r="T492" s="79">
        <v>210</v>
      </c>
      <c r="U492" s="79">
        <v>0.95833333333333304</v>
      </c>
      <c r="V492" s="79">
        <v>6</v>
      </c>
      <c r="W492" s="79">
        <v>21</v>
      </c>
      <c r="X492" s="79" t="s">
        <v>107</v>
      </c>
      <c r="Y492" s="79" t="s">
        <v>923</v>
      </c>
      <c r="Z492" s="79">
        <v>3</v>
      </c>
      <c r="AA492" s="80">
        <v>44622.291666666701</v>
      </c>
      <c r="AB492" s="80">
        <v>44623.25</v>
      </c>
      <c r="AC492" s="79" t="s">
        <v>936</v>
      </c>
    </row>
    <row r="493" spans="1:29" x14ac:dyDescent="0.3">
      <c r="A493" s="79">
        <v>1203</v>
      </c>
      <c r="B493" s="79" t="s">
        <v>85</v>
      </c>
      <c r="C493" s="79" t="s">
        <v>588</v>
      </c>
      <c r="D493" s="79" t="s">
        <v>203</v>
      </c>
      <c r="E493" s="79">
        <v>3</v>
      </c>
      <c r="F493" s="79">
        <v>15</v>
      </c>
      <c r="G493" s="79">
        <v>0.95833333333333304</v>
      </c>
      <c r="H493" s="79">
        <v>23</v>
      </c>
      <c r="I493" s="79">
        <v>1.47</v>
      </c>
      <c r="J493" s="79">
        <v>0.44365572315882901</v>
      </c>
      <c r="L493" s="79">
        <v>0</v>
      </c>
      <c r="N493" s="79">
        <v>0</v>
      </c>
      <c r="Q493" s="79">
        <v>1203</v>
      </c>
      <c r="R493" s="79" t="s">
        <v>85</v>
      </c>
      <c r="S493" s="79">
        <v>23</v>
      </c>
      <c r="T493" s="79">
        <v>210</v>
      </c>
      <c r="U493" s="79">
        <v>0.95833333333333304</v>
      </c>
      <c r="V493" s="79">
        <v>6</v>
      </c>
      <c r="W493" s="79">
        <v>21</v>
      </c>
      <c r="X493" s="79" t="s">
        <v>107</v>
      </c>
      <c r="Y493" s="79" t="s">
        <v>923</v>
      </c>
      <c r="Z493" s="79">
        <v>3</v>
      </c>
      <c r="AA493" s="80">
        <v>44622.291666666701</v>
      </c>
      <c r="AB493" s="80">
        <v>44623.25</v>
      </c>
      <c r="AC493" s="79" t="s">
        <v>938</v>
      </c>
    </row>
    <row r="494" spans="1:29" x14ac:dyDescent="0.3">
      <c r="A494" s="79">
        <v>1203</v>
      </c>
      <c r="B494" s="79" t="s">
        <v>85</v>
      </c>
      <c r="C494" s="79" t="s">
        <v>588</v>
      </c>
      <c r="D494" s="79" t="s">
        <v>204</v>
      </c>
      <c r="E494" s="79">
        <v>3</v>
      </c>
      <c r="F494" s="79">
        <v>1</v>
      </c>
      <c r="G494" s="79">
        <v>0.95833333333333304</v>
      </c>
      <c r="H494" s="79">
        <v>23</v>
      </c>
      <c r="I494" s="79">
        <v>1.47</v>
      </c>
      <c r="J494" s="79">
        <v>2.95770482105886E-2</v>
      </c>
      <c r="L494" s="79">
        <v>0</v>
      </c>
      <c r="N494" s="79">
        <v>0</v>
      </c>
      <c r="Q494" s="79">
        <v>1203</v>
      </c>
      <c r="R494" s="79" t="s">
        <v>85</v>
      </c>
      <c r="S494" s="79">
        <v>23</v>
      </c>
      <c r="T494" s="79">
        <v>210</v>
      </c>
      <c r="U494" s="79">
        <v>0.95833333333333304</v>
      </c>
      <c r="V494" s="79">
        <v>6</v>
      </c>
      <c r="W494" s="79">
        <v>21</v>
      </c>
      <c r="X494" s="79" t="s">
        <v>107</v>
      </c>
      <c r="Y494" s="79" t="s">
        <v>923</v>
      </c>
      <c r="Z494" s="79">
        <v>3</v>
      </c>
      <c r="AA494" s="80">
        <v>44622.291666666701</v>
      </c>
      <c r="AB494" s="80">
        <v>44623.25</v>
      </c>
      <c r="AC494" s="79" t="s">
        <v>938</v>
      </c>
    </row>
    <row r="495" spans="1:29" x14ac:dyDescent="0.3">
      <c r="A495" s="79">
        <v>1203</v>
      </c>
      <c r="B495" s="79" t="s">
        <v>85</v>
      </c>
      <c r="C495" s="79" t="s">
        <v>588</v>
      </c>
      <c r="D495" s="79" t="s">
        <v>641</v>
      </c>
      <c r="E495" s="79">
        <v>3</v>
      </c>
      <c r="F495" s="79">
        <v>1</v>
      </c>
      <c r="G495" s="79">
        <v>0.95833333333333304</v>
      </c>
      <c r="H495" s="79">
        <v>23</v>
      </c>
      <c r="I495" s="79">
        <v>1.47</v>
      </c>
      <c r="J495" s="79">
        <v>2.95770482105886E-2</v>
      </c>
      <c r="L495" s="79">
        <v>0</v>
      </c>
      <c r="N495" s="79">
        <v>0</v>
      </c>
      <c r="Q495" s="79">
        <v>1203</v>
      </c>
      <c r="R495" s="79" t="s">
        <v>85</v>
      </c>
      <c r="S495" s="79">
        <v>23</v>
      </c>
      <c r="T495" s="79">
        <v>210</v>
      </c>
      <c r="U495" s="79">
        <v>0.95833333333333304</v>
      </c>
      <c r="V495" s="79">
        <v>6</v>
      </c>
      <c r="W495" s="79">
        <v>21</v>
      </c>
      <c r="X495" s="79" t="s">
        <v>107</v>
      </c>
      <c r="Y495" s="79" t="s">
        <v>923</v>
      </c>
      <c r="Z495" s="79">
        <v>3</v>
      </c>
      <c r="AA495" s="80">
        <v>44622.291666666701</v>
      </c>
      <c r="AB495" s="80">
        <v>44623.25</v>
      </c>
      <c r="AC495" s="79" t="s">
        <v>938</v>
      </c>
    </row>
    <row r="496" spans="1:29" x14ac:dyDescent="0.3">
      <c r="A496" s="79">
        <v>1203</v>
      </c>
      <c r="B496" s="79" t="s">
        <v>304</v>
      </c>
      <c r="C496" s="79" t="s">
        <v>589</v>
      </c>
      <c r="D496" s="79" t="s">
        <v>203</v>
      </c>
      <c r="E496" s="79">
        <v>2</v>
      </c>
      <c r="F496" s="79">
        <v>12</v>
      </c>
      <c r="G496" s="79">
        <v>0.499999999999999</v>
      </c>
      <c r="H496" s="79">
        <v>12</v>
      </c>
      <c r="I496" s="79">
        <v>1.47</v>
      </c>
      <c r="J496" s="79">
        <v>0.68027210884353895</v>
      </c>
      <c r="L496" s="79">
        <v>0</v>
      </c>
      <c r="N496" s="79">
        <v>0</v>
      </c>
      <c r="Q496" s="79">
        <v>1203</v>
      </c>
      <c r="R496" s="79" t="s">
        <v>304</v>
      </c>
      <c r="S496" s="79">
        <v>12</v>
      </c>
      <c r="T496" s="79">
        <v>210</v>
      </c>
      <c r="U496" s="79">
        <v>0.499999999999999</v>
      </c>
      <c r="V496" s="79">
        <v>6</v>
      </c>
      <c r="W496" s="79">
        <v>21</v>
      </c>
      <c r="X496" s="79" t="s">
        <v>107</v>
      </c>
      <c r="Y496" s="79" t="s">
        <v>923</v>
      </c>
      <c r="Z496" s="79">
        <v>3</v>
      </c>
      <c r="AA496" s="80">
        <v>44622.75</v>
      </c>
      <c r="AB496" s="80">
        <v>44623.25</v>
      </c>
      <c r="AC496" s="79" t="s">
        <v>937</v>
      </c>
    </row>
    <row r="497" spans="1:29" x14ac:dyDescent="0.3">
      <c r="A497" s="79">
        <v>1203</v>
      </c>
      <c r="B497" s="79" t="s">
        <v>304</v>
      </c>
      <c r="C497" s="79" t="s">
        <v>589</v>
      </c>
      <c r="D497" s="79" t="s">
        <v>204</v>
      </c>
      <c r="E497" s="79">
        <v>2</v>
      </c>
      <c r="F497" s="79">
        <v>2</v>
      </c>
      <c r="G497" s="79">
        <v>0.499999999999999</v>
      </c>
      <c r="H497" s="79">
        <v>12</v>
      </c>
      <c r="I497" s="79">
        <v>1.47</v>
      </c>
      <c r="J497" s="79">
        <v>0.11337868480725601</v>
      </c>
      <c r="L497" s="79">
        <v>0</v>
      </c>
      <c r="N497" s="79">
        <v>0</v>
      </c>
      <c r="Q497" s="79">
        <v>1203</v>
      </c>
      <c r="R497" s="79" t="s">
        <v>304</v>
      </c>
      <c r="S497" s="79">
        <v>12</v>
      </c>
      <c r="T497" s="79">
        <v>210</v>
      </c>
      <c r="U497" s="79">
        <v>0.499999999999999</v>
      </c>
      <c r="V497" s="79">
        <v>6</v>
      </c>
      <c r="W497" s="79">
        <v>21</v>
      </c>
      <c r="X497" s="79" t="s">
        <v>107</v>
      </c>
      <c r="Y497" s="79" t="s">
        <v>923</v>
      </c>
      <c r="Z497" s="79">
        <v>3</v>
      </c>
      <c r="AA497" s="80">
        <v>44622.75</v>
      </c>
      <c r="AB497" s="80">
        <v>44623.25</v>
      </c>
      <c r="AC497" s="79" t="s">
        <v>937</v>
      </c>
    </row>
    <row r="498" spans="1:29" x14ac:dyDescent="0.3">
      <c r="A498" s="79">
        <v>1204</v>
      </c>
      <c r="B498" s="79" t="s">
        <v>301</v>
      </c>
      <c r="C498" s="79" t="s">
        <v>590</v>
      </c>
      <c r="D498" s="79" t="s">
        <v>203</v>
      </c>
      <c r="E498" s="79">
        <v>2</v>
      </c>
      <c r="F498" s="79">
        <v>12</v>
      </c>
      <c r="G498" s="79">
        <v>0.97916666666666696</v>
      </c>
      <c r="H498" s="79">
        <v>23.5</v>
      </c>
      <c r="I498" s="79">
        <v>1.47</v>
      </c>
      <c r="J498" s="79">
        <v>0.347372991749891</v>
      </c>
      <c r="L498" s="79">
        <v>0</v>
      </c>
      <c r="N498" s="79">
        <v>0</v>
      </c>
      <c r="Q498" s="79">
        <v>1204</v>
      </c>
      <c r="R498" s="79" t="s">
        <v>301</v>
      </c>
      <c r="S498" s="79">
        <v>23.5</v>
      </c>
      <c r="T498" s="79">
        <v>210</v>
      </c>
      <c r="U498" s="79">
        <v>0.97916666666666696</v>
      </c>
      <c r="V498" s="79">
        <v>6</v>
      </c>
      <c r="W498" s="79">
        <v>21</v>
      </c>
      <c r="X498" s="79" t="s">
        <v>107</v>
      </c>
      <c r="Y498" s="79" t="s">
        <v>923</v>
      </c>
      <c r="Z498" s="79">
        <v>3</v>
      </c>
      <c r="AA498" s="80">
        <v>44623.291666666701</v>
      </c>
      <c r="AB498" s="80">
        <v>44624.270833333299</v>
      </c>
      <c r="AC498" s="79" t="s">
        <v>936</v>
      </c>
    </row>
    <row r="499" spans="1:29" x14ac:dyDescent="0.3">
      <c r="A499" s="79">
        <v>1204</v>
      </c>
      <c r="B499" s="79" t="s">
        <v>301</v>
      </c>
      <c r="C499" s="79" t="s">
        <v>590</v>
      </c>
      <c r="D499" s="79" t="s">
        <v>204</v>
      </c>
      <c r="E499" s="79">
        <v>2</v>
      </c>
      <c r="F499" s="79">
        <v>1</v>
      </c>
      <c r="G499" s="79">
        <v>0.97916666666666696</v>
      </c>
      <c r="H499" s="79">
        <v>23.5</v>
      </c>
      <c r="I499" s="79">
        <v>1.47</v>
      </c>
      <c r="J499" s="79">
        <v>2.89477493124909E-2</v>
      </c>
      <c r="L499" s="79">
        <v>0</v>
      </c>
      <c r="N499" s="79">
        <v>0</v>
      </c>
      <c r="Q499" s="79">
        <v>1204</v>
      </c>
      <c r="R499" s="79" t="s">
        <v>301</v>
      </c>
      <c r="S499" s="79">
        <v>23.5</v>
      </c>
      <c r="T499" s="79">
        <v>210</v>
      </c>
      <c r="U499" s="79">
        <v>0.97916666666666696</v>
      </c>
      <c r="V499" s="79">
        <v>6</v>
      </c>
      <c r="W499" s="79">
        <v>21</v>
      </c>
      <c r="X499" s="79" t="s">
        <v>107</v>
      </c>
      <c r="Y499" s="79" t="s">
        <v>923</v>
      </c>
      <c r="Z499" s="79">
        <v>3</v>
      </c>
      <c r="AA499" s="80">
        <v>44623.291666666701</v>
      </c>
      <c r="AB499" s="80">
        <v>44624.270833333299</v>
      </c>
      <c r="AC499" s="79" t="s">
        <v>936</v>
      </c>
    </row>
    <row r="500" spans="1:29" x14ac:dyDescent="0.3">
      <c r="A500" s="79">
        <v>1204</v>
      </c>
      <c r="B500" s="79" t="s">
        <v>85</v>
      </c>
      <c r="C500" s="79" t="s">
        <v>591</v>
      </c>
      <c r="D500" s="79" t="s">
        <v>203</v>
      </c>
      <c r="E500" s="79">
        <v>3</v>
      </c>
      <c r="F500" s="79">
        <v>13</v>
      </c>
      <c r="G500" s="79">
        <v>0.97916666666666696</v>
      </c>
      <c r="H500" s="79">
        <v>23.5</v>
      </c>
      <c r="I500" s="79">
        <v>1.47</v>
      </c>
      <c r="J500" s="79">
        <v>0.376320741062382</v>
      </c>
      <c r="L500" s="79">
        <v>0</v>
      </c>
      <c r="N500" s="79">
        <v>0</v>
      </c>
      <c r="Q500" s="79">
        <v>1204</v>
      </c>
      <c r="R500" s="79" t="s">
        <v>85</v>
      </c>
      <c r="S500" s="79">
        <v>23.5</v>
      </c>
      <c r="T500" s="79">
        <v>210</v>
      </c>
      <c r="U500" s="79">
        <v>0.97916666666666696</v>
      </c>
      <c r="V500" s="79">
        <v>6</v>
      </c>
      <c r="W500" s="79">
        <v>21</v>
      </c>
      <c r="X500" s="79" t="s">
        <v>107</v>
      </c>
      <c r="Y500" s="79" t="s">
        <v>923</v>
      </c>
      <c r="Z500" s="79">
        <v>3</v>
      </c>
      <c r="AA500" s="80">
        <v>44623.291666666701</v>
      </c>
      <c r="AB500" s="80">
        <v>44624.270833333299</v>
      </c>
      <c r="AC500" s="79" t="s">
        <v>938</v>
      </c>
    </row>
    <row r="501" spans="1:29" x14ac:dyDescent="0.3">
      <c r="A501" s="79">
        <v>1204</v>
      </c>
      <c r="B501" s="79" t="s">
        <v>85</v>
      </c>
      <c r="C501" s="79" t="s">
        <v>591</v>
      </c>
      <c r="D501" s="79" t="s">
        <v>204</v>
      </c>
      <c r="E501" s="79">
        <v>3</v>
      </c>
      <c r="F501" s="79">
        <v>1</v>
      </c>
      <c r="G501" s="79">
        <v>0.97916666666666696</v>
      </c>
      <c r="H501" s="79">
        <v>23.5</v>
      </c>
      <c r="I501" s="79">
        <v>1.47</v>
      </c>
      <c r="J501" s="79">
        <v>2.89477493124909E-2</v>
      </c>
      <c r="L501" s="79">
        <v>0</v>
      </c>
      <c r="N501" s="79">
        <v>0</v>
      </c>
      <c r="Q501" s="79">
        <v>1204</v>
      </c>
      <c r="R501" s="79" t="s">
        <v>85</v>
      </c>
      <c r="S501" s="79">
        <v>23.5</v>
      </c>
      <c r="T501" s="79">
        <v>210</v>
      </c>
      <c r="U501" s="79">
        <v>0.97916666666666696</v>
      </c>
      <c r="V501" s="79">
        <v>6</v>
      </c>
      <c r="W501" s="79">
        <v>21</v>
      </c>
      <c r="X501" s="79" t="s">
        <v>107</v>
      </c>
      <c r="Y501" s="79" t="s">
        <v>923</v>
      </c>
      <c r="Z501" s="79">
        <v>3</v>
      </c>
      <c r="AA501" s="80">
        <v>44623.291666666701</v>
      </c>
      <c r="AB501" s="80">
        <v>44624.270833333299</v>
      </c>
      <c r="AC501" s="79" t="s">
        <v>938</v>
      </c>
    </row>
    <row r="502" spans="1:29" x14ac:dyDescent="0.3">
      <c r="A502" s="79">
        <v>1204</v>
      </c>
      <c r="B502" s="79" t="s">
        <v>85</v>
      </c>
      <c r="C502" s="79" t="s">
        <v>591</v>
      </c>
      <c r="D502" s="79" t="s">
        <v>274</v>
      </c>
      <c r="E502" s="79">
        <v>3</v>
      </c>
      <c r="F502" s="79">
        <v>1</v>
      </c>
      <c r="G502" s="79">
        <v>0.97916666666666696</v>
      </c>
      <c r="H502" s="79">
        <v>23.5</v>
      </c>
      <c r="I502" s="79">
        <v>1.47</v>
      </c>
      <c r="J502" s="79">
        <v>2.89477493124909E-2</v>
      </c>
      <c r="L502" s="79">
        <v>0</v>
      </c>
      <c r="N502" s="79">
        <v>0</v>
      </c>
      <c r="Q502" s="79">
        <v>1204</v>
      </c>
      <c r="R502" s="79" t="s">
        <v>85</v>
      </c>
      <c r="S502" s="79">
        <v>23.5</v>
      </c>
      <c r="T502" s="79">
        <v>210</v>
      </c>
      <c r="U502" s="79">
        <v>0.97916666666666696</v>
      </c>
      <c r="V502" s="79">
        <v>6</v>
      </c>
      <c r="W502" s="79">
        <v>21</v>
      </c>
      <c r="X502" s="79" t="s">
        <v>107</v>
      </c>
      <c r="Y502" s="79" t="s">
        <v>923</v>
      </c>
      <c r="Z502" s="79">
        <v>3</v>
      </c>
      <c r="AA502" s="80">
        <v>44623.291666666701</v>
      </c>
      <c r="AB502" s="80">
        <v>44624.270833333299</v>
      </c>
      <c r="AC502" s="79" t="s">
        <v>938</v>
      </c>
    </row>
    <row r="503" spans="1:29" x14ac:dyDescent="0.3">
      <c r="A503" s="79">
        <v>1204</v>
      </c>
      <c r="B503" s="79" t="s">
        <v>304</v>
      </c>
      <c r="C503" s="79" t="s">
        <v>592</v>
      </c>
      <c r="D503" s="79" t="s">
        <v>203</v>
      </c>
      <c r="E503" s="79">
        <v>3</v>
      </c>
      <c r="F503" s="79">
        <v>12</v>
      </c>
      <c r="G503" s="79">
        <v>0.52083333333333304</v>
      </c>
      <c r="H503" s="79">
        <v>12.5</v>
      </c>
      <c r="I503" s="79">
        <v>1.47</v>
      </c>
      <c r="J503" s="79">
        <v>0.65306122448979598</v>
      </c>
      <c r="L503" s="79">
        <v>0</v>
      </c>
      <c r="N503" s="79">
        <v>0</v>
      </c>
      <c r="Q503" s="79">
        <v>1204</v>
      </c>
      <c r="R503" s="79" t="s">
        <v>304</v>
      </c>
      <c r="S503" s="79">
        <v>12.5</v>
      </c>
      <c r="T503" s="79">
        <v>210</v>
      </c>
      <c r="U503" s="79">
        <v>0.52083333333333304</v>
      </c>
      <c r="V503" s="79">
        <v>6</v>
      </c>
      <c r="W503" s="79">
        <v>21</v>
      </c>
      <c r="X503" s="79" t="s">
        <v>107</v>
      </c>
      <c r="Y503" s="79" t="s">
        <v>923</v>
      </c>
      <c r="Z503" s="79">
        <v>3</v>
      </c>
      <c r="AA503" s="80">
        <v>44623.75</v>
      </c>
      <c r="AB503" s="80">
        <v>44624.270833333299</v>
      </c>
      <c r="AC503" s="79" t="s">
        <v>937</v>
      </c>
    </row>
    <row r="504" spans="1:29" x14ac:dyDescent="0.3">
      <c r="A504" s="79">
        <v>1204</v>
      </c>
      <c r="B504" s="79" t="s">
        <v>304</v>
      </c>
      <c r="C504" s="79" t="s">
        <v>592</v>
      </c>
      <c r="D504" s="79" t="s">
        <v>204</v>
      </c>
      <c r="E504" s="79">
        <v>3</v>
      </c>
      <c r="F504" s="79">
        <v>1</v>
      </c>
      <c r="G504" s="79">
        <v>0.52083333333333304</v>
      </c>
      <c r="H504" s="79">
        <v>12.5</v>
      </c>
      <c r="I504" s="79">
        <v>1.47</v>
      </c>
      <c r="J504" s="79">
        <v>5.4421768707482998E-2</v>
      </c>
      <c r="L504" s="79">
        <v>0</v>
      </c>
      <c r="N504" s="79">
        <v>0</v>
      </c>
      <c r="Q504" s="79">
        <v>1204</v>
      </c>
      <c r="R504" s="79" t="s">
        <v>304</v>
      </c>
      <c r="S504" s="79">
        <v>12.5</v>
      </c>
      <c r="T504" s="79">
        <v>210</v>
      </c>
      <c r="U504" s="79">
        <v>0.52083333333333304</v>
      </c>
      <c r="V504" s="79">
        <v>6</v>
      </c>
      <c r="W504" s="79">
        <v>21</v>
      </c>
      <c r="X504" s="79" t="s">
        <v>107</v>
      </c>
      <c r="Y504" s="79" t="s">
        <v>923</v>
      </c>
      <c r="Z504" s="79">
        <v>3</v>
      </c>
      <c r="AA504" s="80">
        <v>44623.75</v>
      </c>
      <c r="AB504" s="80">
        <v>44624.270833333299</v>
      </c>
      <c r="AC504" s="79" t="s">
        <v>937</v>
      </c>
    </row>
    <row r="505" spans="1:29" x14ac:dyDescent="0.3">
      <c r="A505" s="79">
        <v>1204</v>
      </c>
      <c r="B505" s="79" t="s">
        <v>304</v>
      </c>
      <c r="C505" s="79" t="s">
        <v>592</v>
      </c>
      <c r="D505" s="79" t="s">
        <v>641</v>
      </c>
      <c r="E505" s="79">
        <v>3</v>
      </c>
      <c r="F505" s="79">
        <v>1</v>
      </c>
      <c r="G505" s="79">
        <v>0.52083333333333304</v>
      </c>
      <c r="H505" s="79">
        <v>12.5</v>
      </c>
      <c r="I505" s="79">
        <v>1.47</v>
      </c>
      <c r="J505" s="79">
        <v>5.4421768707482998E-2</v>
      </c>
      <c r="L505" s="79">
        <v>0</v>
      </c>
      <c r="N505" s="79">
        <v>0</v>
      </c>
      <c r="Q505" s="79">
        <v>1204</v>
      </c>
      <c r="R505" s="79" t="s">
        <v>304</v>
      </c>
      <c r="S505" s="79">
        <v>12.5</v>
      </c>
      <c r="T505" s="79">
        <v>210</v>
      </c>
      <c r="U505" s="79">
        <v>0.52083333333333304</v>
      </c>
      <c r="V505" s="79">
        <v>6</v>
      </c>
      <c r="W505" s="79">
        <v>21</v>
      </c>
      <c r="X505" s="79" t="s">
        <v>107</v>
      </c>
      <c r="Y505" s="79" t="s">
        <v>923</v>
      </c>
      <c r="Z505" s="79">
        <v>3</v>
      </c>
      <c r="AA505" s="80">
        <v>44623.75</v>
      </c>
      <c r="AB505" s="80">
        <v>44624.270833333299</v>
      </c>
      <c r="AC505" s="79" t="s">
        <v>937</v>
      </c>
    </row>
    <row r="506" spans="1:29" x14ac:dyDescent="0.3">
      <c r="A506" s="79">
        <v>1205</v>
      </c>
      <c r="B506" s="79" t="s">
        <v>301</v>
      </c>
      <c r="C506" s="79" t="s">
        <v>593</v>
      </c>
      <c r="D506" s="79" t="s">
        <v>203</v>
      </c>
      <c r="E506" s="79">
        <v>3</v>
      </c>
      <c r="F506" s="79">
        <v>16</v>
      </c>
      <c r="G506" s="79">
        <v>0.9375</v>
      </c>
      <c r="H506" s="79">
        <v>22.5</v>
      </c>
      <c r="I506" s="79">
        <v>1.47</v>
      </c>
      <c r="J506" s="79">
        <v>0.48374905517762701</v>
      </c>
      <c r="L506" s="79">
        <v>0</v>
      </c>
      <c r="N506" s="79">
        <v>0</v>
      </c>
      <c r="Q506" s="79">
        <v>1205</v>
      </c>
      <c r="R506" s="79" t="s">
        <v>301</v>
      </c>
      <c r="S506" s="79">
        <v>22.5</v>
      </c>
      <c r="T506" s="79">
        <v>210</v>
      </c>
      <c r="U506" s="79">
        <v>0.9375</v>
      </c>
      <c r="V506" s="79">
        <v>6</v>
      </c>
      <c r="W506" s="79">
        <v>21</v>
      </c>
      <c r="X506" s="79" t="s">
        <v>107</v>
      </c>
      <c r="Y506" s="79" t="s">
        <v>923</v>
      </c>
      <c r="Z506" s="79">
        <v>3</v>
      </c>
      <c r="AA506" s="80">
        <v>44624.333333333299</v>
      </c>
      <c r="AB506" s="80">
        <v>44625.270833333299</v>
      </c>
      <c r="AC506" s="79" t="s">
        <v>936</v>
      </c>
    </row>
    <row r="507" spans="1:29" x14ac:dyDescent="0.3">
      <c r="A507" s="79">
        <v>1205</v>
      </c>
      <c r="B507" s="79" t="s">
        <v>301</v>
      </c>
      <c r="C507" s="79" t="s">
        <v>593</v>
      </c>
      <c r="D507" s="79" t="s">
        <v>204</v>
      </c>
      <c r="E507" s="79">
        <v>3</v>
      </c>
      <c r="F507" s="79">
        <v>1</v>
      </c>
      <c r="G507" s="79">
        <v>0.9375</v>
      </c>
      <c r="H507" s="79">
        <v>22.5</v>
      </c>
      <c r="I507" s="79">
        <v>1.47</v>
      </c>
      <c r="J507" s="79">
        <v>3.0234315948601698E-2</v>
      </c>
      <c r="L507" s="79">
        <v>0</v>
      </c>
      <c r="N507" s="79">
        <v>0</v>
      </c>
      <c r="Q507" s="79">
        <v>1205</v>
      </c>
      <c r="R507" s="79" t="s">
        <v>301</v>
      </c>
      <c r="S507" s="79">
        <v>22.5</v>
      </c>
      <c r="T507" s="79">
        <v>210</v>
      </c>
      <c r="U507" s="79">
        <v>0.9375</v>
      </c>
      <c r="V507" s="79">
        <v>6</v>
      </c>
      <c r="W507" s="79">
        <v>21</v>
      </c>
      <c r="X507" s="79" t="s">
        <v>107</v>
      </c>
      <c r="Y507" s="79" t="s">
        <v>923</v>
      </c>
      <c r="Z507" s="79">
        <v>3</v>
      </c>
      <c r="AA507" s="80">
        <v>44624.333333333299</v>
      </c>
      <c r="AB507" s="80">
        <v>44625.270833333299</v>
      </c>
      <c r="AC507" s="79" t="s">
        <v>936</v>
      </c>
    </row>
    <row r="508" spans="1:29" x14ac:dyDescent="0.3">
      <c r="A508" s="79">
        <v>1205</v>
      </c>
      <c r="B508" s="79" t="s">
        <v>301</v>
      </c>
      <c r="C508" s="79" t="s">
        <v>593</v>
      </c>
      <c r="D508" s="79" t="s">
        <v>641</v>
      </c>
      <c r="E508" s="79">
        <v>3</v>
      </c>
      <c r="F508" s="79">
        <v>1</v>
      </c>
      <c r="G508" s="79">
        <v>0.9375</v>
      </c>
      <c r="H508" s="79">
        <v>22.5</v>
      </c>
      <c r="I508" s="79">
        <v>1.47</v>
      </c>
      <c r="J508" s="79">
        <v>3.0234315948601698E-2</v>
      </c>
      <c r="L508" s="79">
        <v>0</v>
      </c>
      <c r="N508" s="79">
        <v>0</v>
      </c>
      <c r="Q508" s="79">
        <v>1205</v>
      </c>
      <c r="R508" s="79" t="s">
        <v>301</v>
      </c>
      <c r="S508" s="79">
        <v>22.5</v>
      </c>
      <c r="T508" s="79">
        <v>210</v>
      </c>
      <c r="U508" s="79">
        <v>0.9375</v>
      </c>
      <c r="V508" s="79">
        <v>6</v>
      </c>
      <c r="W508" s="79">
        <v>21</v>
      </c>
      <c r="X508" s="79" t="s">
        <v>107</v>
      </c>
      <c r="Y508" s="79" t="s">
        <v>923</v>
      </c>
      <c r="Z508" s="79">
        <v>3</v>
      </c>
      <c r="AA508" s="80">
        <v>44624.333333333299</v>
      </c>
      <c r="AB508" s="80">
        <v>44625.270833333299</v>
      </c>
      <c r="AC508" s="79" t="s">
        <v>936</v>
      </c>
    </row>
    <row r="509" spans="1:29" x14ac:dyDescent="0.3">
      <c r="A509" s="79">
        <v>1205</v>
      </c>
      <c r="B509" s="79" t="s">
        <v>85</v>
      </c>
      <c r="C509" s="79" t="s">
        <v>594</v>
      </c>
      <c r="D509" s="79" t="s">
        <v>203</v>
      </c>
      <c r="E509" s="79">
        <v>3</v>
      </c>
      <c r="F509" s="79">
        <v>15</v>
      </c>
      <c r="G509" s="79">
        <v>0.9375</v>
      </c>
      <c r="H509" s="79">
        <v>22.5</v>
      </c>
      <c r="I509" s="79">
        <v>1.47</v>
      </c>
      <c r="J509" s="79">
        <v>0.45351473922902502</v>
      </c>
      <c r="L509" s="79">
        <v>0</v>
      </c>
      <c r="N509" s="79">
        <v>0</v>
      </c>
      <c r="Q509" s="79">
        <v>1205</v>
      </c>
      <c r="R509" s="79" t="s">
        <v>85</v>
      </c>
      <c r="S509" s="79">
        <v>22.5</v>
      </c>
      <c r="T509" s="79">
        <v>210</v>
      </c>
      <c r="U509" s="79">
        <v>0.9375</v>
      </c>
      <c r="V509" s="79">
        <v>6</v>
      </c>
      <c r="W509" s="79">
        <v>21</v>
      </c>
      <c r="X509" s="79" t="s">
        <v>107</v>
      </c>
      <c r="Y509" s="79" t="s">
        <v>923</v>
      </c>
      <c r="Z509" s="79">
        <v>3</v>
      </c>
      <c r="AA509" s="80">
        <v>44624.333333333299</v>
      </c>
      <c r="AB509" s="80">
        <v>44625.270833333299</v>
      </c>
      <c r="AC509" s="79" t="s">
        <v>938</v>
      </c>
    </row>
    <row r="510" spans="1:29" x14ac:dyDescent="0.3">
      <c r="A510" s="79">
        <v>1205</v>
      </c>
      <c r="B510" s="79" t="s">
        <v>85</v>
      </c>
      <c r="C510" s="79" t="s">
        <v>594</v>
      </c>
      <c r="D510" s="79" t="s">
        <v>204</v>
      </c>
      <c r="E510" s="79">
        <v>3</v>
      </c>
      <c r="F510" s="79">
        <v>2</v>
      </c>
      <c r="G510" s="79">
        <v>0.9375</v>
      </c>
      <c r="H510" s="79">
        <v>22.5</v>
      </c>
      <c r="I510" s="79">
        <v>1.47</v>
      </c>
      <c r="J510" s="79">
        <v>6.04686318972033E-2</v>
      </c>
      <c r="L510" s="79">
        <v>0</v>
      </c>
      <c r="N510" s="79">
        <v>0</v>
      </c>
      <c r="Q510" s="79">
        <v>1205</v>
      </c>
      <c r="R510" s="79" t="s">
        <v>85</v>
      </c>
      <c r="S510" s="79">
        <v>22.5</v>
      </c>
      <c r="T510" s="79">
        <v>210</v>
      </c>
      <c r="U510" s="79">
        <v>0.9375</v>
      </c>
      <c r="V510" s="79">
        <v>6</v>
      </c>
      <c r="W510" s="79">
        <v>21</v>
      </c>
      <c r="X510" s="79" t="s">
        <v>107</v>
      </c>
      <c r="Y510" s="79" t="s">
        <v>923</v>
      </c>
      <c r="Z510" s="79">
        <v>3</v>
      </c>
      <c r="AA510" s="80">
        <v>44624.333333333299</v>
      </c>
      <c r="AB510" s="80">
        <v>44625.270833333299</v>
      </c>
      <c r="AC510" s="79" t="s">
        <v>938</v>
      </c>
    </row>
    <row r="511" spans="1:29" x14ac:dyDescent="0.3">
      <c r="A511" s="79">
        <v>1205</v>
      </c>
      <c r="B511" s="79" t="s">
        <v>85</v>
      </c>
      <c r="C511" s="79" t="s">
        <v>594</v>
      </c>
      <c r="D511" s="79" t="s">
        <v>641</v>
      </c>
      <c r="E511" s="79">
        <v>3</v>
      </c>
      <c r="F511" s="79">
        <v>2</v>
      </c>
      <c r="G511" s="79">
        <v>0.9375</v>
      </c>
      <c r="H511" s="79">
        <v>22.5</v>
      </c>
      <c r="I511" s="79">
        <v>1.47</v>
      </c>
      <c r="J511" s="79">
        <v>6.04686318972033E-2</v>
      </c>
      <c r="L511" s="79">
        <v>0</v>
      </c>
      <c r="N511" s="79">
        <v>0</v>
      </c>
      <c r="Q511" s="79">
        <v>1205</v>
      </c>
      <c r="R511" s="79" t="s">
        <v>85</v>
      </c>
      <c r="S511" s="79">
        <v>22.5</v>
      </c>
      <c r="T511" s="79">
        <v>210</v>
      </c>
      <c r="U511" s="79">
        <v>0.9375</v>
      </c>
      <c r="V511" s="79">
        <v>6</v>
      </c>
      <c r="W511" s="79">
        <v>21</v>
      </c>
      <c r="X511" s="79" t="s">
        <v>107</v>
      </c>
      <c r="Y511" s="79" t="s">
        <v>923</v>
      </c>
      <c r="Z511" s="79">
        <v>3</v>
      </c>
      <c r="AA511" s="80">
        <v>44624.333333333299</v>
      </c>
      <c r="AB511" s="80">
        <v>44625.270833333299</v>
      </c>
      <c r="AC511" s="79" t="s">
        <v>938</v>
      </c>
    </row>
    <row r="512" spans="1:29" x14ac:dyDescent="0.3">
      <c r="A512" s="79">
        <v>1205</v>
      </c>
      <c r="B512" s="79" t="s">
        <v>304</v>
      </c>
      <c r="C512" s="79" t="s">
        <v>595</v>
      </c>
      <c r="D512" s="79" t="s">
        <v>203</v>
      </c>
      <c r="E512" s="79">
        <v>3</v>
      </c>
      <c r="F512" s="79">
        <v>12</v>
      </c>
      <c r="G512" s="79">
        <v>0.52083333333333304</v>
      </c>
      <c r="H512" s="79">
        <v>12.5</v>
      </c>
      <c r="I512" s="79">
        <v>1.47</v>
      </c>
      <c r="J512" s="79">
        <v>0.65306122448979598</v>
      </c>
      <c r="L512" s="79">
        <v>0</v>
      </c>
      <c r="N512" s="79">
        <v>0</v>
      </c>
      <c r="Q512" s="79">
        <v>1205</v>
      </c>
      <c r="R512" s="79" t="s">
        <v>304</v>
      </c>
      <c r="S512" s="79">
        <v>12.5</v>
      </c>
      <c r="T512" s="79">
        <v>210</v>
      </c>
      <c r="U512" s="79">
        <v>0.52083333333333304</v>
      </c>
      <c r="V512" s="79">
        <v>6</v>
      </c>
      <c r="W512" s="79">
        <v>21</v>
      </c>
      <c r="X512" s="79" t="s">
        <v>107</v>
      </c>
      <c r="Y512" s="79" t="s">
        <v>923</v>
      </c>
      <c r="Z512" s="79">
        <v>3</v>
      </c>
      <c r="AA512" s="80">
        <v>44624.75</v>
      </c>
      <c r="AB512" s="80">
        <v>44625.270833333299</v>
      </c>
      <c r="AC512" s="79" t="s">
        <v>937</v>
      </c>
    </row>
    <row r="513" spans="1:29" x14ac:dyDescent="0.3">
      <c r="A513" s="79">
        <v>1205</v>
      </c>
      <c r="B513" s="79" t="s">
        <v>304</v>
      </c>
      <c r="C513" s="79" t="s">
        <v>595</v>
      </c>
      <c r="D513" s="79" t="s">
        <v>204</v>
      </c>
      <c r="E513" s="79">
        <v>3</v>
      </c>
      <c r="F513" s="79">
        <v>2</v>
      </c>
      <c r="G513" s="79">
        <v>0.52083333333333304</v>
      </c>
      <c r="H513" s="79">
        <v>12.5</v>
      </c>
      <c r="I513" s="79">
        <v>1.47</v>
      </c>
      <c r="J513" s="79">
        <v>0.108843537414966</v>
      </c>
      <c r="L513" s="79">
        <v>0</v>
      </c>
      <c r="N513" s="79">
        <v>0</v>
      </c>
      <c r="Q513" s="79">
        <v>1205</v>
      </c>
      <c r="R513" s="79" t="s">
        <v>304</v>
      </c>
      <c r="S513" s="79">
        <v>12.5</v>
      </c>
      <c r="T513" s="79">
        <v>210</v>
      </c>
      <c r="U513" s="79">
        <v>0.52083333333333304</v>
      </c>
      <c r="V513" s="79">
        <v>6</v>
      </c>
      <c r="W513" s="79">
        <v>21</v>
      </c>
      <c r="X513" s="79" t="s">
        <v>107</v>
      </c>
      <c r="Y513" s="79" t="s">
        <v>923</v>
      </c>
      <c r="Z513" s="79">
        <v>3</v>
      </c>
      <c r="AA513" s="80">
        <v>44624.75</v>
      </c>
      <c r="AB513" s="80">
        <v>44625.270833333299</v>
      </c>
      <c r="AC513" s="79" t="s">
        <v>937</v>
      </c>
    </row>
    <row r="514" spans="1:29" x14ac:dyDescent="0.3">
      <c r="A514" s="79">
        <v>1205</v>
      </c>
      <c r="B514" s="79" t="s">
        <v>304</v>
      </c>
      <c r="C514" s="79" t="s">
        <v>595</v>
      </c>
      <c r="D514" s="79" t="s">
        <v>641</v>
      </c>
      <c r="E514" s="79">
        <v>3</v>
      </c>
      <c r="F514" s="79">
        <v>1</v>
      </c>
      <c r="G514" s="79">
        <v>0.52083333333333304</v>
      </c>
      <c r="H514" s="79">
        <v>12.5</v>
      </c>
      <c r="I514" s="79">
        <v>1.47</v>
      </c>
      <c r="J514" s="79">
        <v>5.4421768707482998E-2</v>
      </c>
      <c r="L514" s="79">
        <v>0</v>
      </c>
      <c r="N514" s="79">
        <v>0</v>
      </c>
      <c r="Q514" s="79">
        <v>1205</v>
      </c>
      <c r="R514" s="79" t="s">
        <v>304</v>
      </c>
      <c r="S514" s="79">
        <v>12.5</v>
      </c>
      <c r="T514" s="79">
        <v>210</v>
      </c>
      <c r="U514" s="79">
        <v>0.52083333333333304</v>
      </c>
      <c r="V514" s="79">
        <v>6</v>
      </c>
      <c r="W514" s="79">
        <v>21</v>
      </c>
      <c r="X514" s="79" t="s">
        <v>107</v>
      </c>
      <c r="Y514" s="79" t="s">
        <v>923</v>
      </c>
      <c r="Z514" s="79">
        <v>3</v>
      </c>
      <c r="AA514" s="80">
        <v>44624.75</v>
      </c>
      <c r="AB514" s="80">
        <v>44625.270833333299</v>
      </c>
      <c r="AC514" s="79" t="s">
        <v>937</v>
      </c>
    </row>
    <row r="515" spans="1:29" x14ac:dyDescent="0.3">
      <c r="A515" s="79">
        <v>1206</v>
      </c>
      <c r="B515" s="79" t="s">
        <v>301</v>
      </c>
      <c r="C515" s="79" t="s">
        <v>596</v>
      </c>
      <c r="D515" s="79" t="s">
        <v>203</v>
      </c>
      <c r="E515" s="79">
        <v>3</v>
      </c>
      <c r="F515" s="79">
        <v>20</v>
      </c>
      <c r="G515" s="79">
        <v>0.97916666666666696</v>
      </c>
      <c r="H515" s="79">
        <v>23.5</v>
      </c>
      <c r="I515" s="79">
        <v>1.47</v>
      </c>
      <c r="J515" s="79">
        <v>0.578954986249819</v>
      </c>
      <c r="L515" s="79">
        <v>0</v>
      </c>
      <c r="N515" s="79">
        <v>0</v>
      </c>
      <c r="Q515" s="79">
        <v>1206</v>
      </c>
      <c r="R515" s="79" t="s">
        <v>301</v>
      </c>
      <c r="S515" s="79">
        <v>23.5</v>
      </c>
      <c r="T515" s="79">
        <v>210</v>
      </c>
      <c r="U515" s="79">
        <v>0.97916666666666696</v>
      </c>
      <c r="V515" s="79">
        <v>6</v>
      </c>
      <c r="W515" s="79">
        <v>21</v>
      </c>
      <c r="X515" s="79" t="s">
        <v>107</v>
      </c>
      <c r="Y515" s="79" t="s">
        <v>923</v>
      </c>
      <c r="Z515" s="79">
        <v>3</v>
      </c>
      <c r="AA515" s="80">
        <v>44625.291666666701</v>
      </c>
      <c r="AB515" s="80">
        <v>44626.270833333299</v>
      </c>
      <c r="AC515" s="79" t="s">
        <v>936</v>
      </c>
    </row>
    <row r="516" spans="1:29" x14ac:dyDescent="0.3">
      <c r="A516" s="79">
        <v>1206</v>
      </c>
      <c r="B516" s="79" t="s">
        <v>301</v>
      </c>
      <c r="C516" s="79" t="s">
        <v>596</v>
      </c>
      <c r="D516" s="79" t="s">
        <v>204</v>
      </c>
      <c r="E516" s="79">
        <v>3</v>
      </c>
      <c r="F516" s="79">
        <v>1</v>
      </c>
      <c r="G516" s="79">
        <v>0.97916666666666696</v>
      </c>
      <c r="H516" s="79">
        <v>23.5</v>
      </c>
      <c r="I516" s="79">
        <v>1.47</v>
      </c>
      <c r="J516" s="79">
        <v>2.89477493124909E-2</v>
      </c>
      <c r="L516" s="79">
        <v>0</v>
      </c>
      <c r="N516" s="79">
        <v>0</v>
      </c>
      <c r="Q516" s="79">
        <v>1206</v>
      </c>
      <c r="R516" s="79" t="s">
        <v>301</v>
      </c>
      <c r="S516" s="79">
        <v>23.5</v>
      </c>
      <c r="T516" s="79">
        <v>210</v>
      </c>
      <c r="U516" s="79">
        <v>0.97916666666666696</v>
      </c>
      <c r="V516" s="79">
        <v>6</v>
      </c>
      <c r="W516" s="79">
        <v>21</v>
      </c>
      <c r="X516" s="79" t="s">
        <v>107</v>
      </c>
      <c r="Y516" s="79" t="s">
        <v>923</v>
      </c>
      <c r="Z516" s="79">
        <v>3</v>
      </c>
      <c r="AA516" s="80">
        <v>44625.291666666701</v>
      </c>
      <c r="AB516" s="80">
        <v>44626.270833333299</v>
      </c>
      <c r="AC516" s="79" t="s">
        <v>936</v>
      </c>
    </row>
    <row r="517" spans="1:29" x14ac:dyDescent="0.3">
      <c r="A517" s="79">
        <v>1206</v>
      </c>
      <c r="B517" s="79" t="s">
        <v>301</v>
      </c>
      <c r="C517" s="79" t="s">
        <v>596</v>
      </c>
      <c r="D517" s="79" t="s">
        <v>641</v>
      </c>
      <c r="E517" s="79">
        <v>3</v>
      </c>
      <c r="F517" s="79">
        <v>1</v>
      </c>
      <c r="G517" s="79">
        <v>0.97916666666666696</v>
      </c>
      <c r="H517" s="79">
        <v>23.5</v>
      </c>
      <c r="I517" s="79">
        <v>1.47</v>
      </c>
      <c r="J517" s="79">
        <v>2.89477493124909E-2</v>
      </c>
      <c r="L517" s="79">
        <v>0</v>
      </c>
      <c r="N517" s="79">
        <v>0</v>
      </c>
      <c r="Q517" s="79">
        <v>1206</v>
      </c>
      <c r="R517" s="79" t="s">
        <v>301</v>
      </c>
      <c r="S517" s="79">
        <v>23.5</v>
      </c>
      <c r="T517" s="79">
        <v>210</v>
      </c>
      <c r="U517" s="79">
        <v>0.97916666666666696</v>
      </c>
      <c r="V517" s="79">
        <v>6</v>
      </c>
      <c r="W517" s="79">
        <v>21</v>
      </c>
      <c r="X517" s="79" t="s">
        <v>107</v>
      </c>
      <c r="Y517" s="79" t="s">
        <v>923</v>
      </c>
      <c r="Z517" s="79">
        <v>3</v>
      </c>
      <c r="AA517" s="80">
        <v>44625.291666666701</v>
      </c>
      <c r="AB517" s="80">
        <v>44626.270833333299</v>
      </c>
      <c r="AC517" s="79" t="s">
        <v>936</v>
      </c>
    </row>
    <row r="518" spans="1:29" x14ac:dyDescent="0.3">
      <c r="A518" s="79">
        <v>1206</v>
      </c>
      <c r="B518" s="79" t="s">
        <v>85</v>
      </c>
      <c r="C518" s="79" t="s">
        <v>597</v>
      </c>
      <c r="D518" s="79" t="s">
        <v>203</v>
      </c>
      <c r="E518" s="79">
        <v>4</v>
      </c>
      <c r="F518" s="79">
        <v>16</v>
      </c>
      <c r="G518" s="79">
        <v>0.97916666666666696</v>
      </c>
      <c r="H518" s="79">
        <v>23.5</v>
      </c>
      <c r="I518" s="79">
        <v>1.47</v>
      </c>
      <c r="J518" s="79">
        <v>0.463163988999855</v>
      </c>
      <c r="L518" s="79">
        <v>0</v>
      </c>
      <c r="N518" s="79">
        <v>0</v>
      </c>
      <c r="Q518" s="79">
        <v>1206</v>
      </c>
      <c r="R518" s="79" t="s">
        <v>85</v>
      </c>
      <c r="S518" s="79">
        <v>23.5</v>
      </c>
      <c r="T518" s="79">
        <v>210</v>
      </c>
      <c r="U518" s="79">
        <v>0.97916666666666696</v>
      </c>
      <c r="V518" s="79">
        <v>6</v>
      </c>
      <c r="W518" s="79">
        <v>21</v>
      </c>
      <c r="X518" s="79" t="s">
        <v>107</v>
      </c>
      <c r="Y518" s="79" t="s">
        <v>923</v>
      </c>
      <c r="Z518" s="79">
        <v>3</v>
      </c>
      <c r="AA518" s="80">
        <v>44625.291666666701</v>
      </c>
      <c r="AB518" s="80">
        <v>44626.270833333299</v>
      </c>
      <c r="AC518" s="79" t="s">
        <v>938</v>
      </c>
    </row>
    <row r="519" spans="1:29" x14ac:dyDescent="0.3">
      <c r="A519" s="79">
        <v>1206</v>
      </c>
      <c r="B519" s="79" t="s">
        <v>85</v>
      </c>
      <c r="C519" s="79" t="s">
        <v>597</v>
      </c>
      <c r="D519" s="79" t="s">
        <v>204</v>
      </c>
      <c r="E519" s="79">
        <v>4</v>
      </c>
      <c r="F519" s="79">
        <v>2</v>
      </c>
      <c r="G519" s="79">
        <v>0.97916666666666696</v>
      </c>
      <c r="H519" s="79">
        <v>23.5</v>
      </c>
      <c r="I519" s="79">
        <v>1.47</v>
      </c>
      <c r="J519" s="79">
        <v>5.7895498624981903E-2</v>
      </c>
      <c r="L519" s="79">
        <v>0</v>
      </c>
      <c r="N519" s="79">
        <v>0</v>
      </c>
      <c r="Q519" s="79">
        <v>1206</v>
      </c>
      <c r="R519" s="79" t="s">
        <v>85</v>
      </c>
      <c r="S519" s="79">
        <v>23.5</v>
      </c>
      <c r="T519" s="79">
        <v>210</v>
      </c>
      <c r="U519" s="79">
        <v>0.97916666666666696</v>
      </c>
      <c r="V519" s="79">
        <v>6</v>
      </c>
      <c r="W519" s="79">
        <v>21</v>
      </c>
      <c r="X519" s="79" t="s">
        <v>107</v>
      </c>
      <c r="Y519" s="79" t="s">
        <v>923</v>
      </c>
      <c r="Z519" s="79">
        <v>3</v>
      </c>
      <c r="AA519" s="80">
        <v>44625.291666666701</v>
      </c>
      <c r="AB519" s="80">
        <v>44626.270833333299</v>
      </c>
      <c r="AC519" s="79" t="s">
        <v>938</v>
      </c>
    </row>
    <row r="520" spans="1:29" x14ac:dyDescent="0.3">
      <c r="A520" s="79">
        <v>1206</v>
      </c>
      <c r="B520" s="79" t="s">
        <v>85</v>
      </c>
      <c r="C520" s="79" t="s">
        <v>597</v>
      </c>
      <c r="D520" s="79" t="s">
        <v>641</v>
      </c>
      <c r="E520" s="79">
        <v>4</v>
      </c>
      <c r="F520" s="79">
        <v>1</v>
      </c>
      <c r="G520" s="79">
        <v>0.97916666666666696</v>
      </c>
      <c r="H520" s="79">
        <v>23.5</v>
      </c>
      <c r="I520" s="79">
        <v>1.47</v>
      </c>
      <c r="J520" s="79">
        <v>2.89477493124909E-2</v>
      </c>
      <c r="L520" s="79">
        <v>0</v>
      </c>
      <c r="N520" s="79">
        <v>0</v>
      </c>
      <c r="Q520" s="79">
        <v>1206</v>
      </c>
      <c r="R520" s="79" t="s">
        <v>85</v>
      </c>
      <c r="S520" s="79">
        <v>23.5</v>
      </c>
      <c r="T520" s="79">
        <v>210</v>
      </c>
      <c r="U520" s="79">
        <v>0.97916666666666696</v>
      </c>
      <c r="V520" s="79">
        <v>6</v>
      </c>
      <c r="W520" s="79">
        <v>21</v>
      </c>
      <c r="X520" s="79" t="s">
        <v>107</v>
      </c>
      <c r="Y520" s="79" t="s">
        <v>923</v>
      </c>
      <c r="Z520" s="79">
        <v>3</v>
      </c>
      <c r="AA520" s="80">
        <v>44625.291666666701</v>
      </c>
      <c r="AB520" s="80">
        <v>44626.270833333299</v>
      </c>
      <c r="AC520" s="79" t="s">
        <v>938</v>
      </c>
    </row>
    <row r="521" spans="1:29" x14ac:dyDescent="0.3">
      <c r="A521" s="79">
        <v>1206</v>
      </c>
      <c r="B521" s="79" t="s">
        <v>85</v>
      </c>
      <c r="C521" s="79" t="s">
        <v>597</v>
      </c>
      <c r="D521" s="79" t="s">
        <v>274</v>
      </c>
      <c r="E521" s="79">
        <v>4</v>
      </c>
      <c r="F521" s="79">
        <v>1</v>
      </c>
      <c r="G521" s="79">
        <v>0.97916666666666696</v>
      </c>
      <c r="H521" s="79">
        <v>23.5</v>
      </c>
      <c r="I521" s="79">
        <v>1.47</v>
      </c>
      <c r="J521" s="79">
        <v>2.89477493124909E-2</v>
      </c>
      <c r="L521" s="79">
        <v>0</v>
      </c>
      <c r="N521" s="79">
        <v>0</v>
      </c>
      <c r="Q521" s="79">
        <v>1206</v>
      </c>
      <c r="R521" s="79" t="s">
        <v>85</v>
      </c>
      <c r="S521" s="79">
        <v>23.5</v>
      </c>
      <c r="T521" s="79">
        <v>210</v>
      </c>
      <c r="U521" s="79">
        <v>0.97916666666666696</v>
      </c>
      <c r="V521" s="79">
        <v>6</v>
      </c>
      <c r="W521" s="79">
        <v>21</v>
      </c>
      <c r="X521" s="79" t="s">
        <v>107</v>
      </c>
      <c r="Y521" s="79" t="s">
        <v>923</v>
      </c>
      <c r="Z521" s="79">
        <v>3</v>
      </c>
      <c r="AA521" s="80">
        <v>44625.291666666701</v>
      </c>
      <c r="AB521" s="80">
        <v>44626.270833333299</v>
      </c>
      <c r="AC521" s="79" t="s">
        <v>938</v>
      </c>
    </row>
    <row r="522" spans="1:29" x14ac:dyDescent="0.3">
      <c r="A522" s="79">
        <v>1206</v>
      </c>
      <c r="B522" s="79" t="s">
        <v>304</v>
      </c>
      <c r="C522" s="79" t="s">
        <v>598</v>
      </c>
      <c r="D522" s="79" t="s">
        <v>203</v>
      </c>
      <c r="E522" s="79">
        <v>5</v>
      </c>
      <c r="F522" s="79">
        <v>12</v>
      </c>
      <c r="G522" s="79">
        <v>0.52083333333333304</v>
      </c>
      <c r="H522" s="79">
        <v>12.5</v>
      </c>
      <c r="I522" s="79">
        <v>1.47</v>
      </c>
      <c r="J522" s="79">
        <v>0.65306122448979598</v>
      </c>
      <c r="L522" s="79">
        <v>0</v>
      </c>
      <c r="N522" s="79">
        <v>0</v>
      </c>
      <c r="Q522" s="79">
        <v>1206</v>
      </c>
      <c r="R522" s="79" t="s">
        <v>304</v>
      </c>
      <c r="S522" s="79">
        <v>12.5</v>
      </c>
      <c r="T522" s="79">
        <v>210</v>
      </c>
      <c r="U522" s="79">
        <v>0.52083333333333304</v>
      </c>
      <c r="V522" s="79">
        <v>6</v>
      </c>
      <c r="W522" s="79">
        <v>21</v>
      </c>
      <c r="X522" s="79" t="s">
        <v>107</v>
      </c>
      <c r="Y522" s="79" t="s">
        <v>923</v>
      </c>
      <c r="Z522" s="79">
        <v>3</v>
      </c>
      <c r="AA522" s="80">
        <v>44625.75</v>
      </c>
      <c r="AB522" s="80">
        <v>44626.270833333299</v>
      </c>
      <c r="AC522" s="79" t="s">
        <v>937</v>
      </c>
    </row>
    <row r="523" spans="1:29" x14ac:dyDescent="0.3">
      <c r="A523" s="79">
        <v>1206</v>
      </c>
      <c r="B523" s="79" t="s">
        <v>304</v>
      </c>
      <c r="C523" s="79" t="s">
        <v>598</v>
      </c>
      <c r="D523" s="79" t="s">
        <v>204</v>
      </c>
      <c r="E523" s="79">
        <v>5</v>
      </c>
      <c r="F523" s="79">
        <v>2</v>
      </c>
      <c r="G523" s="79">
        <v>0.52083333333333304</v>
      </c>
      <c r="H523" s="79">
        <v>12.5</v>
      </c>
      <c r="I523" s="79">
        <v>1.47</v>
      </c>
      <c r="J523" s="79">
        <v>0.108843537414966</v>
      </c>
      <c r="L523" s="79">
        <v>0</v>
      </c>
      <c r="N523" s="79">
        <v>0</v>
      </c>
      <c r="Q523" s="79">
        <v>1206</v>
      </c>
      <c r="R523" s="79" t="s">
        <v>304</v>
      </c>
      <c r="S523" s="79">
        <v>12.5</v>
      </c>
      <c r="T523" s="79">
        <v>210</v>
      </c>
      <c r="U523" s="79">
        <v>0.52083333333333304</v>
      </c>
      <c r="V523" s="79">
        <v>6</v>
      </c>
      <c r="W523" s="79">
        <v>21</v>
      </c>
      <c r="X523" s="79" t="s">
        <v>107</v>
      </c>
      <c r="Y523" s="79" t="s">
        <v>923</v>
      </c>
      <c r="Z523" s="79">
        <v>3</v>
      </c>
      <c r="AA523" s="80">
        <v>44625.75</v>
      </c>
      <c r="AB523" s="80">
        <v>44626.270833333299</v>
      </c>
      <c r="AC523" s="79" t="s">
        <v>937</v>
      </c>
    </row>
    <row r="524" spans="1:29" x14ac:dyDescent="0.3">
      <c r="A524" s="79">
        <v>1206</v>
      </c>
      <c r="B524" s="79" t="s">
        <v>304</v>
      </c>
      <c r="C524" s="79" t="s">
        <v>598</v>
      </c>
      <c r="D524" s="79" t="s">
        <v>641</v>
      </c>
      <c r="E524" s="79">
        <v>5</v>
      </c>
      <c r="F524" s="79">
        <v>2</v>
      </c>
      <c r="G524" s="79">
        <v>0.54166666666666696</v>
      </c>
      <c r="H524" s="79">
        <v>13</v>
      </c>
      <c r="I524" s="79">
        <v>1.47</v>
      </c>
      <c r="J524" s="79">
        <v>0.10465724751439</v>
      </c>
      <c r="L524" s="79">
        <v>0</v>
      </c>
      <c r="N524" s="79">
        <v>0</v>
      </c>
      <c r="Q524" s="79">
        <v>1206</v>
      </c>
      <c r="R524" s="79" t="s">
        <v>304</v>
      </c>
      <c r="S524" s="79">
        <v>12.5</v>
      </c>
      <c r="T524" s="79">
        <v>210</v>
      </c>
      <c r="U524" s="79">
        <v>0.52083333333333304</v>
      </c>
      <c r="V524" s="79">
        <v>6</v>
      </c>
      <c r="W524" s="79">
        <v>21</v>
      </c>
      <c r="X524" s="79" t="s">
        <v>107</v>
      </c>
      <c r="Y524" s="79" t="s">
        <v>923</v>
      </c>
      <c r="Z524" s="79">
        <v>3</v>
      </c>
      <c r="AA524" s="80">
        <v>44625.75</v>
      </c>
      <c r="AB524" s="80">
        <v>44626.270833333299</v>
      </c>
      <c r="AC524" s="79" t="s">
        <v>937</v>
      </c>
    </row>
    <row r="525" spans="1:29" x14ac:dyDescent="0.3">
      <c r="A525" s="79">
        <v>1206</v>
      </c>
      <c r="B525" s="79" t="s">
        <v>304</v>
      </c>
      <c r="C525" s="79" t="s">
        <v>598</v>
      </c>
      <c r="D525" s="79" t="s">
        <v>274</v>
      </c>
      <c r="E525" s="79">
        <v>5</v>
      </c>
      <c r="F525" s="79">
        <v>1</v>
      </c>
      <c r="G525" s="79">
        <v>0.52083333333333304</v>
      </c>
      <c r="H525" s="79">
        <v>12.5</v>
      </c>
      <c r="I525" s="79">
        <v>1.47</v>
      </c>
      <c r="J525" s="79">
        <v>5.4421768707482998E-2</v>
      </c>
      <c r="L525" s="79">
        <v>0</v>
      </c>
      <c r="N525" s="79">
        <v>0</v>
      </c>
      <c r="Q525" s="79">
        <v>1206</v>
      </c>
      <c r="R525" s="79" t="s">
        <v>304</v>
      </c>
      <c r="S525" s="79">
        <v>12.5</v>
      </c>
      <c r="T525" s="79">
        <v>210</v>
      </c>
      <c r="U525" s="79">
        <v>0.52083333333333304</v>
      </c>
      <c r="V525" s="79">
        <v>6</v>
      </c>
      <c r="W525" s="79">
        <v>21</v>
      </c>
      <c r="X525" s="79" t="s">
        <v>107</v>
      </c>
      <c r="Y525" s="79" t="s">
        <v>923</v>
      </c>
      <c r="Z525" s="79">
        <v>3</v>
      </c>
      <c r="AA525" s="80">
        <v>44625.75</v>
      </c>
      <c r="AB525" s="80">
        <v>44626.270833333299</v>
      </c>
      <c r="AC525" s="79" t="s">
        <v>937</v>
      </c>
    </row>
    <row r="526" spans="1:29" x14ac:dyDescent="0.3">
      <c r="A526" s="79">
        <v>1206</v>
      </c>
      <c r="B526" s="79" t="s">
        <v>304</v>
      </c>
      <c r="C526" s="79" t="s">
        <v>598</v>
      </c>
      <c r="D526" s="79" t="s">
        <v>127</v>
      </c>
      <c r="E526" s="79">
        <v>5</v>
      </c>
      <c r="F526" s="79">
        <v>2</v>
      </c>
      <c r="G526" s="79">
        <v>0.52083333333333304</v>
      </c>
      <c r="H526" s="79">
        <v>12.5</v>
      </c>
      <c r="I526" s="79">
        <v>1.47</v>
      </c>
      <c r="J526" s="79">
        <v>0.108843537414966</v>
      </c>
      <c r="L526" s="79">
        <v>0</v>
      </c>
      <c r="N526" s="79">
        <v>0</v>
      </c>
      <c r="Q526" s="79">
        <v>1206</v>
      </c>
      <c r="R526" s="79" t="s">
        <v>304</v>
      </c>
      <c r="S526" s="79">
        <v>12.5</v>
      </c>
      <c r="T526" s="79">
        <v>210</v>
      </c>
      <c r="U526" s="79">
        <v>0.52083333333333304</v>
      </c>
      <c r="V526" s="79">
        <v>6</v>
      </c>
      <c r="W526" s="79">
        <v>21</v>
      </c>
      <c r="X526" s="79" t="s">
        <v>107</v>
      </c>
      <c r="Y526" s="79" t="s">
        <v>923</v>
      </c>
      <c r="Z526" s="79">
        <v>3</v>
      </c>
      <c r="AA526" s="80">
        <v>44625.75</v>
      </c>
      <c r="AB526" s="80">
        <v>44626.270833333299</v>
      </c>
      <c r="AC526" s="79" t="s">
        <v>937</v>
      </c>
    </row>
    <row r="527" spans="1:29" x14ac:dyDescent="0.3">
      <c r="A527" s="79">
        <v>1207</v>
      </c>
      <c r="B527" s="79" t="s">
        <v>301</v>
      </c>
      <c r="C527" s="79" t="s">
        <v>599</v>
      </c>
      <c r="D527" s="79" t="s">
        <v>203</v>
      </c>
      <c r="E527" s="79">
        <v>4</v>
      </c>
      <c r="F527" s="79">
        <v>3</v>
      </c>
      <c r="G527" s="79">
        <v>0.91666666666666596</v>
      </c>
      <c r="H527" s="79">
        <v>22</v>
      </c>
      <c r="I527" s="79">
        <v>1.47</v>
      </c>
      <c r="J527" s="79">
        <v>9.2764378478664297E-2</v>
      </c>
      <c r="L527" s="79">
        <v>0</v>
      </c>
      <c r="N527" s="79">
        <v>0</v>
      </c>
      <c r="Q527" s="79">
        <v>1207</v>
      </c>
      <c r="R527" s="79" t="s">
        <v>301</v>
      </c>
      <c r="S527" s="79">
        <v>22</v>
      </c>
      <c r="T527" s="79">
        <v>210</v>
      </c>
      <c r="U527" s="79">
        <v>0.91666666666666596</v>
      </c>
      <c r="V527" s="79">
        <v>6</v>
      </c>
      <c r="W527" s="79">
        <v>21</v>
      </c>
      <c r="X527" s="79" t="s">
        <v>107</v>
      </c>
      <c r="Y527" s="79" t="s">
        <v>923</v>
      </c>
      <c r="Z527" s="79">
        <v>3</v>
      </c>
      <c r="AA527" s="80">
        <v>44628.333333333299</v>
      </c>
      <c r="AB527" s="80">
        <v>44629.25</v>
      </c>
      <c r="AC527" s="79" t="s">
        <v>936</v>
      </c>
    </row>
    <row r="528" spans="1:29" x14ac:dyDescent="0.3">
      <c r="A528" s="79">
        <v>1207</v>
      </c>
      <c r="B528" s="79" t="s">
        <v>301</v>
      </c>
      <c r="C528" s="79" t="s">
        <v>599</v>
      </c>
      <c r="D528" s="79" t="s">
        <v>204</v>
      </c>
      <c r="E528" s="79">
        <v>4</v>
      </c>
      <c r="F528" s="79">
        <v>1</v>
      </c>
      <c r="G528" s="79">
        <v>0.91666666666666596</v>
      </c>
      <c r="H528" s="79">
        <v>22</v>
      </c>
      <c r="I528" s="79">
        <v>1.47</v>
      </c>
      <c r="J528" s="79">
        <v>3.09214594928881E-2</v>
      </c>
      <c r="L528" s="79">
        <v>0</v>
      </c>
      <c r="N528" s="79">
        <v>0</v>
      </c>
      <c r="Q528" s="79">
        <v>1207</v>
      </c>
      <c r="R528" s="79" t="s">
        <v>301</v>
      </c>
      <c r="S528" s="79">
        <v>22</v>
      </c>
      <c r="T528" s="79">
        <v>210</v>
      </c>
      <c r="U528" s="79">
        <v>0.91666666666666596</v>
      </c>
      <c r="V528" s="79">
        <v>6</v>
      </c>
      <c r="W528" s="79">
        <v>21</v>
      </c>
      <c r="X528" s="79" t="s">
        <v>107</v>
      </c>
      <c r="Y528" s="79" t="s">
        <v>923</v>
      </c>
      <c r="Z528" s="79">
        <v>3</v>
      </c>
      <c r="AA528" s="80">
        <v>44628.333333333299</v>
      </c>
      <c r="AB528" s="80">
        <v>44629.25</v>
      </c>
      <c r="AC528" s="79" t="s">
        <v>936</v>
      </c>
    </row>
    <row r="529" spans="1:29" x14ac:dyDescent="0.3">
      <c r="A529" s="79">
        <v>1207</v>
      </c>
      <c r="B529" s="79" t="s">
        <v>301</v>
      </c>
      <c r="C529" s="79" t="s">
        <v>599</v>
      </c>
      <c r="D529" s="79" t="s">
        <v>641</v>
      </c>
      <c r="E529" s="79">
        <v>4</v>
      </c>
      <c r="F529" s="79">
        <v>1</v>
      </c>
      <c r="G529" s="79">
        <v>0.91666666666666596</v>
      </c>
      <c r="H529" s="79">
        <v>22</v>
      </c>
      <c r="I529" s="79">
        <v>1.47</v>
      </c>
      <c r="J529" s="79">
        <v>3.09214594928881E-2</v>
      </c>
      <c r="L529" s="79">
        <v>0</v>
      </c>
      <c r="N529" s="79">
        <v>0</v>
      </c>
      <c r="Q529" s="79">
        <v>1207</v>
      </c>
      <c r="R529" s="79" t="s">
        <v>301</v>
      </c>
      <c r="S529" s="79">
        <v>22</v>
      </c>
      <c r="T529" s="79">
        <v>210</v>
      </c>
      <c r="U529" s="79">
        <v>0.91666666666666596</v>
      </c>
      <c r="V529" s="79">
        <v>6</v>
      </c>
      <c r="W529" s="79">
        <v>21</v>
      </c>
      <c r="X529" s="79" t="s">
        <v>107</v>
      </c>
      <c r="Y529" s="79" t="s">
        <v>923</v>
      </c>
      <c r="Z529" s="79">
        <v>3</v>
      </c>
      <c r="AA529" s="80">
        <v>44628.333333333299</v>
      </c>
      <c r="AB529" s="80">
        <v>44629.25</v>
      </c>
      <c r="AC529" s="79" t="s">
        <v>936</v>
      </c>
    </row>
    <row r="530" spans="1:29" x14ac:dyDescent="0.3">
      <c r="A530" s="79">
        <v>1207</v>
      </c>
      <c r="B530" s="79" t="s">
        <v>301</v>
      </c>
      <c r="C530" s="79" t="s">
        <v>599</v>
      </c>
      <c r="D530" s="79" t="s">
        <v>274</v>
      </c>
      <c r="E530" s="79">
        <v>4</v>
      </c>
      <c r="F530" s="79">
        <v>1</v>
      </c>
      <c r="G530" s="79">
        <v>0.91666666666666596</v>
      </c>
      <c r="H530" s="79">
        <v>22</v>
      </c>
      <c r="I530" s="79">
        <v>1.47</v>
      </c>
      <c r="J530" s="79">
        <v>3.09214594928881E-2</v>
      </c>
      <c r="L530" s="79">
        <v>0</v>
      </c>
      <c r="N530" s="79">
        <v>0</v>
      </c>
      <c r="Q530" s="79">
        <v>1207</v>
      </c>
      <c r="R530" s="79" t="s">
        <v>301</v>
      </c>
      <c r="S530" s="79">
        <v>22</v>
      </c>
      <c r="T530" s="79">
        <v>210</v>
      </c>
      <c r="U530" s="79">
        <v>0.91666666666666596</v>
      </c>
      <c r="V530" s="79">
        <v>6</v>
      </c>
      <c r="W530" s="79">
        <v>21</v>
      </c>
      <c r="X530" s="79" t="s">
        <v>107</v>
      </c>
      <c r="Y530" s="79" t="s">
        <v>923</v>
      </c>
      <c r="Z530" s="79">
        <v>3</v>
      </c>
      <c r="AA530" s="80">
        <v>44628.333333333299</v>
      </c>
      <c r="AB530" s="80">
        <v>44629.25</v>
      </c>
      <c r="AC530" s="79" t="s">
        <v>936</v>
      </c>
    </row>
    <row r="531" spans="1:29" x14ac:dyDescent="0.3">
      <c r="A531" s="79">
        <v>1207</v>
      </c>
      <c r="B531" s="79" t="s">
        <v>85</v>
      </c>
      <c r="C531" s="79" t="s">
        <v>600</v>
      </c>
      <c r="D531" s="79" t="s">
        <v>203</v>
      </c>
      <c r="E531" s="79">
        <v>2</v>
      </c>
      <c r="F531" s="79">
        <v>3</v>
      </c>
      <c r="G531" s="79">
        <v>0.91666666666666596</v>
      </c>
      <c r="H531" s="79">
        <v>22</v>
      </c>
      <c r="I531" s="79">
        <v>1.47</v>
      </c>
      <c r="J531" s="79">
        <v>9.2764378478664297E-2</v>
      </c>
      <c r="L531" s="79">
        <v>0</v>
      </c>
      <c r="N531" s="79">
        <v>0</v>
      </c>
      <c r="Q531" s="79">
        <v>1207</v>
      </c>
      <c r="R531" s="79" t="s">
        <v>85</v>
      </c>
      <c r="S531" s="79">
        <v>22</v>
      </c>
      <c r="T531" s="79">
        <v>210</v>
      </c>
      <c r="U531" s="79">
        <v>0.91666666666666596</v>
      </c>
      <c r="V531" s="79">
        <v>6</v>
      </c>
      <c r="W531" s="79">
        <v>21</v>
      </c>
      <c r="X531" s="79" t="s">
        <v>107</v>
      </c>
      <c r="Y531" s="79" t="s">
        <v>923</v>
      </c>
      <c r="Z531" s="79">
        <v>3</v>
      </c>
      <c r="AA531" s="80">
        <v>44628.333333333299</v>
      </c>
      <c r="AB531" s="80">
        <v>44629.25</v>
      </c>
      <c r="AC531" s="79" t="s">
        <v>938</v>
      </c>
    </row>
    <row r="532" spans="1:29" x14ac:dyDescent="0.3">
      <c r="A532" s="79">
        <v>1207</v>
      </c>
      <c r="B532" s="79" t="s">
        <v>85</v>
      </c>
      <c r="C532" s="79" t="s">
        <v>600</v>
      </c>
      <c r="D532" s="79" t="s">
        <v>204</v>
      </c>
      <c r="E532" s="79">
        <v>2</v>
      </c>
      <c r="F532" s="79">
        <v>1</v>
      </c>
      <c r="G532" s="79">
        <v>0.91666666666666596</v>
      </c>
      <c r="H532" s="79">
        <v>22</v>
      </c>
      <c r="I532" s="79">
        <v>1.47</v>
      </c>
      <c r="J532" s="79">
        <v>3.09214594928881E-2</v>
      </c>
      <c r="L532" s="79">
        <v>0</v>
      </c>
      <c r="N532" s="79">
        <v>0</v>
      </c>
      <c r="Q532" s="79">
        <v>1207</v>
      </c>
      <c r="R532" s="79" t="s">
        <v>85</v>
      </c>
      <c r="S532" s="79">
        <v>22</v>
      </c>
      <c r="T532" s="79">
        <v>210</v>
      </c>
      <c r="U532" s="79">
        <v>0.91666666666666596</v>
      </c>
      <c r="V532" s="79">
        <v>6</v>
      </c>
      <c r="W532" s="79">
        <v>21</v>
      </c>
      <c r="X532" s="79" t="s">
        <v>107</v>
      </c>
      <c r="Y532" s="79" t="s">
        <v>923</v>
      </c>
      <c r="Z532" s="79">
        <v>3</v>
      </c>
      <c r="AA532" s="80">
        <v>44628.333333333299</v>
      </c>
      <c r="AB532" s="80">
        <v>44629.25</v>
      </c>
      <c r="AC532" s="79" t="s">
        <v>938</v>
      </c>
    </row>
    <row r="533" spans="1:29" x14ac:dyDescent="0.3">
      <c r="A533" s="79">
        <v>1207</v>
      </c>
      <c r="B533" s="79" t="s">
        <v>304</v>
      </c>
      <c r="C533" s="79" t="s">
        <v>601</v>
      </c>
      <c r="D533" s="79" t="s">
        <v>203</v>
      </c>
      <c r="E533" s="79">
        <v>2</v>
      </c>
      <c r="F533" s="79">
        <v>2</v>
      </c>
      <c r="G533" s="79">
        <v>0.47916666666666602</v>
      </c>
      <c r="H533" s="79">
        <v>11.5</v>
      </c>
      <c r="I533" s="79">
        <v>1.47</v>
      </c>
      <c r="J533" s="79">
        <v>0.118308192842355</v>
      </c>
      <c r="L533" s="79">
        <v>0</v>
      </c>
      <c r="N533" s="79">
        <v>0</v>
      </c>
      <c r="Q533" s="79">
        <v>1207</v>
      </c>
      <c r="R533" s="79" t="s">
        <v>304</v>
      </c>
      <c r="S533" s="79">
        <v>11.5</v>
      </c>
      <c r="T533" s="79">
        <v>210</v>
      </c>
      <c r="U533" s="79">
        <v>0.47916666666666602</v>
      </c>
      <c r="V533" s="79">
        <v>6</v>
      </c>
      <c r="W533" s="79">
        <v>21</v>
      </c>
      <c r="X533" s="79" t="s">
        <v>107</v>
      </c>
      <c r="Y533" s="79" t="s">
        <v>923</v>
      </c>
      <c r="Z533" s="79">
        <v>3</v>
      </c>
      <c r="AA533" s="80">
        <v>44628.770833333299</v>
      </c>
      <c r="AB533" s="80">
        <v>44629.25</v>
      </c>
      <c r="AC533" s="79" t="s">
        <v>937</v>
      </c>
    </row>
    <row r="534" spans="1:29" x14ac:dyDescent="0.3">
      <c r="A534" s="79">
        <v>1207</v>
      </c>
      <c r="B534" s="79" t="s">
        <v>304</v>
      </c>
      <c r="C534" s="79" t="s">
        <v>601</v>
      </c>
      <c r="D534" s="79" t="s">
        <v>274</v>
      </c>
      <c r="E534" s="79">
        <v>2</v>
      </c>
      <c r="F534" s="79">
        <v>1</v>
      </c>
      <c r="G534" s="79">
        <v>0.47916666666666602</v>
      </c>
      <c r="H534" s="79">
        <v>11.5</v>
      </c>
      <c r="I534" s="79">
        <v>1.47</v>
      </c>
      <c r="J534" s="79">
        <v>5.9154096421177298E-2</v>
      </c>
      <c r="L534" s="79">
        <v>0</v>
      </c>
      <c r="N534" s="79">
        <v>0</v>
      </c>
      <c r="Q534" s="79">
        <v>1207</v>
      </c>
      <c r="R534" s="79" t="s">
        <v>304</v>
      </c>
      <c r="S534" s="79">
        <v>11.5</v>
      </c>
      <c r="T534" s="79">
        <v>210</v>
      </c>
      <c r="U534" s="79">
        <v>0.47916666666666602</v>
      </c>
      <c r="V534" s="79">
        <v>6</v>
      </c>
      <c r="W534" s="79">
        <v>21</v>
      </c>
      <c r="X534" s="79" t="s">
        <v>107</v>
      </c>
      <c r="Y534" s="79" t="s">
        <v>923</v>
      </c>
      <c r="Z534" s="79">
        <v>3</v>
      </c>
      <c r="AA534" s="80">
        <v>44628.770833333299</v>
      </c>
      <c r="AB534" s="80">
        <v>44629.25</v>
      </c>
      <c r="AC534" s="79" t="s">
        <v>937</v>
      </c>
    </row>
    <row r="535" spans="1:29" x14ac:dyDescent="0.3">
      <c r="A535" s="79">
        <v>1208</v>
      </c>
      <c r="B535" s="79" t="s">
        <v>301</v>
      </c>
      <c r="C535" s="79" t="s">
        <v>602</v>
      </c>
      <c r="D535" s="79" t="s">
        <v>203</v>
      </c>
      <c r="E535" s="79">
        <v>1</v>
      </c>
      <c r="F535" s="79">
        <v>2</v>
      </c>
      <c r="G535" s="79">
        <v>0.91666666666666596</v>
      </c>
      <c r="H535" s="79">
        <v>22</v>
      </c>
      <c r="I535" s="79">
        <v>1.47</v>
      </c>
      <c r="J535" s="79">
        <v>6.18429189857762E-2</v>
      </c>
      <c r="L535" s="79">
        <v>0</v>
      </c>
      <c r="N535" s="79">
        <v>0</v>
      </c>
      <c r="Q535" s="79">
        <v>1208</v>
      </c>
      <c r="R535" s="79" t="s">
        <v>301</v>
      </c>
      <c r="S535" s="79">
        <v>22</v>
      </c>
      <c r="T535" s="79">
        <v>210</v>
      </c>
      <c r="U535" s="79">
        <v>0.91666666666666596</v>
      </c>
      <c r="V535" s="79">
        <v>6</v>
      </c>
      <c r="W535" s="79">
        <v>21</v>
      </c>
      <c r="X535" s="79" t="s">
        <v>107</v>
      </c>
      <c r="Y535" s="79" t="s">
        <v>923</v>
      </c>
      <c r="Z535" s="79">
        <v>3</v>
      </c>
      <c r="AA535" s="80">
        <v>44629.333333333299</v>
      </c>
      <c r="AB535" s="80">
        <v>44630.25</v>
      </c>
      <c r="AC535" s="79" t="s">
        <v>936</v>
      </c>
    </row>
    <row r="536" spans="1:29" x14ac:dyDescent="0.3">
      <c r="A536" s="79">
        <v>1208</v>
      </c>
      <c r="B536" s="79" t="s">
        <v>85</v>
      </c>
      <c r="C536" s="79" t="s">
        <v>603</v>
      </c>
      <c r="D536" s="79" t="s">
        <v>203</v>
      </c>
      <c r="E536" s="79">
        <v>2</v>
      </c>
      <c r="F536" s="79">
        <v>2</v>
      </c>
      <c r="G536" s="79">
        <v>0.91666666666666596</v>
      </c>
      <c r="H536" s="79">
        <v>22</v>
      </c>
      <c r="I536" s="79">
        <v>1.47</v>
      </c>
      <c r="J536" s="79">
        <v>6.18429189857762E-2</v>
      </c>
      <c r="L536" s="79">
        <v>0</v>
      </c>
      <c r="N536" s="79">
        <v>0</v>
      </c>
      <c r="Q536" s="79">
        <v>1208</v>
      </c>
      <c r="R536" s="79" t="s">
        <v>85</v>
      </c>
      <c r="S536" s="79">
        <v>22</v>
      </c>
      <c r="T536" s="79">
        <v>210</v>
      </c>
      <c r="U536" s="79">
        <v>0.91666666666666596</v>
      </c>
      <c r="V536" s="79">
        <v>6</v>
      </c>
      <c r="W536" s="79">
        <v>21</v>
      </c>
      <c r="X536" s="79" t="s">
        <v>107</v>
      </c>
      <c r="Y536" s="79" t="s">
        <v>923</v>
      </c>
      <c r="Z536" s="79">
        <v>3</v>
      </c>
      <c r="AA536" s="80">
        <v>44629.333333333299</v>
      </c>
      <c r="AB536" s="80">
        <v>44630.25</v>
      </c>
      <c r="AC536" s="79" t="s">
        <v>938</v>
      </c>
    </row>
    <row r="537" spans="1:29" x14ac:dyDescent="0.3">
      <c r="A537" s="79">
        <v>1208</v>
      </c>
      <c r="B537" s="79" t="s">
        <v>85</v>
      </c>
      <c r="C537" s="79" t="s">
        <v>603</v>
      </c>
      <c r="D537" s="79" t="s">
        <v>204</v>
      </c>
      <c r="E537" s="79">
        <v>2</v>
      </c>
      <c r="F537" s="79">
        <v>1</v>
      </c>
      <c r="G537" s="79">
        <v>0.91666666666666596</v>
      </c>
      <c r="H537" s="79">
        <v>22</v>
      </c>
      <c r="I537" s="79">
        <v>1.47</v>
      </c>
      <c r="J537" s="79">
        <v>3.09214594928881E-2</v>
      </c>
      <c r="L537" s="79">
        <v>0</v>
      </c>
      <c r="N537" s="79">
        <v>0</v>
      </c>
      <c r="Q537" s="79">
        <v>1208</v>
      </c>
      <c r="R537" s="79" t="s">
        <v>85</v>
      </c>
      <c r="S537" s="79">
        <v>22</v>
      </c>
      <c r="T537" s="79">
        <v>210</v>
      </c>
      <c r="U537" s="79">
        <v>0.91666666666666596</v>
      </c>
      <c r="V537" s="79">
        <v>6</v>
      </c>
      <c r="W537" s="79">
        <v>21</v>
      </c>
      <c r="X537" s="79" t="s">
        <v>107</v>
      </c>
      <c r="Y537" s="79" t="s">
        <v>923</v>
      </c>
      <c r="Z537" s="79">
        <v>3</v>
      </c>
      <c r="AA537" s="80">
        <v>44629.333333333299</v>
      </c>
      <c r="AB537" s="80">
        <v>44630.25</v>
      </c>
      <c r="AC537" s="79" t="s">
        <v>938</v>
      </c>
    </row>
    <row r="538" spans="1:29" x14ac:dyDescent="0.3">
      <c r="A538" s="79">
        <v>1208</v>
      </c>
      <c r="B538" s="79" t="s">
        <v>304</v>
      </c>
      <c r="C538" s="79" t="s">
        <v>604</v>
      </c>
      <c r="D538" s="79" t="s">
        <v>203</v>
      </c>
      <c r="E538" s="79">
        <v>2</v>
      </c>
      <c r="F538" s="79">
        <v>2</v>
      </c>
      <c r="G538" s="79">
        <v>0.45833333333333198</v>
      </c>
      <c r="H538" s="79">
        <v>11</v>
      </c>
      <c r="I538" s="79">
        <v>1.47</v>
      </c>
      <c r="J538" s="79">
        <v>0.123685837971553</v>
      </c>
      <c r="L538" s="79">
        <v>0</v>
      </c>
      <c r="N538" s="79">
        <v>0</v>
      </c>
      <c r="Q538" s="79">
        <v>1208</v>
      </c>
      <c r="R538" s="79" t="s">
        <v>304</v>
      </c>
      <c r="S538" s="79">
        <v>11</v>
      </c>
      <c r="T538" s="79">
        <v>210</v>
      </c>
      <c r="U538" s="79">
        <v>0.45833333333333198</v>
      </c>
      <c r="V538" s="79">
        <v>6</v>
      </c>
      <c r="W538" s="79">
        <v>21</v>
      </c>
      <c r="X538" s="79" t="s">
        <v>107</v>
      </c>
      <c r="Y538" s="79" t="s">
        <v>923</v>
      </c>
      <c r="Z538" s="79">
        <v>3</v>
      </c>
      <c r="AA538" s="80">
        <v>44629.791666666701</v>
      </c>
      <c r="AB538" s="80">
        <v>44630.25</v>
      </c>
      <c r="AC538" s="79" t="s">
        <v>937</v>
      </c>
    </row>
    <row r="539" spans="1:29" x14ac:dyDescent="0.3">
      <c r="A539" s="79">
        <v>1208</v>
      </c>
      <c r="B539" s="79" t="s">
        <v>304</v>
      </c>
      <c r="C539" s="79" t="s">
        <v>604</v>
      </c>
      <c r="D539" s="79" t="s">
        <v>274</v>
      </c>
      <c r="E539" s="79">
        <v>2</v>
      </c>
      <c r="F539" s="79">
        <v>1</v>
      </c>
      <c r="G539" s="79">
        <v>0.45833333333333198</v>
      </c>
      <c r="H539" s="79">
        <v>11</v>
      </c>
      <c r="I539" s="79">
        <v>1.47</v>
      </c>
      <c r="J539" s="79">
        <v>6.1842918985776298E-2</v>
      </c>
      <c r="L539" s="79">
        <v>0</v>
      </c>
      <c r="N539" s="79">
        <v>0</v>
      </c>
      <c r="Q539" s="79">
        <v>1208</v>
      </c>
      <c r="R539" s="79" t="s">
        <v>304</v>
      </c>
      <c r="S539" s="79">
        <v>11</v>
      </c>
      <c r="T539" s="79">
        <v>210</v>
      </c>
      <c r="U539" s="79">
        <v>0.45833333333333198</v>
      </c>
      <c r="V539" s="79">
        <v>6</v>
      </c>
      <c r="W539" s="79">
        <v>21</v>
      </c>
      <c r="X539" s="79" t="s">
        <v>107</v>
      </c>
      <c r="Y539" s="79" t="s">
        <v>923</v>
      </c>
      <c r="Z539" s="79">
        <v>3</v>
      </c>
      <c r="AA539" s="80">
        <v>44629.791666666701</v>
      </c>
      <c r="AB539" s="80">
        <v>44630.25</v>
      </c>
      <c r="AC539" s="79" t="s">
        <v>937</v>
      </c>
    </row>
    <row r="540" spans="1:29" x14ac:dyDescent="0.3">
      <c r="A540" s="79">
        <v>1209</v>
      </c>
      <c r="B540" s="79" t="s">
        <v>301</v>
      </c>
      <c r="C540" s="79" t="s">
        <v>605</v>
      </c>
      <c r="D540" s="79" t="s">
        <v>203</v>
      </c>
      <c r="E540" s="79">
        <v>2</v>
      </c>
      <c r="F540" s="79">
        <v>3</v>
      </c>
      <c r="G540" s="79">
        <v>0.91666666666666596</v>
      </c>
      <c r="H540" s="79">
        <v>22</v>
      </c>
      <c r="I540" s="79">
        <v>1.47</v>
      </c>
      <c r="J540" s="79">
        <v>9.2764378478664297E-2</v>
      </c>
      <c r="L540" s="79">
        <v>0</v>
      </c>
      <c r="N540" s="79">
        <v>0</v>
      </c>
      <c r="Q540" s="79">
        <v>1209</v>
      </c>
      <c r="R540" s="79" t="s">
        <v>301</v>
      </c>
      <c r="S540" s="79">
        <v>22</v>
      </c>
      <c r="T540" s="79">
        <v>210</v>
      </c>
      <c r="U540" s="79">
        <v>0.91666666666666596</v>
      </c>
      <c r="V540" s="79">
        <v>6</v>
      </c>
      <c r="W540" s="79">
        <v>21</v>
      </c>
      <c r="X540" s="79" t="s">
        <v>107</v>
      </c>
      <c r="Y540" s="79" t="s">
        <v>923</v>
      </c>
      <c r="Z540" s="79">
        <v>3</v>
      </c>
      <c r="AA540" s="80">
        <v>44630.333333333299</v>
      </c>
      <c r="AB540" s="80">
        <v>44631.25</v>
      </c>
      <c r="AC540" s="79" t="s">
        <v>936</v>
      </c>
    </row>
    <row r="541" spans="1:29" x14ac:dyDescent="0.3">
      <c r="A541" s="79">
        <v>1209</v>
      </c>
      <c r="B541" s="79" t="s">
        <v>301</v>
      </c>
      <c r="C541" s="79" t="s">
        <v>605</v>
      </c>
      <c r="D541" s="79" t="s">
        <v>204</v>
      </c>
      <c r="E541" s="79">
        <v>2</v>
      </c>
      <c r="F541" s="79">
        <v>1</v>
      </c>
      <c r="G541" s="79">
        <v>0.91666666666666596</v>
      </c>
      <c r="H541" s="79">
        <v>22</v>
      </c>
      <c r="I541" s="79">
        <v>1.47</v>
      </c>
      <c r="J541" s="79">
        <v>3.09214594928881E-2</v>
      </c>
      <c r="L541" s="79">
        <v>0</v>
      </c>
      <c r="N541" s="79">
        <v>0</v>
      </c>
      <c r="Q541" s="79">
        <v>1209</v>
      </c>
      <c r="R541" s="79" t="s">
        <v>301</v>
      </c>
      <c r="S541" s="79">
        <v>22</v>
      </c>
      <c r="T541" s="79">
        <v>210</v>
      </c>
      <c r="U541" s="79">
        <v>0.91666666666666596</v>
      </c>
      <c r="V541" s="79">
        <v>6</v>
      </c>
      <c r="W541" s="79">
        <v>21</v>
      </c>
      <c r="X541" s="79" t="s">
        <v>107</v>
      </c>
      <c r="Y541" s="79" t="s">
        <v>923</v>
      </c>
      <c r="Z541" s="79">
        <v>3</v>
      </c>
      <c r="AA541" s="80">
        <v>44630.333333333299</v>
      </c>
      <c r="AB541" s="80">
        <v>44631.25</v>
      </c>
      <c r="AC541" s="79" t="s">
        <v>936</v>
      </c>
    </row>
    <row r="542" spans="1:29" x14ac:dyDescent="0.3">
      <c r="A542" s="79">
        <v>1209</v>
      </c>
      <c r="B542" s="79" t="s">
        <v>85</v>
      </c>
      <c r="C542" s="79" t="s">
        <v>606</v>
      </c>
      <c r="D542" s="79" t="s">
        <v>203</v>
      </c>
      <c r="E542" s="79">
        <v>2</v>
      </c>
      <c r="F542" s="79">
        <v>3</v>
      </c>
      <c r="G542" s="79">
        <v>0.91666666666666596</v>
      </c>
      <c r="H542" s="79">
        <v>22</v>
      </c>
      <c r="I542" s="79">
        <v>1.47</v>
      </c>
      <c r="J542" s="79">
        <v>9.2764378478664297E-2</v>
      </c>
      <c r="L542" s="79">
        <v>0</v>
      </c>
      <c r="N542" s="79">
        <v>0</v>
      </c>
      <c r="Q542" s="79">
        <v>1209</v>
      </c>
      <c r="R542" s="79" t="s">
        <v>85</v>
      </c>
      <c r="S542" s="79">
        <v>22</v>
      </c>
      <c r="T542" s="79">
        <v>210</v>
      </c>
      <c r="U542" s="79">
        <v>0.91666666666666596</v>
      </c>
      <c r="V542" s="79">
        <v>6</v>
      </c>
      <c r="W542" s="79">
        <v>21</v>
      </c>
      <c r="X542" s="79" t="s">
        <v>107</v>
      </c>
      <c r="Y542" s="79" t="s">
        <v>923</v>
      </c>
      <c r="Z542" s="79">
        <v>3</v>
      </c>
      <c r="AA542" s="80">
        <v>44630.333333333299</v>
      </c>
      <c r="AB542" s="80">
        <v>44631.25</v>
      </c>
      <c r="AC542" s="79" t="s">
        <v>938</v>
      </c>
    </row>
    <row r="543" spans="1:29" x14ac:dyDescent="0.3">
      <c r="A543" s="79">
        <v>1209</v>
      </c>
      <c r="B543" s="79" t="s">
        <v>85</v>
      </c>
      <c r="C543" s="79" t="s">
        <v>606</v>
      </c>
      <c r="D543" s="79" t="s">
        <v>204</v>
      </c>
      <c r="E543" s="79">
        <v>2</v>
      </c>
      <c r="F543" s="79">
        <v>1</v>
      </c>
      <c r="G543" s="79">
        <v>0.91666666666666596</v>
      </c>
      <c r="H543" s="79">
        <v>22</v>
      </c>
      <c r="I543" s="79">
        <v>1.47</v>
      </c>
      <c r="J543" s="79">
        <v>3.09214594928881E-2</v>
      </c>
      <c r="L543" s="79">
        <v>0</v>
      </c>
      <c r="N543" s="79">
        <v>0</v>
      </c>
      <c r="Q543" s="79">
        <v>1209</v>
      </c>
      <c r="R543" s="79" t="s">
        <v>85</v>
      </c>
      <c r="S543" s="79">
        <v>22</v>
      </c>
      <c r="T543" s="79">
        <v>210</v>
      </c>
      <c r="U543" s="79">
        <v>0.91666666666666596</v>
      </c>
      <c r="V543" s="79">
        <v>6</v>
      </c>
      <c r="W543" s="79">
        <v>21</v>
      </c>
      <c r="X543" s="79" t="s">
        <v>107</v>
      </c>
      <c r="Y543" s="79" t="s">
        <v>923</v>
      </c>
      <c r="Z543" s="79">
        <v>3</v>
      </c>
      <c r="AA543" s="80">
        <v>44630.333333333299</v>
      </c>
      <c r="AB543" s="80">
        <v>44631.25</v>
      </c>
      <c r="AC543" s="79" t="s">
        <v>938</v>
      </c>
    </row>
    <row r="544" spans="1:29" x14ac:dyDescent="0.3">
      <c r="A544" s="79">
        <v>1209</v>
      </c>
      <c r="B544" s="79" t="s">
        <v>304</v>
      </c>
      <c r="C544" s="79" t="s">
        <v>607</v>
      </c>
      <c r="D544" s="79" t="s">
        <v>203</v>
      </c>
      <c r="E544" s="79">
        <v>2</v>
      </c>
      <c r="F544" s="79">
        <v>2</v>
      </c>
      <c r="G544" s="79">
        <v>0.499999999999999</v>
      </c>
      <c r="H544" s="79">
        <v>12</v>
      </c>
      <c r="I544" s="79">
        <v>1.47</v>
      </c>
      <c r="J544" s="79">
        <v>0.11337868480725601</v>
      </c>
      <c r="L544" s="79">
        <v>0</v>
      </c>
      <c r="N544" s="79">
        <v>0</v>
      </c>
      <c r="Q544" s="79">
        <v>1209</v>
      </c>
      <c r="R544" s="79" t="s">
        <v>304</v>
      </c>
      <c r="S544" s="79">
        <v>12</v>
      </c>
      <c r="T544" s="79">
        <v>210</v>
      </c>
      <c r="U544" s="79">
        <v>0.499999999999999</v>
      </c>
      <c r="V544" s="79">
        <v>6</v>
      </c>
      <c r="W544" s="79">
        <v>21</v>
      </c>
      <c r="X544" s="79" t="s">
        <v>107</v>
      </c>
      <c r="Y544" s="79" t="s">
        <v>923</v>
      </c>
      <c r="Z544" s="79">
        <v>3</v>
      </c>
      <c r="AA544" s="80">
        <v>44630.75</v>
      </c>
      <c r="AB544" s="80">
        <v>44631.25</v>
      </c>
      <c r="AC544" s="79" t="s">
        <v>937</v>
      </c>
    </row>
    <row r="545" spans="1:29" x14ac:dyDescent="0.3">
      <c r="A545" s="79">
        <v>1209</v>
      </c>
      <c r="B545" s="79" t="s">
        <v>304</v>
      </c>
      <c r="C545" s="79" t="s">
        <v>607</v>
      </c>
      <c r="D545" s="79" t="s">
        <v>204</v>
      </c>
      <c r="E545" s="79">
        <v>2</v>
      </c>
      <c r="F545" s="79">
        <v>1</v>
      </c>
      <c r="G545" s="79">
        <v>0.499999999999999</v>
      </c>
      <c r="H545" s="79">
        <v>12</v>
      </c>
      <c r="I545" s="79">
        <v>1.47</v>
      </c>
      <c r="J545" s="79">
        <v>5.6689342403628197E-2</v>
      </c>
      <c r="L545" s="79">
        <v>0</v>
      </c>
      <c r="N545" s="79">
        <v>0</v>
      </c>
      <c r="Q545" s="79">
        <v>1209</v>
      </c>
      <c r="R545" s="79" t="s">
        <v>304</v>
      </c>
      <c r="S545" s="79">
        <v>12</v>
      </c>
      <c r="T545" s="79">
        <v>210</v>
      </c>
      <c r="U545" s="79">
        <v>0.499999999999999</v>
      </c>
      <c r="V545" s="79">
        <v>6</v>
      </c>
      <c r="W545" s="79">
        <v>21</v>
      </c>
      <c r="X545" s="79" t="s">
        <v>107</v>
      </c>
      <c r="Y545" s="79" t="s">
        <v>923</v>
      </c>
      <c r="Z545" s="79">
        <v>3</v>
      </c>
      <c r="AA545" s="80">
        <v>44630.75</v>
      </c>
      <c r="AB545" s="80">
        <v>44631.25</v>
      </c>
      <c r="AC545" s="79" t="s">
        <v>937</v>
      </c>
    </row>
    <row r="546" spans="1:29" x14ac:dyDescent="0.3">
      <c r="A546" s="79">
        <v>1210</v>
      </c>
      <c r="B546" s="79" t="s">
        <v>301</v>
      </c>
      <c r="C546" s="79" t="s">
        <v>608</v>
      </c>
      <c r="D546" s="79" t="s">
        <v>203</v>
      </c>
      <c r="E546" s="79">
        <v>2</v>
      </c>
      <c r="F546" s="79">
        <v>4</v>
      </c>
      <c r="G546" s="79">
        <v>1</v>
      </c>
      <c r="H546" s="79">
        <v>24</v>
      </c>
      <c r="I546" s="79">
        <v>1.47</v>
      </c>
      <c r="J546" s="79">
        <v>0.11337868480725601</v>
      </c>
      <c r="L546" s="79">
        <v>0</v>
      </c>
      <c r="N546" s="79">
        <v>0</v>
      </c>
      <c r="Q546" s="79">
        <v>1210</v>
      </c>
      <c r="R546" s="79" t="s">
        <v>301</v>
      </c>
      <c r="S546" s="79">
        <v>24</v>
      </c>
      <c r="T546" s="79">
        <v>210</v>
      </c>
      <c r="U546" s="79">
        <v>1</v>
      </c>
      <c r="V546" s="79">
        <v>6</v>
      </c>
      <c r="W546" s="79">
        <v>21</v>
      </c>
      <c r="X546" s="79" t="s">
        <v>107</v>
      </c>
      <c r="Y546" s="79" t="s">
        <v>923</v>
      </c>
      <c r="Z546" s="79">
        <v>3</v>
      </c>
      <c r="AA546" s="80">
        <v>44631.25</v>
      </c>
      <c r="AB546" s="80">
        <v>44632.25</v>
      </c>
      <c r="AC546" s="79" t="s">
        <v>936</v>
      </c>
    </row>
    <row r="547" spans="1:29" x14ac:dyDescent="0.3">
      <c r="A547" s="79">
        <v>1210</v>
      </c>
      <c r="B547" s="79" t="s">
        <v>301</v>
      </c>
      <c r="C547" s="79" t="s">
        <v>608</v>
      </c>
      <c r="D547" s="79" t="s">
        <v>274</v>
      </c>
      <c r="E547" s="79">
        <v>2</v>
      </c>
      <c r="F547" s="79">
        <v>1</v>
      </c>
      <c r="G547" s="79">
        <v>1</v>
      </c>
      <c r="H547" s="79">
        <v>24</v>
      </c>
      <c r="I547" s="79">
        <v>1.47</v>
      </c>
      <c r="J547" s="79">
        <v>2.8344671201814099E-2</v>
      </c>
      <c r="L547" s="79">
        <v>0</v>
      </c>
      <c r="N547" s="79">
        <v>0</v>
      </c>
      <c r="Q547" s="79">
        <v>1210</v>
      </c>
      <c r="R547" s="79" t="s">
        <v>301</v>
      </c>
      <c r="S547" s="79">
        <v>24</v>
      </c>
      <c r="T547" s="79">
        <v>210</v>
      </c>
      <c r="U547" s="79">
        <v>1</v>
      </c>
      <c r="V547" s="79">
        <v>6</v>
      </c>
      <c r="W547" s="79">
        <v>21</v>
      </c>
      <c r="X547" s="79" t="s">
        <v>107</v>
      </c>
      <c r="Y547" s="79" t="s">
        <v>923</v>
      </c>
      <c r="Z547" s="79">
        <v>3</v>
      </c>
      <c r="AA547" s="80">
        <v>44631.25</v>
      </c>
      <c r="AB547" s="80">
        <v>44632.25</v>
      </c>
      <c r="AC547" s="79" t="s">
        <v>936</v>
      </c>
    </row>
    <row r="548" spans="1:29" x14ac:dyDescent="0.3">
      <c r="A548" s="79">
        <v>1210</v>
      </c>
      <c r="B548" s="79" t="s">
        <v>85</v>
      </c>
      <c r="C548" s="79" t="s">
        <v>609</v>
      </c>
      <c r="D548" s="79" t="s">
        <v>203</v>
      </c>
      <c r="E548" s="79">
        <v>2</v>
      </c>
      <c r="F548" s="79">
        <v>4</v>
      </c>
      <c r="G548" s="79">
        <v>1</v>
      </c>
      <c r="H548" s="79">
        <v>24</v>
      </c>
      <c r="I548" s="79">
        <v>1.47</v>
      </c>
      <c r="J548" s="79">
        <v>0.11337868480725601</v>
      </c>
      <c r="K548" s="79">
        <v>1</v>
      </c>
      <c r="L548" s="79">
        <v>2.8344671201814099E-2</v>
      </c>
      <c r="M548" s="79">
        <v>1</v>
      </c>
      <c r="N548" s="79">
        <v>2.8344671201814099E-2</v>
      </c>
      <c r="Q548" s="79">
        <v>1210</v>
      </c>
      <c r="R548" s="79" t="s">
        <v>85</v>
      </c>
      <c r="S548" s="79">
        <v>24</v>
      </c>
      <c r="T548" s="79">
        <v>210</v>
      </c>
      <c r="U548" s="79">
        <v>1</v>
      </c>
      <c r="V548" s="79">
        <v>6</v>
      </c>
      <c r="W548" s="79">
        <v>21</v>
      </c>
      <c r="X548" s="79" t="s">
        <v>106</v>
      </c>
      <c r="Y548" s="79" t="s">
        <v>923</v>
      </c>
      <c r="Z548" s="79">
        <v>3</v>
      </c>
      <c r="AA548" s="80">
        <v>44631.25</v>
      </c>
      <c r="AB548" s="80">
        <v>44632.25</v>
      </c>
      <c r="AC548" s="79" t="s">
        <v>938</v>
      </c>
    </row>
    <row r="549" spans="1:29" x14ac:dyDescent="0.3">
      <c r="A549" s="79">
        <v>1210</v>
      </c>
      <c r="B549" s="79" t="s">
        <v>85</v>
      </c>
      <c r="C549" s="79" t="s">
        <v>609</v>
      </c>
      <c r="D549" s="79" t="s">
        <v>204</v>
      </c>
      <c r="E549" s="79">
        <v>2</v>
      </c>
      <c r="F549" s="79">
        <v>1</v>
      </c>
      <c r="G549" s="79">
        <v>1</v>
      </c>
      <c r="H549" s="79">
        <v>24</v>
      </c>
      <c r="I549" s="79">
        <v>1.47</v>
      </c>
      <c r="J549" s="79">
        <v>2.8344671201814099E-2</v>
      </c>
      <c r="K549" s="79">
        <v>1</v>
      </c>
      <c r="L549" s="79">
        <v>2.8344671201814099E-2</v>
      </c>
      <c r="N549" s="79">
        <v>0</v>
      </c>
      <c r="Q549" s="79">
        <v>1210</v>
      </c>
      <c r="R549" s="79" t="s">
        <v>85</v>
      </c>
      <c r="S549" s="79">
        <v>24</v>
      </c>
      <c r="T549" s="79">
        <v>210</v>
      </c>
      <c r="U549" s="79">
        <v>1</v>
      </c>
      <c r="V549" s="79">
        <v>6</v>
      </c>
      <c r="W549" s="79">
        <v>21</v>
      </c>
      <c r="X549" s="79" t="s">
        <v>106</v>
      </c>
      <c r="Y549" s="79" t="s">
        <v>923</v>
      </c>
      <c r="Z549" s="79">
        <v>3</v>
      </c>
      <c r="AA549" s="80">
        <v>44631.25</v>
      </c>
      <c r="AB549" s="80">
        <v>44632.25</v>
      </c>
      <c r="AC549" s="79" t="s">
        <v>938</v>
      </c>
    </row>
    <row r="550" spans="1:29" x14ac:dyDescent="0.3">
      <c r="A550" s="79">
        <v>1210</v>
      </c>
      <c r="B550" s="79" t="s">
        <v>304</v>
      </c>
      <c r="C550" s="79" t="s">
        <v>610</v>
      </c>
      <c r="D550" s="79" t="s">
        <v>203</v>
      </c>
      <c r="E550" s="79">
        <v>2</v>
      </c>
      <c r="F550" s="79">
        <v>2</v>
      </c>
      <c r="G550" s="79">
        <v>0.499999999999999</v>
      </c>
      <c r="H550" s="79">
        <v>12</v>
      </c>
      <c r="I550" s="79">
        <v>1.47</v>
      </c>
      <c r="J550" s="79">
        <v>0.11337868480725601</v>
      </c>
      <c r="L550" s="79">
        <v>0</v>
      </c>
      <c r="N550" s="79">
        <v>0</v>
      </c>
      <c r="Q550" s="79">
        <v>1210</v>
      </c>
      <c r="R550" s="79" t="s">
        <v>304</v>
      </c>
      <c r="S550" s="79">
        <v>12</v>
      </c>
      <c r="T550" s="79">
        <v>210</v>
      </c>
      <c r="U550" s="79">
        <v>0.499999999999999</v>
      </c>
      <c r="V550" s="79">
        <v>6</v>
      </c>
      <c r="W550" s="79">
        <v>21</v>
      </c>
      <c r="X550" s="79" t="s">
        <v>107</v>
      </c>
      <c r="Y550" s="79" t="s">
        <v>923</v>
      </c>
      <c r="Z550" s="79">
        <v>3</v>
      </c>
      <c r="AA550" s="80">
        <v>44631.75</v>
      </c>
      <c r="AB550" s="80">
        <v>44632.25</v>
      </c>
      <c r="AC550" s="79" t="s">
        <v>937</v>
      </c>
    </row>
    <row r="551" spans="1:29" x14ac:dyDescent="0.3">
      <c r="A551" s="79">
        <v>1211</v>
      </c>
      <c r="B551" s="79" t="s">
        <v>301</v>
      </c>
      <c r="C551" s="79" t="s">
        <v>611</v>
      </c>
      <c r="D551" s="79" t="s">
        <v>203</v>
      </c>
      <c r="E551" s="79">
        <v>1</v>
      </c>
      <c r="F551" s="79">
        <v>3</v>
      </c>
      <c r="G551" s="79">
        <v>0.95833333333333304</v>
      </c>
      <c r="H551" s="79">
        <v>23</v>
      </c>
      <c r="I551" s="79">
        <v>1.47</v>
      </c>
      <c r="J551" s="79">
        <v>8.8731144631765804E-2</v>
      </c>
      <c r="L551" s="79">
        <v>0</v>
      </c>
      <c r="N551" s="79">
        <v>0</v>
      </c>
      <c r="Q551" s="79">
        <v>1211</v>
      </c>
      <c r="R551" s="79" t="s">
        <v>301</v>
      </c>
      <c r="S551" s="79">
        <v>23</v>
      </c>
      <c r="T551" s="79">
        <v>210</v>
      </c>
      <c r="U551" s="79">
        <v>0.95833333333333304</v>
      </c>
      <c r="V551" s="79">
        <v>6</v>
      </c>
      <c r="W551" s="79">
        <v>21</v>
      </c>
      <c r="X551" s="79" t="s">
        <v>107</v>
      </c>
      <c r="Y551" s="79" t="s">
        <v>923</v>
      </c>
      <c r="Z551" s="79">
        <v>3</v>
      </c>
      <c r="AA551" s="80">
        <v>44632.291666666701</v>
      </c>
      <c r="AB551" s="80">
        <v>44633.25</v>
      </c>
      <c r="AC551" s="79" t="s">
        <v>936</v>
      </c>
    </row>
    <row r="552" spans="1:29" x14ac:dyDescent="0.3">
      <c r="A552" s="79">
        <v>1211</v>
      </c>
      <c r="B552" s="79" t="s">
        <v>85</v>
      </c>
      <c r="C552" s="79" t="s">
        <v>612</v>
      </c>
      <c r="D552" s="79" t="s">
        <v>203</v>
      </c>
      <c r="E552" s="79">
        <v>2</v>
      </c>
      <c r="F552" s="79">
        <v>3</v>
      </c>
      <c r="G552" s="79">
        <v>0.95833333333333304</v>
      </c>
      <c r="H552" s="79">
        <v>23</v>
      </c>
      <c r="I552" s="79">
        <v>1.47</v>
      </c>
      <c r="J552" s="79">
        <v>8.8731144631765804E-2</v>
      </c>
      <c r="K552" s="79">
        <v>1</v>
      </c>
      <c r="L552" s="79">
        <v>2.95770482105886E-2</v>
      </c>
      <c r="M552" s="79">
        <v>1</v>
      </c>
      <c r="N552" s="79">
        <v>2.95770482105886E-2</v>
      </c>
      <c r="Q552" s="79">
        <v>1211</v>
      </c>
      <c r="R552" s="79" t="s">
        <v>85</v>
      </c>
      <c r="S552" s="79">
        <v>23</v>
      </c>
      <c r="T552" s="79">
        <v>210</v>
      </c>
      <c r="U552" s="79">
        <v>0.95833333333333304</v>
      </c>
      <c r="V552" s="79">
        <v>6</v>
      </c>
      <c r="W552" s="79">
        <v>21</v>
      </c>
      <c r="X552" s="79" t="s">
        <v>106</v>
      </c>
      <c r="Y552" s="79" t="s">
        <v>923</v>
      </c>
      <c r="Z552" s="79">
        <v>3</v>
      </c>
      <c r="AA552" s="80">
        <v>44632.291666666701</v>
      </c>
      <c r="AB552" s="80">
        <v>44633.25</v>
      </c>
      <c r="AC552" s="79" t="s">
        <v>938</v>
      </c>
    </row>
    <row r="553" spans="1:29" x14ac:dyDescent="0.3">
      <c r="A553" s="79">
        <v>1211</v>
      </c>
      <c r="B553" s="79" t="s">
        <v>85</v>
      </c>
      <c r="C553" s="79" t="s">
        <v>612</v>
      </c>
      <c r="D553" s="79" t="s">
        <v>641</v>
      </c>
      <c r="E553" s="79">
        <v>2</v>
      </c>
      <c r="F553" s="79">
        <v>1</v>
      </c>
      <c r="G553" s="79">
        <v>0.95833333333333304</v>
      </c>
      <c r="H553" s="79">
        <v>23</v>
      </c>
      <c r="I553" s="79">
        <v>1.47</v>
      </c>
      <c r="J553" s="79">
        <v>2.95770482105886E-2</v>
      </c>
      <c r="K553" s="79">
        <v>1</v>
      </c>
      <c r="L553" s="79">
        <v>2.95770482105886E-2</v>
      </c>
      <c r="N553" s="79">
        <v>0</v>
      </c>
      <c r="Q553" s="79">
        <v>1211</v>
      </c>
      <c r="R553" s="79" t="s">
        <v>85</v>
      </c>
      <c r="S553" s="79">
        <v>23</v>
      </c>
      <c r="T553" s="79">
        <v>210</v>
      </c>
      <c r="U553" s="79">
        <v>0.95833333333333304</v>
      </c>
      <c r="V553" s="79">
        <v>6</v>
      </c>
      <c r="W553" s="79">
        <v>21</v>
      </c>
      <c r="X553" s="79" t="s">
        <v>106</v>
      </c>
      <c r="Y553" s="79" t="s">
        <v>923</v>
      </c>
      <c r="Z553" s="79">
        <v>3</v>
      </c>
      <c r="AA553" s="80">
        <v>44632.291666666701</v>
      </c>
      <c r="AB553" s="80">
        <v>44633.25</v>
      </c>
      <c r="AC553" s="79" t="s">
        <v>938</v>
      </c>
    </row>
    <row r="554" spans="1:29" x14ac:dyDescent="0.3">
      <c r="A554" s="79">
        <v>1211</v>
      </c>
      <c r="B554" s="79" t="s">
        <v>304</v>
      </c>
      <c r="C554" s="79" t="s">
        <v>613</v>
      </c>
      <c r="D554" s="79" t="s">
        <v>203</v>
      </c>
      <c r="E554" s="79">
        <v>2</v>
      </c>
      <c r="F554" s="79">
        <v>2</v>
      </c>
      <c r="G554" s="79">
        <v>0.499999999999999</v>
      </c>
      <c r="H554" s="79">
        <v>12</v>
      </c>
      <c r="I554" s="79">
        <v>1.47</v>
      </c>
      <c r="J554" s="79">
        <v>0.11337868480725601</v>
      </c>
      <c r="L554" s="79">
        <v>0</v>
      </c>
      <c r="N554" s="79">
        <v>0</v>
      </c>
      <c r="Q554" s="79">
        <v>1211</v>
      </c>
      <c r="R554" s="79" t="s">
        <v>304</v>
      </c>
      <c r="S554" s="79">
        <v>12</v>
      </c>
      <c r="T554" s="79">
        <v>210</v>
      </c>
      <c r="U554" s="79">
        <v>0.499999999999999</v>
      </c>
      <c r="V554" s="79">
        <v>6</v>
      </c>
      <c r="W554" s="79">
        <v>21</v>
      </c>
      <c r="X554" s="79" t="s">
        <v>107</v>
      </c>
      <c r="Y554" s="79" t="s">
        <v>923</v>
      </c>
      <c r="Z554" s="79">
        <v>3</v>
      </c>
      <c r="AA554" s="80">
        <v>44632.75</v>
      </c>
      <c r="AB554" s="80">
        <v>44633.25</v>
      </c>
      <c r="AC554" s="79" t="s">
        <v>937</v>
      </c>
    </row>
    <row r="555" spans="1:29" x14ac:dyDescent="0.3">
      <c r="A555" s="79">
        <v>1211</v>
      </c>
      <c r="B555" s="79" t="s">
        <v>304</v>
      </c>
      <c r="C555" s="79" t="s">
        <v>613</v>
      </c>
      <c r="D555" s="79" t="s">
        <v>127</v>
      </c>
      <c r="E555" s="79">
        <v>2</v>
      </c>
      <c r="F555" s="79">
        <v>3</v>
      </c>
      <c r="G555" s="79">
        <v>0.499999999999999</v>
      </c>
      <c r="H555" s="79">
        <v>12</v>
      </c>
      <c r="I555" s="79">
        <v>1.47</v>
      </c>
      <c r="J555" s="79">
        <v>0.17006802721088499</v>
      </c>
      <c r="L555" s="79">
        <v>0</v>
      </c>
      <c r="N555" s="79">
        <v>0</v>
      </c>
      <c r="Q555" s="79">
        <v>1211</v>
      </c>
      <c r="R555" s="79" t="s">
        <v>304</v>
      </c>
      <c r="S555" s="79">
        <v>12</v>
      </c>
      <c r="T555" s="79">
        <v>210</v>
      </c>
      <c r="U555" s="79">
        <v>0.499999999999999</v>
      </c>
      <c r="V555" s="79">
        <v>6</v>
      </c>
      <c r="W555" s="79">
        <v>21</v>
      </c>
      <c r="X555" s="79" t="s">
        <v>107</v>
      </c>
      <c r="Y555" s="79" t="s">
        <v>923</v>
      </c>
      <c r="Z555" s="79">
        <v>3</v>
      </c>
      <c r="AA555" s="80">
        <v>44632.75</v>
      </c>
      <c r="AB555" s="80">
        <v>44633.25</v>
      </c>
      <c r="AC555" s="79" t="s">
        <v>937</v>
      </c>
    </row>
    <row r="556" spans="1:29" x14ac:dyDescent="0.3">
      <c r="A556" s="79">
        <v>1212</v>
      </c>
      <c r="B556" s="79" t="s">
        <v>301</v>
      </c>
      <c r="C556" s="79" t="s">
        <v>614</v>
      </c>
      <c r="D556" s="79" t="s">
        <v>203</v>
      </c>
      <c r="E556" s="79">
        <v>1</v>
      </c>
      <c r="F556" s="79">
        <v>2</v>
      </c>
      <c r="G556" s="79">
        <v>1.0416666666666701</v>
      </c>
      <c r="H556" s="79">
        <v>25</v>
      </c>
      <c r="I556" s="79">
        <v>1.47</v>
      </c>
      <c r="J556" s="79">
        <v>5.4421768707482998E-2</v>
      </c>
      <c r="L556" s="79">
        <v>0</v>
      </c>
      <c r="N556" s="79">
        <v>0</v>
      </c>
      <c r="Q556" s="79">
        <v>1212</v>
      </c>
      <c r="R556" s="79" t="s">
        <v>301</v>
      </c>
      <c r="S556" s="79">
        <v>25</v>
      </c>
      <c r="T556" s="79">
        <v>210</v>
      </c>
      <c r="U556" s="79">
        <v>1.0416666666666701</v>
      </c>
      <c r="V556" s="79">
        <v>6</v>
      </c>
      <c r="W556" s="79">
        <v>21</v>
      </c>
      <c r="X556" s="79" t="s">
        <v>107</v>
      </c>
      <c r="Y556" s="79" t="s">
        <v>923</v>
      </c>
      <c r="Z556" s="79">
        <v>3</v>
      </c>
      <c r="AA556" s="80">
        <v>44633.25</v>
      </c>
      <c r="AB556" s="80">
        <v>44634.291666666701</v>
      </c>
      <c r="AC556" s="79" t="s">
        <v>936</v>
      </c>
    </row>
    <row r="557" spans="1:29" x14ac:dyDescent="0.3">
      <c r="A557" s="79">
        <v>1212</v>
      </c>
      <c r="B557" s="79" t="s">
        <v>85</v>
      </c>
      <c r="C557" s="79" t="s">
        <v>615</v>
      </c>
      <c r="D557" s="79" t="s">
        <v>203</v>
      </c>
      <c r="E557" s="79">
        <v>1</v>
      </c>
      <c r="F557" s="79">
        <v>2</v>
      </c>
      <c r="G557" s="79">
        <v>1.0416666666666701</v>
      </c>
      <c r="H557" s="79">
        <v>25</v>
      </c>
      <c r="I557" s="79">
        <v>1.47</v>
      </c>
      <c r="J557" s="79">
        <v>5.4421768707482998E-2</v>
      </c>
      <c r="L557" s="79">
        <v>0</v>
      </c>
      <c r="N557" s="79">
        <v>0</v>
      </c>
      <c r="Q557" s="79">
        <v>1212</v>
      </c>
      <c r="R557" s="79" t="s">
        <v>85</v>
      </c>
      <c r="S557" s="79">
        <v>25</v>
      </c>
      <c r="T557" s="79">
        <v>210</v>
      </c>
      <c r="U557" s="79">
        <v>1.0416666666666701</v>
      </c>
      <c r="V557" s="79">
        <v>6</v>
      </c>
      <c r="W557" s="79">
        <v>21</v>
      </c>
      <c r="X557" s="79" t="s">
        <v>107</v>
      </c>
      <c r="Y557" s="79" t="s">
        <v>923</v>
      </c>
      <c r="Z557" s="79">
        <v>3</v>
      </c>
      <c r="AA557" s="80">
        <v>44633.25</v>
      </c>
      <c r="AB557" s="80">
        <v>44634.291666666701</v>
      </c>
      <c r="AC557" s="79" t="s">
        <v>938</v>
      </c>
    </row>
    <row r="558" spans="1:29" x14ac:dyDescent="0.3">
      <c r="A558" s="79">
        <v>1212</v>
      </c>
      <c r="B558" s="79" t="s">
        <v>304</v>
      </c>
      <c r="C558" s="79" t="s">
        <v>616</v>
      </c>
      <c r="D558" s="79" t="s">
        <v>203</v>
      </c>
      <c r="E558" s="79">
        <v>2</v>
      </c>
      <c r="F558" s="79">
        <v>1</v>
      </c>
      <c r="G558" s="79">
        <v>0.499999999999999</v>
      </c>
      <c r="H558" s="79">
        <v>12</v>
      </c>
      <c r="I558" s="79">
        <v>1.47</v>
      </c>
      <c r="J558" s="79">
        <v>5.6689342403628197E-2</v>
      </c>
      <c r="L558" s="79">
        <v>0</v>
      </c>
      <c r="N558" s="79">
        <v>0</v>
      </c>
      <c r="Q558" s="79">
        <v>1212</v>
      </c>
      <c r="R558" s="79" t="s">
        <v>304</v>
      </c>
      <c r="S558" s="79">
        <v>12</v>
      </c>
      <c r="T558" s="79">
        <v>210</v>
      </c>
      <c r="U558" s="79">
        <v>0.499999999999999</v>
      </c>
      <c r="V558" s="79">
        <v>6</v>
      </c>
      <c r="W558" s="79">
        <v>21</v>
      </c>
      <c r="X558" s="79" t="s">
        <v>107</v>
      </c>
      <c r="Y558" s="79" t="s">
        <v>923</v>
      </c>
      <c r="Z558" s="79">
        <v>3</v>
      </c>
      <c r="AA558" s="80">
        <v>44633.791666666701</v>
      </c>
      <c r="AB558" s="80">
        <v>44634.291666666701</v>
      </c>
      <c r="AC558" s="79" t="s">
        <v>938</v>
      </c>
    </row>
    <row r="559" spans="1:29" x14ac:dyDescent="0.3">
      <c r="A559" s="79">
        <v>1212</v>
      </c>
      <c r="B559" s="79" t="s">
        <v>304</v>
      </c>
      <c r="C559" s="79" t="s">
        <v>616</v>
      </c>
      <c r="D559" s="79" t="s">
        <v>274</v>
      </c>
      <c r="E559" s="79">
        <v>2</v>
      </c>
      <c r="F559" s="79">
        <v>1</v>
      </c>
      <c r="G559" s="79">
        <v>0.499999999999999</v>
      </c>
      <c r="H559" s="79">
        <v>12</v>
      </c>
      <c r="I559" s="79">
        <v>1.47</v>
      </c>
      <c r="J559" s="79">
        <v>5.6689342403628197E-2</v>
      </c>
      <c r="L559" s="79">
        <v>0</v>
      </c>
      <c r="N559" s="79">
        <v>0</v>
      </c>
      <c r="Q559" s="79">
        <v>1212</v>
      </c>
      <c r="R559" s="79" t="s">
        <v>304</v>
      </c>
      <c r="S559" s="79">
        <v>12</v>
      </c>
      <c r="T559" s="79">
        <v>210</v>
      </c>
      <c r="U559" s="79">
        <v>0.499999999999999</v>
      </c>
      <c r="V559" s="79">
        <v>6</v>
      </c>
      <c r="W559" s="79">
        <v>21</v>
      </c>
      <c r="X559" s="79" t="s">
        <v>107</v>
      </c>
      <c r="Y559" s="79" t="s">
        <v>923</v>
      </c>
      <c r="Z559" s="79">
        <v>3</v>
      </c>
      <c r="AA559" s="80">
        <v>44633.791666666701</v>
      </c>
      <c r="AB559" s="80">
        <v>44634.291666666701</v>
      </c>
      <c r="AC559" s="79" t="s">
        <v>938</v>
      </c>
    </row>
    <row r="560" spans="1:29" x14ac:dyDescent="0.3">
      <c r="A560" s="79">
        <v>1213</v>
      </c>
      <c r="B560" s="79" t="s">
        <v>301</v>
      </c>
      <c r="C560" s="79" t="s">
        <v>617</v>
      </c>
      <c r="D560" s="79" t="s">
        <v>203</v>
      </c>
      <c r="E560" s="79">
        <v>1</v>
      </c>
      <c r="F560" s="79">
        <v>2</v>
      </c>
      <c r="G560" s="79">
        <v>0.95833333333333304</v>
      </c>
      <c r="H560" s="79">
        <v>23</v>
      </c>
      <c r="I560" s="79">
        <v>1.47</v>
      </c>
      <c r="J560" s="79">
        <v>5.9154096421177201E-2</v>
      </c>
      <c r="L560" s="79">
        <v>0</v>
      </c>
      <c r="N560" s="79">
        <v>0</v>
      </c>
      <c r="Q560" s="79">
        <v>1213</v>
      </c>
      <c r="R560" s="79" t="s">
        <v>301</v>
      </c>
      <c r="S560" s="79">
        <v>23</v>
      </c>
      <c r="T560" s="79">
        <v>210</v>
      </c>
      <c r="U560" s="79">
        <v>0.95833333333333304</v>
      </c>
      <c r="V560" s="79">
        <v>6</v>
      </c>
      <c r="W560" s="79">
        <v>21</v>
      </c>
      <c r="X560" s="79" t="s">
        <v>107</v>
      </c>
      <c r="Y560" s="79" t="s">
        <v>923</v>
      </c>
      <c r="Z560" s="79">
        <v>3</v>
      </c>
      <c r="AA560" s="80">
        <v>44634.291666666701</v>
      </c>
      <c r="AB560" s="80">
        <v>44635.25</v>
      </c>
      <c r="AC560" s="79" t="s">
        <v>936</v>
      </c>
    </row>
    <row r="561" spans="1:29" x14ac:dyDescent="0.3">
      <c r="A561" s="79">
        <v>1213</v>
      </c>
      <c r="B561" s="79" t="s">
        <v>85</v>
      </c>
      <c r="C561" s="79" t="s">
        <v>618</v>
      </c>
      <c r="D561" s="79" t="s">
        <v>203</v>
      </c>
      <c r="E561" s="79">
        <v>1</v>
      </c>
      <c r="F561" s="79">
        <v>2</v>
      </c>
      <c r="G561" s="79">
        <v>0.95833333333333304</v>
      </c>
      <c r="H561" s="79">
        <v>23</v>
      </c>
      <c r="I561" s="79">
        <v>1.47</v>
      </c>
      <c r="J561" s="79">
        <v>5.9154096421177201E-2</v>
      </c>
      <c r="L561" s="79">
        <v>0</v>
      </c>
      <c r="N561" s="79">
        <v>0</v>
      </c>
      <c r="Q561" s="79">
        <v>1213</v>
      </c>
      <c r="R561" s="79" t="s">
        <v>85</v>
      </c>
      <c r="S561" s="79">
        <v>23</v>
      </c>
      <c r="T561" s="79">
        <v>210</v>
      </c>
      <c r="U561" s="79">
        <v>0.95833333333333304</v>
      </c>
      <c r="V561" s="79">
        <v>6</v>
      </c>
      <c r="W561" s="79">
        <v>21</v>
      </c>
      <c r="X561" s="79" t="s">
        <v>106</v>
      </c>
      <c r="Y561" s="79" t="s">
        <v>923</v>
      </c>
      <c r="Z561" s="79">
        <v>3</v>
      </c>
      <c r="AA561" s="80">
        <v>44634.291666666701</v>
      </c>
      <c r="AB561" s="80">
        <v>44635.25</v>
      </c>
      <c r="AC561" s="79" t="s">
        <v>938</v>
      </c>
    </row>
    <row r="562" spans="1:29" x14ac:dyDescent="0.3">
      <c r="A562" s="79">
        <v>1213</v>
      </c>
      <c r="B562" s="79" t="s">
        <v>304</v>
      </c>
      <c r="C562" s="79" t="s">
        <v>619</v>
      </c>
      <c r="D562" s="79" t="s">
        <v>203</v>
      </c>
      <c r="E562" s="79">
        <v>2</v>
      </c>
      <c r="F562" s="79">
        <v>1</v>
      </c>
      <c r="G562" s="79">
        <v>0.45833333333333198</v>
      </c>
      <c r="H562" s="79">
        <v>11</v>
      </c>
      <c r="I562" s="79">
        <v>1.47</v>
      </c>
      <c r="J562" s="79">
        <v>6.1842918985776298E-2</v>
      </c>
      <c r="L562" s="79">
        <v>0</v>
      </c>
      <c r="N562" s="79">
        <v>0</v>
      </c>
      <c r="Q562" s="79">
        <v>1213</v>
      </c>
      <c r="R562" s="79" t="s">
        <v>304</v>
      </c>
      <c r="S562" s="79">
        <v>11</v>
      </c>
      <c r="T562" s="79">
        <v>210</v>
      </c>
      <c r="U562" s="79">
        <v>0.45833333333333198</v>
      </c>
      <c r="V562" s="79">
        <v>6</v>
      </c>
      <c r="W562" s="79">
        <v>21</v>
      </c>
      <c r="X562" s="79" t="s">
        <v>107</v>
      </c>
      <c r="Y562" s="79" t="s">
        <v>923</v>
      </c>
      <c r="Z562" s="79">
        <v>3</v>
      </c>
      <c r="AA562" s="80">
        <v>44634.791666666701</v>
      </c>
      <c r="AB562" s="80">
        <v>44635.25</v>
      </c>
      <c r="AC562" s="79" t="s">
        <v>937</v>
      </c>
    </row>
    <row r="563" spans="1:29" x14ac:dyDescent="0.3">
      <c r="A563" s="79">
        <v>1213</v>
      </c>
      <c r="B563" s="79" t="s">
        <v>304</v>
      </c>
      <c r="C563" s="79" t="s">
        <v>619</v>
      </c>
      <c r="D563" s="79" t="s">
        <v>204</v>
      </c>
      <c r="E563" s="79">
        <v>2</v>
      </c>
      <c r="F563" s="79">
        <v>1</v>
      </c>
      <c r="G563" s="79">
        <v>0.45833333333333198</v>
      </c>
      <c r="H563" s="79">
        <v>11</v>
      </c>
      <c r="I563" s="79">
        <v>1.47</v>
      </c>
      <c r="J563" s="79">
        <v>6.1842918985776298E-2</v>
      </c>
      <c r="L563" s="79">
        <v>0</v>
      </c>
      <c r="N563" s="79">
        <v>0</v>
      </c>
      <c r="Q563" s="79">
        <v>1213</v>
      </c>
      <c r="R563" s="79" t="s">
        <v>304</v>
      </c>
      <c r="S563" s="79">
        <v>11</v>
      </c>
      <c r="T563" s="79">
        <v>210</v>
      </c>
      <c r="U563" s="79">
        <v>0.45833333333333198</v>
      </c>
      <c r="V563" s="79">
        <v>6</v>
      </c>
      <c r="W563" s="79">
        <v>21</v>
      </c>
      <c r="X563" s="79" t="s">
        <v>107</v>
      </c>
      <c r="Y563" s="79" t="s">
        <v>923</v>
      </c>
      <c r="Z563" s="79">
        <v>3</v>
      </c>
      <c r="AA563" s="80">
        <v>44634.791666666701</v>
      </c>
      <c r="AB563" s="80">
        <v>44635.25</v>
      </c>
      <c r="AC563" s="79" t="s">
        <v>937</v>
      </c>
    </row>
    <row r="564" spans="1:29" x14ac:dyDescent="0.3">
      <c r="A564" s="79">
        <v>1214</v>
      </c>
      <c r="B564" s="79" t="s">
        <v>301</v>
      </c>
      <c r="C564" s="79" t="s">
        <v>620</v>
      </c>
      <c r="D564" s="79" t="s">
        <v>203</v>
      </c>
      <c r="E564" s="79">
        <v>2</v>
      </c>
      <c r="F564" s="79">
        <v>2</v>
      </c>
      <c r="G564" s="79">
        <v>0.95833333333333304</v>
      </c>
      <c r="H564" s="79">
        <v>23</v>
      </c>
      <c r="I564" s="79">
        <v>1.47</v>
      </c>
      <c r="J564" s="79">
        <v>5.9154096421177201E-2</v>
      </c>
      <c r="L564" s="79">
        <v>0</v>
      </c>
      <c r="N564" s="79">
        <v>0</v>
      </c>
      <c r="Q564" s="79">
        <v>1214</v>
      </c>
      <c r="R564" s="79" t="s">
        <v>301</v>
      </c>
      <c r="S564" s="79">
        <v>23</v>
      </c>
      <c r="T564" s="79">
        <v>210</v>
      </c>
      <c r="U564" s="79">
        <v>0.95833333333333304</v>
      </c>
      <c r="V564" s="79">
        <v>6</v>
      </c>
      <c r="W564" s="79">
        <v>21</v>
      </c>
      <c r="X564" s="79" t="s">
        <v>107</v>
      </c>
      <c r="Y564" s="79" t="s">
        <v>923</v>
      </c>
      <c r="Z564" s="79">
        <v>3</v>
      </c>
      <c r="AA564" s="80">
        <v>44635.291666666701</v>
      </c>
      <c r="AB564" s="80">
        <v>44636.25</v>
      </c>
      <c r="AC564" s="79" t="s">
        <v>936</v>
      </c>
    </row>
    <row r="565" spans="1:29" x14ac:dyDescent="0.3">
      <c r="A565" s="79">
        <v>1214</v>
      </c>
      <c r="B565" s="79" t="s">
        <v>301</v>
      </c>
      <c r="C565" s="79" t="s">
        <v>620</v>
      </c>
      <c r="D565" s="79" t="s">
        <v>641</v>
      </c>
      <c r="E565" s="79">
        <v>2</v>
      </c>
      <c r="F565" s="79">
        <v>1</v>
      </c>
      <c r="G565" s="79">
        <v>0.95833333333333304</v>
      </c>
      <c r="H565" s="79">
        <v>23</v>
      </c>
      <c r="I565" s="79">
        <v>1.47</v>
      </c>
      <c r="J565" s="79">
        <v>2.95770482105886E-2</v>
      </c>
      <c r="L565" s="79">
        <v>0</v>
      </c>
      <c r="N565" s="79">
        <v>0</v>
      </c>
      <c r="Q565" s="79">
        <v>1214</v>
      </c>
      <c r="R565" s="79" t="s">
        <v>301</v>
      </c>
      <c r="S565" s="79">
        <v>23</v>
      </c>
      <c r="T565" s="79">
        <v>210</v>
      </c>
      <c r="U565" s="79">
        <v>0.95833333333333304</v>
      </c>
      <c r="V565" s="79">
        <v>6</v>
      </c>
      <c r="W565" s="79">
        <v>21</v>
      </c>
      <c r="X565" s="79" t="s">
        <v>107</v>
      </c>
      <c r="Y565" s="79" t="s">
        <v>923</v>
      </c>
      <c r="Z565" s="79">
        <v>3</v>
      </c>
      <c r="AA565" s="80">
        <v>44635.291666666701</v>
      </c>
      <c r="AB565" s="80">
        <v>44636.25</v>
      </c>
      <c r="AC565" s="79" t="s">
        <v>936</v>
      </c>
    </row>
    <row r="566" spans="1:29" x14ac:dyDescent="0.3">
      <c r="A566" s="79">
        <v>1214</v>
      </c>
      <c r="B566" s="79" t="s">
        <v>85</v>
      </c>
      <c r="C566" s="79" t="s">
        <v>621</v>
      </c>
      <c r="D566" s="79" t="s">
        <v>203</v>
      </c>
      <c r="E566" s="79">
        <v>1</v>
      </c>
      <c r="F566" s="79">
        <v>2</v>
      </c>
      <c r="G566" s="79">
        <v>0.95833333333333304</v>
      </c>
      <c r="H566" s="79">
        <v>23</v>
      </c>
      <c r="I566" s="79">
        <v>1.47</v>
      </c>
      <c r="J566" s="79">
        <v>5.9154096421177201E-2</v>
      </c>
      <c r="L566" s="79">
        <v>0</v>
      </c>
      <c r="N566" s="79">
        <v>0</v>
      </c>
      <c r="Q566" s="79">
        <v>1214</v>
      </c>
      <c r="R566" s="79" t="s">
        <v>85</v>
      </c>
      <c r="S566" s="79">
        <v>23</v>
      </c>
      <c r="T566" s="79">
        <v>210</v>
      </c>
      <c r="U566" s="79">
        <v>0.95833333333333304</v>
      </c>
      <c r="V566" s="79">
        <v>6</v>
      </c>
      <c r="W566" s="79">
        <v>21</v>
      </c>
      <c r="X566" s="79" t="s">
        <v>107</v>
      </c>
      <c r="Y566" s="79" t="s">
        <v>923</v>
      </c>
      <c r="Z566" s="79">
        <v>3</v>
      </c>
      <c r="AA566" s="80">
        <v>44635.291666666701</v>
      </c>
      <c r="AB566" s="80">
        <v>44636.25</v>
      </c>
      <c r="AC566" s="79" t="s">
        <v>938</v>
      </c>
    </row>
    <row r="567" spans="1:29" x14ac:dyDescent="0.3">
      <c r="A567" s="79">
        <v>1214</v>
      </c>
      <c r="B567" s="79" t="s">
        <v>304</v>
      </c>
      <c r="C567" s="79" t="s">
        <v>622</v>
      </c>
      <c r="D567" s="79" t="s">
        <v>203</v>
      </c>
      <c r="E567" s="79">
        <v>2</v>
      </c>
      <c r="F567" s="79">
        <v>2</v>
      </c>
      <c r="G567" s="79">
        <v>0</v>
      </c>
      <c r="H567" s="79">
        <v>23</v>
      </c>
      <c r="I567" s="79">
        <v>1.47</v>
      </c>
      <c r="J567" s="79">
        <v>5.9154096421177201E-2</v>
      </c>
      <c r="L567" s="79">
        <v>0</v>
      </c>
      <c r="N567" s="79">
        <v>0</v>
      </c>
      <c r="P567" s="79" t="s">
        <v>926</v>
      </c>
      <c r="Q567" s="79">
        <v>1214</v>
      </c>
      <c r="R567" s="79" t="s">
        <v>304</v>
      </c>
      <c r="S567" s="79">
        <v>0</v>
      </c>
      <c r="T567" s="79">
        <v>210</v>
      </c>
      <c r="U567" s="79">
        <v>0</v>
      </c>
      <c r="V567" s="79">
        <v>6</v>
      </c>
      <c r="W567" s="79">
        <v>21</v>
      </c>
      <c r="X567" s="79" t="s">
        <v>107</v>
      </c>
      <c r="Z567" s="79">
        <v>1</v>
      </c>
      <c r="AA567" s="80">
        <v>2</v>
      </c>
      <c r="AB567" s="80">
        <v>2</v>
      </c>
      <c r="AC567" s="79" t="s">
        <v>938</v>
      </c>
    </row>
    <row r="568" spans="1:29" x14ac:dyDescent="0.3">
      <c r="A568" s="79">
        <v>1214</v>
      </c>
      <c r="B568" s="79" t="s">
        <v>304</v>
      </c>
      <c r="C568" s="79" t="s">
        <v>622</v>
      </c>
      <c r="D568" s="79" t="s">
        <v>274</v>
      </c>
      <c r="E568" s="79">
        <v>2</v>
      </c>
      <c r="F568" s="79">
        <v>1</v>
      </c>
      <c r="G568" s="79">
        <v>0</v>
      </c>
      <c r="H568" s="79">
        <v>23</v>
      </c>
      <c r="I568" s="79">
        <v>1.47</v>
      </c>
      <c r="J568" s="79">
        <v>2.95770482105886E-2</v>
      </c>
      <c r="L568" s="79">
        <v>0</v>
      </c>
      <c r="N568" s="79">
        <v>0</v>
      </c>
      <c r="P568" s="79" t="s">
        <v>926</v>
      </c>
      <c r="Q568" s="79">
        <v>1214</v>
      </c>
      <c r="R568" s="79" t="s">
        <v>304</v>
      </c>
      <c r="S568" s="79">
        <v>0</v>
      </c>
      <c r="T568" s="79">
        <v>210</v>
      </c>
      <c r="U568" s="79">
        <v>0</v>
      </c>
      <c r="V568" s="79">
        <v>6</v>
      </c>
      <c r="W568" s="79">
        <v>21</v>
      </c>
      <c r="X568" s="79" t="s">
        <v>107</v>
      </c>
      <c r="Z568" s="79">
        <v>1</v>
      </c>
      <c r="AA568" s="80">
        <v>2</v>
      </c>
      <c r="AB568" s="80">
        <v>2</v>
      </c>
      <c r="AC568" s="79" t="s">
        <v>938</v>
      </c>
    </row>
    <row r="569" spans="1:29" x14ac:dyDescent="0.3">
      <c r="A569" s="79">
        <v>1215</v>
      </c>
      <c r="B569" s="79" t="s">
        <v>301</v>
      </c>
      <c r="C569" s="79" t="s">
        <v>623</v>
      </c>
      <c r="D569" s="79" t="s">
        <v>203</v>
      </c>
      <c r="E569" s="79">
        <v>1</v>
      </c>
      <c r="F569" s="79">
        <v>1</v>
      </c>
      <c r="G569" s="79">
        <v>0.91666666666666596</v>
      </c>
      <c r="H569" s="79">
        <v>22</v>
      </c>
      <c r="I569" s="79">
        <v>1.47</v>
      </c>
      <c r="J569" s="79">
        <v>3.09214594928881E-2</v>
      </c>
      <c r="L569" s="79">
        <v>0</v>
      </c>
      <c r="N569" s="79">
        <v>0</v>
      </c>
      <c r="Q569" s="79">
        <v>1215</v>
      </c>
      <c r="R569" s="79" t="s">
        <v>301</v>
      </c>
      <c r="S569" s="79">
        <v>22</v>
      </c>
      <c r="T569" s="79">
        <v>210</v>
      </c>
      <c r="U569" s="79">
        <v>0.91666666666666596</v>
      </c>
      <c r="V569" s="79">
        <v>6</v>
      </c>
      <c r="W569" s="79">
        <v>21</v>
      </c>
      <c r="X569" s="79" t="s">
        <v>107</v>
      </c>
      <c r="Y569" s="79" t="s">
        <v>923</v>
      </c>
      <c r="Z569" s="79">
        <v>3</v>
      </c>
      <c r="AA569" s="80">
        <v>44640.333333333299</v>
      </c>
      <c r="AB569" s="80">
        <v>44641.25</v>
      </c>
      <c r="AC569" s="79" t="s">
        <v>936</v>
      </c>
    </row>
    <row r="570" spans="1:29" x14ac:dyDescent="0.3">
      <c r="A570" s="79">
        <v>1215</v>
      </c>
      <c r="B570" s="79" t="s">
        <v>85</v>
      </c>
      <c r="C570" s="79" t="s">
        <v>624</v>
      </c>
      <c r="D570" s="79" t="s">
        <v>203</v>
      </c>
      <c r="E570" s="79">
        <v>1</v>
      </c>
      <c r="F570" s="79">
        <v>1</v>
      </c>
      <c r="G570" s="79">
        <v>0.91666666666666596</v>
      </c>
      <c r="H570" s="79">
        <v>22</v>
      </c>
      <c r="I570" s="79">
        <v>1.47</v>
      </c>
      <c r="J570" s="79">
        <v>3.09214594928881E-2</v>
      </c>
      <c r="L570" s="79">
        <v>0</v>
      </c>
      <c r="N570" s="79">
        <v>0</v>
      </c>
      <c r="Q570" s="79">
        <v>1215</v>
      </c>
      <c r="R570" s="79" t="s">
        <v>85</v>
      </c>
      <c r="S570" s="79">
        <v>22</v>
      </c>
      <c r="T570" s="79">
        <v>210</v>
      </c>
      <c r="U570" s="79">
        <v>0.91666666666666596</v>
      </c>
      <c r="V570" s="79">
        <v>6</v>
      </c>
      <c r="W570" s="79">
        <v>21</v>
      </c>
      <c r="X570" s="79" t="s">
        <v>107</v>
      </c>
      <c r="Y570" s="79" t="s">
        <v>923</v>
      </c>
      <c r="Z570" s="79">
        <v>3</v>
      </c>
      <c r="AA570" s="80">
        <v>44640.333333333299</v>
      </c>
      <c r="AB570" s="80">
        <v>44641.25</v>
      </c>
      <c r="AC570" s="79" t="s">
        <v>938</v>
      </c>
    </row>
    <row r="571" spans="1:29" x14ac:dyDescent="0.3">
      <c r="A571" s="79">
        <v>1215</v>
      </c>
      <c r="B571" s="79" t="s">
        <v>304</v>
      </c>
      <c r="C571" s="79" t="s">
        <v>625</v>
      </c>
      <c r="D571" s="79" t="s">
        <v>203</v>
      </c>
      <c r="E571" s="79">
        <v>1</v>
      </c>
      <c r="F571" s="79">
        <v>1</v>
      </c>
      <c r="G571" s="79">
        <v>0.45833333333333198</v>
      </c>
      <c r="H571" s="79">
        <v>11</v>
      </c>
      <c r="I571" s="79">
        <v>1.47</v>
      </c>
      <c r="J571" s="79">
        <v>6.1842918985776298E-2</v>
      </c>
      <c r="L571" s="79">
        <v>0</v>
      </c>
      <c r="N571" s="79">
        <v>0</v>
      </c>
      <c r="Q571" s="79">
        <v>1215</v>
      </c>
      <c r="R571" s="79" t="s">
        <v>304</v>
      </c>
      <c r="S571" s="79">
        <v>11</v>
      </c>
      <c r="T571" s="79">
        <v>210</v>
      </c>
      <c r="U571" s="79">
        <v>0.45833333333333198</v>
      </c>
      <c r="V571" s="79">
        <v>6</v>
      </c>
      <c r="W571" s="79">
        <v>21</v>
      </c>
      <c r="X571" s="79" t="s">
        <v>107</v>
      </c>
      <c r="Y571" s="79" t="s">
        <v>923</v>
      </c>
      <c r="Z571" s="79">
        <v>3</v>
      </c>
      <c r="AA571" s="80">
        <v>44640.791666666701</v>
      </c>
      <c r="AB571" s="80">
        <v>44641.25</v>
      </c>
      <c r="AC571" s="79" t="s">
        <v>937</v>
      </c>
    </row>
    <row r="572" spans="1:29" x14ac:dyDescent="0.3">
      <c r="A572" s="79">
        <v>1216</v>
      </c>
      <c r="B572" s="79" t="s">
        <v>301</v>
      </c>
      <c r="C572" s="79" t="s">
        <v>626</v>
      </c>
      <c r="D572" s="79" t="s">
        <v>204</v>
      </c>
      <c r="E572" s="79">
        <v>1</v>
      </c>
      <c r="F572" s="79">
        <v>20</v>
      </c>
      <c r="G572" s="79">
        <v>0.95833333333333304</v>
      </c>
      <c r="H572" s="79">
        <v>23</v>
      </c>
      <c r="I572" s="79">
        <v>1.47</v>
      </c>
      <c r="J572" s="79">
        <v>0.59154096421177205</v>
      </c>
      <c r="L572" s="79">
        <v>0</v>
      </c>
      <c r="N572" s="79">
        <v>0</v>
      </c>
      <c r="Q572" s="79">
        <v>1216</v>
      </c>
      <c r="R572" s="79" t="s">
        <v>301</v>
      </c>
      <c r="S572" s="79">
        <v>23</v>
      </c>
      <c r="T572" s="79">
        <v>210</v>
      </c>
      <c r="U572" s="79">
        <v>0.95833333333333304</v>
      </c>
      <c r="V572" s="79">
        <v>6</v>
      </c>
      <c r="W572" s="79">
        <v>21</v>
      </c>
      <c r="X572" s="79" t="s">
        <v>107</v>
      </c>
      <c r="Y572" s="79" t="s">
        <v>923</v>
      </c>
      <c r="Z572" s="79">
        <v>3</v>
      </c>
      <c r="AA572" s="80">
        <v>44641.291666666701</v>
      </c>
      <c r="AB572" s="80">
        <v>44642.25</v>
      </c>
      <c r="AC572" s="79" t="s">
        <v>936</v>
      </c>
    </row>
    <row r="573" spans="1:29" x14ac:dyDescent="0.3">
      <c r="A573" s="79">
        <v>1216</v>
      </c>
      <c r="B573" s="79" t="s">
        <v>301</v>
      </c>
      <c r="C573" s="79" t="s">
        <v>626</v>
      </c>
      <c r="D573" s="79" t="s">
        <v>204</v>
      </c>
      <c r="E573" s="79">
        <v>1</v>
      </c>
      <c r="F573" s="79">
        <v>22</v>
      </c>
      <c r="G573" s="79">
        <v>0.95833333333333304</v>
      </c>
      <c r="H573" s="79">
        <v>23</v>
      </c>
      <c r="I573" s="79">
        <v>1.47</v>
      </c>
      <c r="J573" s="79">
        <v>0.65069506063294902</v>
      </c>
      <c r="L573" s="79">
        <v>0</v>
      </c>
      <c r="N573" s="79">
        <v>0</v>
      </c>
      <c r="Q573" s="79">
        <v>1216</v>
      </c>
      <c r="R573" s="79" t="s">
        <v>301</v>
      </c>
      <c r="S573" s="79">
        <v>23</v>
      </c>
      <c r="T573" s="79">
        <v>210</v>
      </c>
      <c r="U573" s="79">
        <v>0.95833333333333304</v>
      </c>
      <c r="V573" s="79">
        <v>6</v>
      </c>
      <c r="W573" s="79">
        <v>21</v>
      </c>
      <c r="X573" s="79" t="s">
        <v>107</v>
      </c>
      <c r="Y573" s="79" t="s">
        <v>923</v>
      </c>
      <c r="Z573" s="79">
        <v>3</v>
      </c>
      <c r="AA573" s="80">
        <v>44641.291666666701</v>
      </c>
      <c r="AB573" s="80">
        <v>44642.25</v>
      </c>
      <c r="AC573" s="79" t="s">
        <v>936</v>
      </c>
    </row>
    <row r="574" spans="1:29" x14ac:dyDescent="0.3">
      <c r="A574" s="79">
        <v>1216</v>
      </c>
      <c r="B574" s="79" t="s">
        <v>301</v>
      </c>
      <c r="C574" s="79" t="s">
        <v>626</v>
      </c>
      <c r="D574" s="79" t="s">
        <v>204</v>
      </c>
      <c r="E574" s="79">
        <v>1</v>
      </c>
      <c r="F574" s="79">
        <v>30</v>
      </c>
      <c r="G574" s="79">
        <v>0.95833333333333304</v>
      </c>
      <c r="H574" s="79">
        <v>23</v>
      </c>
      <c r="I574" s="79">
        <v>1.47</v>
      </c>
      <c r="J574" s="79">
        <v>0.88731144631765801</v>
      </c>
      <c r="L574" s="79">
        <v>0</v>
      </c>
      <c r="N574" s="79">
        <v>0</v>
      </c>
      <c r="Q574" s="79">
        <v>1216</v>
      </c>
      <c r="R574" s="79" t="s">
        <v>301</v>
      </c>
      <c r="S574" s="79">
        <v>23</v>
      </c>
      <c r="T574" s="79">
        <v>210</v>
      </c>
      <c r="U574" s="79">
        <v>0.95833333333333304</v>
      </c>
      <c r="V574" s="79">
        <v>6</v>
      </c>
      <c r="W574" s="79">
        <v>21</v>
      </c>
      <c r="X574" s="79" t="s">
        <v>107</v>
      </c>
      <c r="Y574" s="79" t="s">
        <v>923</v>
      </c>
      <c r="Z574" s="79">
        <v>3</v>
      </c>
      <c r="AA574" s="80">
        <v>44641.291666666701</v>
      </c>
      <c r="AB574" s="80">
        <v>44642.25</v>
      </c>
      <c r="AC574" s="79" t="s">
        <v>936</v>
      </c>
    </row>
    <row r="575" spans="1:29" x14ac:dyDescent="0.3">
      <c r="A575" s="79">
        <v>1217</v>
      </c>
      <c r="B575" s="79" t="s">
        <v>301</v>
      </c>
      <c r="C575" s="79" t="s">
        <v>629</v>
      </c>
      <c r="D575" s="79" t="s">
        <v>203</v>
      </c>
      <c r="E575" s="79">
        <v>3</v>
      </c>
      <c r="F575" s="79">
        <v>1</v>
      </c>
      <c r="G575" s="79">
        <v>0.97916666666666696</v>
      </c>
      <c r="H575" s="79">
        <v>23.5</v>
      </c>
      <c r="I575" s="79">
        <v>1.47</v>
      </c>
      <c r="J575" s="79">
        <v>2.89477493124909E-2</v>
      </c>
      <c r="L575" s="79">
        <v>0</v>
      </c>
      <c r="N575" s="79">
        <v>0</v>
      </c>
      <c r="Q575" s="79">
        <v>1217</v>
      </c>
      <c r="R575" s="79" t="s">
        <v>301</v>
      </c>
      <c r="S575" s="79">
        <v>23.5</v>
      </c>
      <c r="T575" s="79">
        <v>210</v>
      </c>
      <c r="U575" s="79">
        <v>0.97916666666666696</v>
      </c>
      <c r="V575" s="79">
        <v>6</v>
      </c>
      <c r="W575" s="79">
        <v>21</v>
      </c>
      <c r="X575" s="79" t="s">
        <v>107</v>
      </c>
      <c r="Y575" s="79" t="s">
        <v>923</v>
      </c>
      <c r="Z575" s="79">
        <v>3</v>
      </c>
      <c r="AA575" s="80">
        <v>44649.291666666701</v>
      </c>
      <c r="AB575" s="80">
        <v>44650.270833333299</v>
      </c>
      <c r="AC575" s="79" t="s">
        <v>936</v>
      </c>
    </row>
    <row r="576" spans="1:29" x14ac:dyDescent="0.3">
      <c r="A576" s="79">
        <v>1217</v>
      </c>
      <c r="B576" s="79" t="s">
        <v>301</v>
      </c>
      <c r="C576" s="79" t="s">
        <v>629</v>
      </c>
      <c r="D576" s="79" t="s">
        <v>204</v>
      </c>
      <c r="E576" s="79">
        <v>3</v>
      </c>
      <c r="F576" s="79">
        <v>14</v>
      </c>
      <c r="G576" s="79">
        <v>0.97916666666666696</v>
      </c>
      <c r="H576" s="79">
        <v>23.5</v>
      </c>
      <c r="I576" s="79">
        <v>1.47</v>
      </c>
      <c r="J576" s="79">
        <v>0.405268490374873</v>
      </c>
      <c r="L576" s="79">
        <v>0</v>
      </c>
      <c r="N576" s="79">
        <v>0</v>
      </c>
      <c r="Q576" s="79">
        <v>1217</v>
      </c>
      <c r="R576" s="79" t="s">
        <v>301</v>
      </c>
      <c r="S576" s="79">
        <v>23.5</v>
      </c>
      <c r="T576" s="79">
        <v>210</v>
      </c>
      <c r="U576" s="79">
        <v>0.97916666666666696</v>
      </c>
      <c r="V576" s="79">
        <v>6</v>
      </c>
      <c r="W576" s="79">
        <v>21</v>
      </c>
      <c r="X576" s="79" t="s">
        <v>107</v>
      </c>
      <c r="Y576" s="79" t="s">
        <v>923</v>
      </c>
      <c r="Z576" s="79">
        <v>3</v>
      </c>
      <c r="AA576" s="80">
        <v>44649.291666666701</v>
      </c>
      <c r="AB576" s="80">
        <v>44650.270833333299</v>
      </c>
      <c r="AC576" s="79" t="s">
        <v>936</v>
      </c>
    </row>
    <row r="577" spans="1:29" x14ac:dyDescent="0.3">
      <c r="A577" s="79">
        <v>1217</v>
      </c>
      <c r="B577" s="79" t="s">
        <v>301</v>
      </c>
      <c r="C577" s="79" t="s">
        <v>629</v>
      </c>
      <c r="D577" s="79" t="s">
        <v>641</v>
      </c>
      <c r="E577" s="79">
        <v>3</v>
      </c>
      <c r="F577" s="79">
        <v>1</v>
      </c>
      <c r="G577" s="79">
        <v>0.97916666666666696</v>
      </c>
      <c r="H577" s="79">
        <v>23.5</v>
      </c>
      <c r="I577" s="79">
        <v>1.47</v>
      </c>
      <c r="J577" s="79">
        <v>2.89477493124909E-2</v>
      </c>
      <c r="L577" s="79">
        <v>0</v>
      </c>
      <c r="N577" s="79">
        <v>0</v>
      </c>
      <c r="Q577" s="79">
        <v>1217</v>
      </c>
      <c r="R577" s="79" t="s">
        <v>301</v>
      </c>
      <c r="S577" s="79">
        <v>23.5</v>
      </c>
      <c r="T577" s="79">
        <v>210</v>
      </c>
      <c r="U577" s="79">
        <v>0.97916666666666696</v>
      </c>
      <c r="V577" s="79">
        <v>6</v>
      </c>
      <c r="W577" s="79">
        <v>21</v>
      </c>
      <c r="X577" s="79" t="s">
        <v>107</v>
      </c>
      <c r="Y577" s="79" t="s">
        <v>923</v>
      </c>
      <c r="Z577" s="79">
        <v>3</v>
      </c>
      <c r="AA577" s="80">
        <v>44649.291666666701</v>
      </c>
      <c r="AB577" s="80">
        <v>44650.270833333299</v>
      </c>
      <c r="AC577" s="79" t="s">
        <v>936</v>
      </c>
    </row>
    <row r="578" spans="1:29" x14ac:dyDescent="0.3">
      <c r="A578" s="79">
        <v>1217</v>
      </c>
      <c r="B578" s="79" t="s">
        <v>85</v>
      </c>
      <c r="C578" s="79" t="s">
        <v>630</v>
      </c>
      <c r="D578" s="79" t="s">
        <v>203</v>
      </c>
      <c r="E578" s="79">
        <v>3</v>
      </c>
      <c r="F578" s="79">
        <v>1</v>
      </c>
      <c r="G578" s="79">
        <v>0.97916666666666696</v>
      </c>
      <c r="H578" s="79">
        <v>23.5</v>
      </c>
      <c r="I578" s="79">
        <v>1.47</v>
      </c>
      <c r="J578" s="79">
        <v>2.89477493124909E-2</v>
      </c>
      <c r="L578" s="79">
        <v>0</v>
      </c>
      <c r="N578" s="79">
        <v>0</v>
      </c>
      <c r="Q578" s="79">
        <v>1217</v>
      </c>
      <c r="R578" s="79" t="s">
        <v>85</v>
      </c>
      <c r="S578" s="79">
        <v>23.5</v>
      </c>
      <c r="T578" s="79">
        <v>210</v>
      </c>
      <c r="U578" s="79">
        <v>0.97916666666666696</v>
      </c>
      <c r="V578" s="79">
        <v>6</v>
      </c>
      <c r="W578" s="79">
        <v>21</v>
      </c>
      <c r="X578" s="79" t="s">
        <v>107</v>
      </c>
      <c r="Y578" s="79" t="s">
        <v>923</v>
      </c>
      <c r="Z578" s="79">
        <v>3</v>
      </c>
      <c r="AA578" s="80">
        <v>44649.291666666701</v>
      </c>
      <c r="AB578" s="80">
        <v>44650.270833333299</v>
      </c>
      <c r="AC578" s="79" t="s">
        <v>938</v>
      </c>
    </row>
    <row r="579" spans="1:29" x14ac:dyDescent="0.3">
      <c r="A579" s="79">
        <v>1217</v>
      </c>
      <c r="B579" s="79" t="s">
        <v>85</v>
      </c>
      <c r="C579" s="79" t="s">
        <v>630</v>
      </c>
      <c r="D579" s="79" t="s">
        <v>204</v>
      </c>
      <c r="E579" s="79">
        <v>3</v>
      </c>
      <c r="F579" s="79">
        <v>12</v>
      </c>
      <c r="G579" s="79">
        <v>0.97916666666666696</v>
      </c>
      <c r="H579" s="79">
        <v>23.5</v>
      </c>
      <c r="I579" s="79">
        <v>1.47</v>
      </c>
      <c r="J579" s="79">
        <v>0.347372991749891</v>
      </c>
      <c r="L579" s="79">
        <v>0</v>
      </c>
      <c r="N579" s="79">
        <v>0</v>
      </c>
      <c r="Q579" s="79">
        <v>1217</v>
      </c>
      <c r="R579" s="79" t="s">
        <v>85</v>
      </c>
      <c r="S579" s="79">
        <v>23.5</v>
      </c>
      <c r="T579" s="79">
        <v>210</v>
      </c>
      <c r="U579" s="79">
        <v>0.97916666666666696</v>
      </c>
      <c r="V579" s="79">
        <v>6</v>
      </c>
      <c r="W579" s="79">
        <v>21</v>
      </c>
      <c r="X579" s="79" t="s">
        <v>107</v>
      </c>
      <c r="Y579" s="79" t="s">
        <v>923</v>
      </c>
      <c r="Z579" s="79">
        <v>3</v>
      </c>
      <c r="AA579" s="80">
        <v>44649.291666666701</v>
      </c>
      <c r="AB579" s="80">
        <v>44650.270833333299</v>
      </c>
      <c r="AC579" s="79" t="s">
        <v>938</v>
      </c>
    </row>
    <row r="580" spans="1:29" x14ac:dyDescent="0.3">
      <c r="A580" s="79">
        <v>1217</v>
      </c>
      <c r="B580" s="79" t="s">
        <v>85</v>
      </c>
      <c r="C580" s="79" t="s">
        <v>630</v>
      </c>
      <c r="D580" s="79" t="s">
        <v>274</v>
      </c>
      <c r="E580" s="79">
        <v>3</v>
      </c>
      <c r="F580" s="79">
        <v>1</v>
      </c>
      <c r="G580" s="79">
        <v>0.97916666666666696</v>
      </c>
      <c r="H580" s="79">
        <v>23.5</v>
      </c>
      <c r="I580" s="79">
        <v>1.47</v>
      </c>
      <c r="J580" s="79">
        <v>2.89477493124909E-2</v>
      </c>
      <c r="L580" s="79">
        <v>0</v>
      </c>
      <c r="N580" s="79">
        <v>0</v>
      </c>
      <c r="Q580" s="79">
        <v>1217</v>
      </c>
      <c r="R580" s="79" t="s">
        <v>85</v>
      </c>
      <c r="S580" s="79">
        <v>23.5</v>
      </c>
      <c r="T580" s="79">
        <v>210</v>
      </c>
      <c r="U580" s="79">
        <v>0.97916666666666696</v>
      </c>
      <c r="V580" s="79">
        <v>6</v>
      </c>
      <c r="W580" s="79">
        <v>21</v>
      </c>
      <c r="X580" s="79" t="s">
        <v>107</v>
      </c>
      <c r="Y580" s="79" t="s">
        <v>923</v>
      </c>
      <c r="Z580" s="79">
        <v>3</v>
      </c>
      <c r="AA580" s="80">
        <v>44649.291666666701</v>
      </c>
      <c r="AB580" s="80">
        <v>44650.270833333299</v>
      </c>
      <c r="AC580" s="79" t="s">
        <v>938</v>
      </c>
    </row>
    <row r="581" spans="1:29" x14ac:dyDescent="0.3">
      <c r="A581" s="79">
        <v>1217</v>
      </c>
      <c r="B581" s="79" t="s">
        <v>304</v>
      </c>
      <c r="C581" s="79" t="s">
        <v>631</v>
      </c>
      <c r="D581" s="79" t="s">
        <v>203</v>
      </c>
      <c r="E581" s="79">
        <v>3</v>
      </c>
      <c r="F581" s="79">
        <v>1</v>
      </c>
      <c r="G581" s="79">
        <v>0.47916666666666602</v>
      </c>
      <c r="H581" s="79">
        <v>11.5</v>
      </c>
      <c r="I581" s="79">
        <v>1.47</v>
      </c>
      <c r="J581" s="79">
        <v>5.9154096421177201E-2</v>
      </c>
      <c r="L581" s="79">
        <v>0</v>
      </c>
      <c r="N581" s="79">
        <v>0</v>
      </c>
      <c r="Q581" s="79">
        <v>1217</v>
      </c>
      <c r="R581" s="79" t="s">
        <v>304</v>
      </c>
      <c r="S581" s="79">
        <v>11.5</v>
      </c>
      <c r="T581" s="79">
        <v>210</v>
      </c>
      <c r="U581" s="79">
        <v>0.47916666666666602</v>
      </c>
      <c r="V581" s="79">
        <v>6</v>
      </c>
      <c r="W581" s="79">
        <v>21</v>
      </c>
      <c r="X581" s="79" t="s">
        <v>107</v>
      </c>
      <c r="Y581" s="79" t="s">
        <v>923</v>
      </c>
      <c r="Z581" s="79">
        <v>3</v>
      </c>
      <c r="AA581" s="80">
        <v>44649.791666666701</v>
      </c>
      <c r="AB581" s="80">
        <v>44650.270833333299</v>
      </c>
      <c r="AC581" s="79" t="s">
        <v>937</v>
      </c>
    </row>
    <row r="582" spans="1:29" x14ac:dyDescent="0.3">
      <c r="A582" s="79">
        <v>1217</v>
      </c>
      <c r="B582" s="79" t="s">
        <v>304</v>
      </c>
      <c r="C582" s="79" t="s">
        <v>631</v>
      </c>
      <c r="D582" s="79" t="s">
        <v>204</v>
      </c>
      <c r="E582" s="79">
        <v>3</v>
      </c>
      <c r="F582" s="79">
        <v>10</v>
      </c>
      <c r="G582" s="79">
        <v>0.47916666666666602</v>
      </c>
      <c r="H582" s="79">
        <v>11.5</v>
      </c>
      <c r="I582" s="79">
        <v>1.47</v>
      </c>
      <c r="J582" s="79">
        <v>0.59154096421177205</v>
      </c>
      <c r="L582" s="79">
        <v>0</v>
      </c>
      <c r="N582" s="79">
        <v>0</v>
      </c>
      <c r="Q582" s="79">
        <v>1217</v>
      </c>
      <c r="R582" s="79" t="s">
        <v>304</v>
      </c>
      <c r="S582" s="79">
        <v>11.5</v>
      </c>
      <c r="T582" s="79">
        <v>210</v>
      </c>
      <c r="U582" s="79">
        <v>0.47916666666666602</v>
      </c>
      <c r="V582" s="79">
        <v>6</v>
      </c>
      <c r="W582" s="79">
        <v>21</v>
      </c>
      <c r="X582" s="79" t="s">
        <v>107</v>
      </c>
      <c r="Y582" s="79" t="s">
        <v>923</v>
      </c>
      <c r="Z582" s="79">
        <v>3</v>
      </c>
      <c r="AA582" s="80">
        <v>44649.791666666701</v>
      </c>
      <c r="AB582" s="80">
        <v>44650.270833333299</v>
      </c>
      <c r="AC582" s="79" t="s">
        <v>937</v>
      </c>
    </row>
    <row r="583" spans="1:29" x14ac:dyDescent="0.3">
      <c r="A583" s="79">
        <v>1217</v>
      </c>
      <c r="B583" s="79" t="s">
        <v>304</v>
      </c>
      <c r="C583" s="79" t="s">
        <v>631</v>
      </c>
      <c r="D583" s="79" t="s">
        <v>274</v>
      </c>
      <c r="E583" s="79">
        <v>3</v>
      </c>
      <c r="F583" s="79">
        <v>1</v>
      </c>
      <c r="G583" s="79">
        <v>0.47916666666666602</v>
      </c>
      <c r="H583" s="79">
        <v>11.5</v>
      </c>
      <c r="I583" s="79">
        <v>1.47</v>
      </c>
      <c r="J583" s="79">
        <v>5.9154096421177201E-2</v>
      </c>
      <c r="L583" s="79">
        <v>0</v>
      </c>
      <c r="N583" s="79">
        <v>0</v>
      </c>
      <c r="Q583" s="79">
        <v>1217</v>
      </c>
      <c r="R583" s="79" t="s">
        <v>304</v>
      </c>
      <c r="S583" s="79">
        <v>11.5</v>
      </c>
      <c r="T583" s="79">
        <v>210</v>
      </c>
      <c r="U583" s="79">
        <v>0.47916666666666602</v>
      </c>
      <c r="V583" s="79">
        <v>6</v>
      </c>
      <c r="W583" s="79">
        <v>21</v>
      </c>
      <c r="X583" s="79" t="s">
        <v>107</v>
      </c>
      <c r="Y583" s="79" t="s">
        <v>923</v>
      </c>
      <c r="Z583" s="79">
        <v>3</v>
      </c>
      <c r="AA583" s="80">
        <v>44649.791666666701</v>
      </c>
      <c r="AB583" s="80">
        <v>44650.270833333299</v>
      </c>
      <c r="AC583" s="79" t="s">
        <v>937</v>
      </c>
    </row>
    <row r="584" spans="1:29" x14ac:dyDescent="0.3">
      <c r="A584" s="79">
        <v>1218</v>
      </c>
      <c r="B584" s="79" t="s">
        <v>301</v>
      </c>
      <c r="C584" s="79" t="s">
        <v>632</v>
      </c>
      <c r="D584" s="79" t="s">
        <v>203</v>
      </c>
      <c r="E584" s="79">
        <v>2</v>
      </c>
      <c r="F584" s="79">
        <v>1</v>
      </c>
      <c r="G584" s="79">
        <v>1.9791666666666701</v>
      </c>
      <c r="H584" s="79">
        <v>47.5</v>
      </c>
      <c r="I584" s="79">
        <v>1.47</v>
      </c>
      <c r="J584" s="79">
        <v>1.43215180809166E-2</v>
      </c>
      <c r="L584" s="79">
        <v>0</v>
      </c>
      <c r="N584" s="79">
        <v>0</v>
      </c>
      <c r="Q584" s="79">
        <v>1218</v>
      </c>
      <c r="R584" s="79" t="s">
        <v>301</v>
      </c>
      <c r="S584" s="79">
        <v>47.5</v>
      </c>
      <c r="T584" s="79">
        <v>210</v>
      </c>
      <c r="U584" s="79">
        <v>1.9791666666666701</v>
      </c>
      <c r="V584" s="79">
        <v>6</v>
      </c>
      <c r="W584" s="79">
        <v>21</v>
      </c>
      <c r="X584" s="79" t="s">
        <v>107</v>
      </c>
      <c r="Y584" s="79" t="s">
        <v>923</v>
      </c>
      <c r="Z584" s="79">
        <v>3</v>
      </c>
      <c r="AA584" s="80">
        <v>44650.291666666701</v>
      </c>
      <c r="AB584" s="80">
        <v>44652.270833333299</v>
      </c>
      <c r="AC584" s="79" t="s">
        <v>936</v>
      </c>
    </row>
    <row r="585" spans="1:29" x14ac:dyDescent="0.3">
      <c r="A585" s="79">
        <v>1218</v>
      </c>
      <c r="B585" s="79" t="s">
        <v>301</v>
      </c>
      <c r="C585" s="79" t="s">
        <v>632</v>
      </c>
      <c r="D585" s="79" t="s">
        <v>204</v>
      </c>
      <c r="E585" s="79">
        <v>2</v>
      </c>
      <c r="F585" s="79">
        <v>16</v>
      </c>
      <c r="G585" s="79">
        <v>1.9791666666666701</v>
      </c>
      <c r="H585" s="79">
        <v>47.5</v>
      </c>
      <c r="I585" s="79">
        <v>1.47</v>
      </c>
      <c r="J585" s="79">
        <v>0.22914428929466499</v>
      </c>
      <c r="L585" s="79">
        <v>0</v>
      </c>
      <c r="N585" s="79">
        <v>0</v>
      </c>
      <c r="Q585" s="79">
        <v>1218</v>
      </c>
      <c r="R585" s="79" t="s">
        <v>301</v>
      </c>
      <c r="S585" s="79">
        <v>47.5</v>
      </c>
      <c r="T585" s="79">
        <v>210</v>
      </c>
      <c r="U585" s="79">
        <v>1.9791666666666701</v>
      </c>
      <c r="V585" s="79">
        <v>6</v>
      </c>
      <c r="W585" s="79">
        <v>21</v>
      </c>
      <c r="X585" s="79" t="s">
        <v>107</v>
      </c>
      <c r="Y585" s="79" t="s">
        <v>923</v>
      </c>
      <c r="Z585" s="79">
        <v>3</v>
      </c>
      <c r="AA585" s="80">
        <v>44650.291666666701</v>
      </c>
      <c r="AB585" s="80">
        <v>44652.270833333299</v>
      </c>
      <c r="AC585" s="79" t="s">
        <v>936</v>
      </c>
    </row>
    <row r="586" spans="1:29" x14ac:dyDescent="0.3">
      <c r="A586" s="79">
        <v>1218</v>
      </c>
      <c r="B586" s="79" t="s">
        <v>85</v>
      </c>
      <c r="C586" s="79" t="s">
        <v>633</v>
      </c>
      <c r="D586" s="79" t="s">
        <v>203</v>
      </c>
      <c r="E586" s="79">
        <v>3</v>
      </c>
      <c r="F586" s="79">
        <v>1</v>
      </c>
      <c r="G586" s="79">
        <v>1.9791666666666701</v>
      </c>
      <c r="H586" s="79">
        <v>47.5</v>
      </c>
      <c r="I586" s="79">
        <v>1.47</v>
      </c>
      <c r="J586" s="79">
        <v>1.43215180809166E-2</v>
      </c>
      <c r="L586" s="79">
        <v>0</v>
      </c>
      <c r="N586" s="79">
        <v>0</v>
      </c>
      <c r="Q586" s="79">
        <v>1218</v>
      </c>
      <c r="R586" s="79" t="s">
        <v>85</v>
      </c>
      <c r="S586" s="79">
        <v>47.5</v>
      </c>
      <c r="T586" s="79">
        <v>210</v>
      </c>
      <c r="U586" s="79">
        <v>1.9791666666666701</v>
      </c>
      <c r="V586" s="79">
        <v>6</v>
      </c>
      <c r="W586" s="79">
        <v>21</v>
      </c>
      <c r="X586" s="79" t="s">
        <v>107</v>
      </c>
      <c r="Y586" s="79" t="s">
        <v>923</v>
      </c>
      <c r="Z586" s="79">
        <v>3</v>
      </c>
      <c r="AA586" s="80">
        <v>44650.291666666701</v>
      </c>
      <c r="AB586" s="80">
        <v>44652.270833333299</v>
      </c>
      <c r="AC586" s="79" t="s">
        <v>938</v>
      </c>
    </row>
    <row r="587" spans="1:29" x14ac:dyDescent="0.3">
      <c r="A587" s="79">
        <v>1218</v>
      </c>
      <c r="B587" s="79" t="s">
        <v>85</v>
      </c>
      <c r="C587" s="79" t="s">
        <v>633</v>
      </c>
      <c r="D587" s="79" t="s">
        <v>204</v>
      </c>
      <c r="E587" s="79">
        <v>3</v>
      </c>
      <c r="F587" s="79">
        <v>18</v>
      </c>
      <c r="G587" s="79">
        <v>1.9791666666666701</v>
      </c>
      <c r="H587" s="79">
        <v>47.5</v>
      </c>
      <c r="I587" s="79">
        <v>1.47</v>
      </c>
      <c r="J587" s="79">
        <v>0.25778732545649802</v>
      </c>
      <c r="L587" s="79">
        <v>0</v>
      </c>
      <c r="N587" s="79">
        <v>0</v>
      </c>
      <c r="Q587" s="79">
        <v>1218</v>
      </c>
      <c r="R587" s="79" t="s">
        <v>85</v>
      </c>
      <c r="S587" s="79">
        <v>47.5</v>
      </c>
      <c r="T587" s="79">
        <v>210</v>
      </c>
      <c r="U587" s="79">
        <v>1.9791666666666701</v>
      </c>
      <c r="V587" s="79">
        <v>6</v>
      </c>
      <c r="W587" s="79">
        <v>21</v>
      </c>
      <c r="X587" s="79" t="s">
        <v>107</v>
      </c>
      <c r="Y587" s="79" t="s">
        <v>923</v>
      </c>
      <c r="Z587" s="79">
        <v>3</v>
      </c>
      <c r="AA587" s="80">
        <v>44650.291666666701</v>
      </c>
      <c r="AB587" s="80">
        <v>44652.270833333299</v>
      </c>
      <c r="AC587" s="79" t="s">
        <v>938</v>
      </c>
    </row>
    <row r="588" spans="1:29" x14ac:dyDescent="0.3">
      <c r="A588" s="79">
        <v>1218</v>
      </c>
      <c r="B588" s="79" t="s">
        <v>85</v>
      </c>
      <c r="C588" s="79" t="s">
        <v>633</v>
      </c>
      <c r="D588" s="79" t="s">
        <v>641</v>
      </c>
      <c r="E588" s="79">
        <v>3</v>
      </c>
      <c r="F588" s="79">
        <v>1</v>
      </c>
      <c r="G588" s="79">
        <v>1.9791666666666701</v>
      </c>
      <c r="H588" s="79">
        <v>47.5</v>
      </c>
      <c r="I588" s="79">
        <v>1.47</v>
      </c>
      <c r="J588" s="79">
        <v>1.43215180809166E-2</v>
      </c>
      <c r="L588" s="79">
        <v>0</v>
      </c>
      <c r="N588" s="79">
        <v>0</v>
      </c>
      <c r="Q588" s="79">
        <v>1218</v>
      </c>
      <c r="R588" s="79" t="s">
        <v>85</v>
      </c>
      <c r="S588" s="79">
        <v>47.5</v>
      </c>
      <c r="T588" s="79">
        <v>210</v>
      </c>
      <c r="U588" s="79">
        <v>1.9791666666666701</v>
      </c>
      <c r="V588" s="79">
        <v>6</v>
      </c>
      <c r="W588" s="79">
        <v>21</v>
      </c>
      <c r="X588" s="79" t="s">
        <v>107</v>
      </c>
      <c r="Y588" s="79" t="s">
        <v>923</v>
      </c>
      <c r="Z588" s="79">
        <v>3</v>
      </c>
      <c r="AA588" s="80">
        <v>44650.291666666701</v>
      </c>
      <c r="AB588" s="80">
        <v>44652.270833333299</v>
      </c>
      <c r="AC588" s="79" t="s">
        <v>938</v>
      </c>
    </row>
    <row r="589" spans="1:29" x14ac:dyDescent="0.3">
      <c r="A589" s="79">
        <v>1218</v>
      </c>
      <c r="B589" s="79" t="s">
        <v>304</v>
      </c>
      <c r="C589" s="79" t="s">
        <v>634</v>
      </c>
      <c r="D589" s="79" t="s">
        <v>203</v>
      </c>
      <c r="E589" s="79">
        <v>3</v>
      </c>
      <c r="F589" s="79">
        <v>1</v>
      </c>
      <c r="G589" s="79">
        <v>1.4583333333333299</v>
      </c>
      <c r="H589" s="79">
        <v>35</v>
      </c>
      <c r="I589" s="79">
        <v>1.47</v>
      </c>
      <c r="J589" s="79">
        <v>1.9436345966958202E-2</v>
      </c>
      <c r="L589" s="79">
        <v>0</v>
      </c>
      <c r="N589" s="79">
        <v>0</v>
      </c>
      <c r="Q589" s="79">
        <v>1218</v>
      </c>
      <c r="R589" s="79" t="s">
        <v>304</v>
      </c>
      <c r="S589" s="79">
        <v>35</v>
      </c>
      <c r="T589" s="79">
        <v>210</v>
      </c>
      <c r="U589" s="79">
        <v>1.4583333333333299</v>
      </c>
      <c r="V589" s="79">
        <v>6</v>
      </c>
      <c r="W589" s="79">
        <v>21</v>
      </c>
      <c r="X589" s="79" t="s">
        <v>107</v>
      </c>
      <c r="Y589" s="79" t="s">
        <v>923</v>
      </c>
      <c r="Z589" s="79">
        <v>3</v>
      </c>
      <c r="AA589" s="80">
        <v>44650.791666666701</v>
      </c>
      <c r="AB589" s="80">
        <v>44652.25</v>
      </c>
      <c r="AC589" s="79" t="s">
        <v>938</v>
      </c>
    </row>
    <row r="590" spans="1:29" x14ac:dyDescent="0.3">
      <c r="A590" s="79">
        <v>1218</v>
      </c>
      <c r="B590" s="79" t="s">
        <v>304</v>
      </c>
      <c r="C590" s="79" t="s">
        <v>634</v>
      </c>
      <c r="D590" s="79" t="s">
        <v>204</v>
      </c>
      <c r="E590" s="79">
        <v>3</v>
      </c>
      <c r="F590" s="79">
        <v>14</v>
      </c>
      <c r="G590" s="79">
        <v>1.4583333333333299</v>
      </c>
      <c r="H590" s="79">
        <v>35</v>
      </c>
      <c r="I590" s="79">
        <v>1.47</v>
      </c>
      <c r="J590" s="79">
        <v>0.27210884353741499</v>
      </c>
      <c r="L590" s="79">
        <v>0</v>
      </c>
      <c r="N590" s="79">
        <v>0</v>
      </c>
      <c r="Q590" s="79">
        <v>1218</v>
      </c>
      <c r="R590" s="79" t="s">
        <v>304</v>
      </c>
      <c r="S590" s="79">
        <v>35</v>
      </c>
      <c r="T590" s="79">
        <v>210</v>
      </c>
      <c r="U590" s="79">
        <v>1.4583333333333299</v>
      </c>
      <c r="V590" s="79">
        <v>6</v>
      </c>
      <c r="W590" s="79">
        <v>21</v>
      </c>
      <c r="X590" s="79" t="s">
        <v>107</v>
      </c>
      <c r="Y590" s="79" t="s">
        <v>923</v>
      </c>
      <c r="Z590" s="79">
        <v>3</v>
      </c>
      <c r="AA590" s="80">
        <v>44650.791666666701</v>
      </c>
      <c r="AB590" s="80">
        <v>44652.25</v>
      </c>
      <c r="AC590" s="79" t="s">
        <v>938</v>
      </c>
    </row>
    <row r="591" spans="1:29" x14ac:dyDescent="0.3">
      <c r="A591" s="79">
        <v>1218</v>
      </c>
      <c r="B591" s="79" t="s">
        <v>304</v>
      </c>
      <c r="C591" s="79" t="s">
        <v>634</v>
      </c>
      <c r="D591" s="79" t="s">
        <v>274</v>
      </c>
      <c r="E591" s="79">
        <v>3</v>
      </c>
      <c r="F591" s="79">
        <v>1</v>
      </c>
      <c r="G591" s="79">
        <v>1.4583333333333299</v>
      </c>
      <c r="H591" s="79">
        <v>35</v>
      </c>
      <c r="I591" s="79">
        <v>1.47</v>
      </c>
      <c r="J591" s="79">
        <v>1.9436345966958202E-2</v>
      </c>
      <c r="L591" s="79">
        <v>0</v>
      </c>
      <c r="N591" s="79">
        <v>0</v>
      </c>
      <c r="Q591" s="79">
        <v>1218</v>
      </c>
      <c r="R591" s="79" t="s">
        <v>304</v>
      </c>
      <c r="S591" s="79">
        <v>35</v>
      </c>
      <c r="T591" s="79">
        <v>210</v>
      </c>
      <c r="U591" s="79">
        <v>1.4583333333333299</v>
      </c>
      <c r="V591" s="79">
        <v>6</v>
      </c>
      <c r="W591" s="79">
        <v>21</v>
      </c>
      <c r="X591" s="79" t="s">
        <v>107</v>
      </c>
      <c r="Y591" s="79" t="s">
        <v>923</v>
      </c>
      <c r="Z591" s="79">
        <v>3</v>
      </c>
      <c r="AA591" s="80">
        <v>44650.791666666701</v>
      </c>
      <c r="AB591" s="80">
        <v>44652.25</v>
      </c>
      <c r="AC591" s="79" t="s">
        <v>938</v>
      </c>
    </row>
    <row r="592" spans="1:29" x14ac:dyDescent="0.3">
      <c r="A592" s="79">
        <v>1300</v>
      </c>
      <c r="B592" s="79" t="s">
        <v>301</v>
      </c>
      <c r="C592" s="79" t="s">
        <v>644</v>
      </c>
      <c r="D592" s="79" t="s">
        <v>203</v>
      </c>
      <c r="E592" s="79">
        <v>2</v>
      </c>
      <c r="F592" s="79">
        <v>10</v>
      </c>
      <c r="G592" s="79">
        <v>1.0416666666666701</v>
      </c>
      <c r="H592" s="79">
        <v>25</v>
      </c>
      <c r="I592" s="79">
        <v>0.21</v>
      </c>
      <c r="J592" s="79">
        <v>1.9047619047619</v>
      </c>
      <c r="L592" s="79">
        <v>0</v>
      </c>
      <c r="N592" s="79">
        <v>0</v>
      </c>
      <c r="Q592" s="79">
        <v>1300</v>
      </c>
      <c r="R592" s="79" t="s">
        <v>301</v>
      </c>
      <c r="S592" s="79">
        <v>25</v>
      </c>
      <c r="T592" s="79">
        <v>210</v>
      </c>
      <c r="U592" s="79">
        <v>1.0416666666666701</v>
      </c>
      <c r="V592" s="79">
        <v>6</v>
      </c>
      <c r="W592" s="79">
        <v>15</v>
      </c>
      <c r="X592" s="79" t="s">
        <v>107</v>
      </c>
      <c r="Y592" s="79" t="s">
        <v>922</v>
      </c>
      <c r="Z592" s="79">
        <v>1</v>
      </c>
      <c r="AA592" s="80">
        <v>44931.333333333299</v>
      </c>
      <c r="AB592" s="80">
        <v>44932.375</v>
      </c>
      <c r="AC592" s="79" t="s">
        <v>936</v>
      </c>
    </row>
    <row r="593" spans="1:29" x14ac:dyDescent="0.3">
      <c r="A593" s="79">
        <v>1300</v>
      </c>
      <c r="B593" s="79" t="s">
        <v>301</v>
      </c>
      <c r="C593" s="79" t="s">
        <v>644</v>
      </c>
      <c r="D593" s="79" t="s">
        <v>204</v>
      </c>
      <c r="E593" s="79">
        <v>2</v>
      </c>
      <c r="F593" s="79">
        <v>2</v>
      </c>
      <c r="G593" s="79">
        <v>1.0416666666666701</v>
      </c>
      <c r="H593" s="79">
        <v>25</v>
      </c>
      <c r="I593" s="79">
        <v>0.21</v>
      </c>
      <c r="J593" s="79">
        <v>0.38095238095238099</v>
      </c>
      <c r="L593" s="79">
        <v>0</v>
      </c>
      <c r="N593" s="79">
        <v>0</v>
      </c>
      <c r="Q593" s="79">
        <v>1300</v>
      </c>
      <c r="R593" s="79" t="s">
        <v>301</v>
      </c>
      <c r="S593" s="79">
        <v>25</v>
      </c>
      <c r="T593" s="79">
        <v>210</v>
      </c>
      <c r="U593" s="79">
        <v>1.0416666666666701</v>
      </c>
      <c r="V593" s="79">
        <v>6</v>
      </c>
      <c r="W593" s="79">
        <v>15</v>
      </c>
      <c r="X593" s="79" t="s">
        <v>107</v>
      </c>
      <c r="Y593" s="79" t="s">
        <v>922</v>
      </c>
      <c r="Z593" s="79">
        <v>1</v>
      </c>
      <c r="AA593" s="80">
        <v>44931.333333333299</v>
      </c>
      <c r="AB593" s="80">
        <v>44932.375</v>
      </c>
      <c r="AC593" s="79" t="s">
        <v>936</v>
      </c>
    </row>
    <row r="594" spans="1:29" x14ac:dyDescent="0.3">
      <c r="A594" s="79">
        <v>1300</v>
      </c>
      <c r="B594" s="79" t="s">
        <v>85</v>
      </c>
      <c r="C594" s="79" t="s">
        <v>646</v>
      </c>
      <c r="D594" s="79" t="s">
        <v>203</v>
      </c>
      <c r="E594" s="79">
        <v>2</v>
      </c>
      <c r="F594" s="79">
        <v>20</v>
      </c>
      <c r="G594" s="79">
        <v>1.0416666666666701</v>
      </c>
      <c r="H594" s="79">
        <v>25</v>
      </c>
      <c r="I594" s="79">
        <v>0.21</v>
      </c>
      <c r="J594" s="79">
        <v>3.8095238095238102</v>
      </c>
      <c r="L594" s="79">
        <v>0</v>
      </c>
      <c r="N594" s="79">
        <v>0</v>
      </c>
      <c r="Q594" s="79">
        <v>1300</v>
      </c>
      <c r="R594" s="79" t="s">
        <v>85</v>
      </c>
      <c r="S594" s="79">
        <v>25</v>
      </c>
      <c r="T594" s="79">
        <v>210</v>
      </c>
      <c r="U594" s="79">
        <v>1.0416666666666701</v>
      </c>
      <c r="V594" s="79">
        <v>6</v>
      </c>
      <c r="W594" s="79">
        <v>15</v>
      </c>
      <c r="X594" s="79" t="s">
        <v>107</v>
      </c>
      <c r="Y594" s="79" t="s">
        <v>922</v>
      </c>
      <c r="Z594" s="79">
        <v>1</v>
      </c>
      <c r="AA594" s="80">
        <v>44931.333333333299</v>
      </c>
      <c r="AB594" s="80">
        <v>44932.375</v>
      </c>
      <c r="AC594" s="79" t="s">
        <v>938</v>
      </c>
    </row>
    <row r="595" spans="1:29" x14ac:dyDescent="0.3">
      <c r="A595" s="79">
        <v>1300</v>
      </c>
      <c r="B595" s="79" t="s">
        <v>304</v>
      </c>
      <c r="C595" s="79" t="s">
        <v>647</v>
      </c>
      <c r="D595" s="79" t="s">
        <v>203</v>
      </c>
      <c r="E595" s="79">
        <v>2</v>
      </c>
      <c r="F595" s="79">
        <v>25</v>
      </c>
      <c r="G595" s="79">
        <v>0</v>
      </c>
      <c r="H595" s="79">
        <v>25</v>
      </c>
      <c r="I595" s="79">
        <v>0.21</v>
      </c>
      <c r="J595" s="79">
        <v>4.7619047619047601</v>
      </c>
      <c r="L595" s="79">
        <v>0</v>
      </c>
      <c r="N595" s="79">
        <v>0</v>
      </c>
      <c r="Q595" s="79">
        <v>1300</v>
      </c>
      <c r="R595" s="79" t="s">
        <v>304</v>
      </c>
      <c r="S595" s="79">
        <v>0</v>
      </c>
      <c r="T595" s="79">
        <v>210</v>
      </c>
      <c r="U595" s="79">
        <v>0</v>
      </c>
      <c r="V595" s="79">
        <v>6</v>
      </c>
      <c r="W595" s="79">
        <v>15</v>
      </c>
      <c r="X595" s="79" t="s">
        <v>107</v>
      </c>
      <c r="Z595" s="79">
        <v>1</v>
      </c>
      <c r="AA595" s="80">
        <v>2</v>
      </c>
      <c r="AB595" s="80">
        <v>2</v>
      </c>
      <c r="AC595" s="79" t="s">
        <v>938</v>
      </c>
    </row>
    <row r="596" spans="1:29" x14ac:dyDescent="0.3">
      <c r="A596" s="79">
        <v>1301</v>
      </c>
      <c r="B596" s="79" t="s">
        <v>301</v>
      </c>
      <c r="C596" s="79" t="s">
        <v>645</v>
      </c>
      <c r="D596" s="79" t="s">
        <v>203</v>
      </c>
      <c r="E596" s="79">
        <v>1</v>
      </c>
      <c r="F596" s="79">
        <v>20</v>
      </c>
      <c r="G596" s="79">
        <v>1.0416666666666701</v>
      </c>
      <c r="H596" s="79">
        <v>25</v>
      </c>
      <c r="I596" s="79">
        <v>0.21</v>
      </c>
      <c r="J596" s="79">
        <v>3.8095238095238102</v>
      </c>
      <c r="L596" s="79">
        <v>0</v>
      </c>
      <c r="N596" s="79">
        <v>0</v>
      </c>
      <c r="Q596" s="79">
        <v>1301</v>
      </c>
      <c r="R596" s="79" t="s">
        <v>301</v>
      </c>
      <c r="S596" s="79">
        <v>25</v>
      </c>
      <c r="T596" s="79">
        <v>210</v>
      </c>
      <c r="U596" s="79">
        <v>1.0416666666666701</v>
      </c>
      <c r="V596" s="79">
        <v>4</v>
      </c>
      <c r="W596" s="79">
        <v>15</v>
      </c>
      <c r="X596" s="79" t="s">
        <v>107</v>
      </c>
      <c r="Y596" s="79" t="s">
        <v>922</v>
      </c>
      <c r="Z596" s="79">
        <v>1</v>
      </c>
      <c r="AA596" s="80">
        <v>44931.333333333299</v>
      </c>
      <c r="AB596" s="80">
        <v>44932.375</v>
      </c>
      <c r="AC596" s="79" t="s">
        <v>936</v>
      </c>
    </row>
    <row r="597" spans="1:29" x14ac:dyDescent="0.3">
      <c r="A597" s="79">
        <v>1301</v>
      </c>
      <c r="B597" s="79" t="s">
        <v>85</v>
      </c>
      <c r="C597" s="79" t="s">
        <v>648</v>
      </c>
      <c r="D597" s="79" t="s">
        <v>203</v>
      </c>
      <c r="E597" s="79">
        <v>1</v>
      </c>
      <c r="F597" s="79">
        <v>40</v>
      </c>
      <c r="G597" s="79">
        <v>1.0416666666666701</v>
      </c>
      <c r="H597" s="79">
        <v>25</v>
      </c>
      <c r="I597" s="79">
        <v>0.21</v>
      </c>
      <c r="J597" s="79">
        <v>7.6190476190476204</v>
      </c>
      <c r="K597" s="79">
        <v>1</v>
      </c>
      <c r="L597" s="79">
        <v>0.19047619047618999</v>
      </c>
      <c r="M597" s="79">
        <v>1</v>
      </c>
      <c r="N597" s="79">
        <v>0.19047619047618999</v>
      </c>
      <c r="Q597" s="79">
        <v>1301</v>
      </c>
      <c r="R597" s="79" t="s">
        <v>85</v>
      </c>
      <c r="S597" s="79">
        <v>25</v>
      </c>
      <c r="T597" s="79">
        <v>210</v>
      </c>
      <c r="U597" s="79">
        <v>1.0416666666666701</v>
      </c>
      <c r="V597" s="79">
        <v>4</v>
      </c>
      <c r="W597" s="79">
        <v>15</v>
      </c>
      <c r="X597" s="79" t="s">
        <v>106</v>
      </c>
      <c r="Y597" s="79" t="s">
        <v>922</v>
      </c>
      <c r="Z597" s="79">
        <v>1</v>
      </c>
      <c r="AA597" s="80">
        <v>44931.333333333299</v>
      </c>
      <c r="AB597" s="80">
        <v>44932.375</v>
      </c>
      <c r="AC597" s="79" t="s">
        <v>938</v>
      </c>
    </row>
    <row r="598" spans="1:29" x14ac:dyDescent="0.3">
      <c r="A598" s="79">
        <v>1301</v>
      </c>
      <c r="B598" s="79" t="s">
        <v>304</v>
      </c>
      <c r="C598" s="79" t="s">
        <v>649</v>
      </c>
      <c r="D598" s="79" t="s">
        <v>203</v>
      </c>
      <c r="E598" s="79">
        <v>1</v>
      </c>
      <c r="F598" s="79">
        <v>20</v>
      </c>
      <c r="G598" s="79">
        <v>0.75</v>
      </c>
      <c r="H598" s="79">
        <v>18</v>
      </c>
      <c r="I598" s="79">
        <v>0.21</v>
      </c>
      <c r="J598" s="79">
        <v>5.2910052910052903</v>
      </c>
      <c r="K598" s="79">
        <v>1</v>
      </c>
      <c r="L598" s="79">
        <v>0.26455026455026498</v>
      </c>
      <c r="M598" s="79">
        <v>1</v>
      </c>
      <c r="N598" s="79">
        <v>0.26455026455026498</v>
      </c>
      <c r="Q598" s="79">
        <v>1301</v>
      </c>
      <c r="R598" s="79" t="s">
        <v>304</v>
      </c>
      <c r="S598" s="79">
        <v>18</v>
      </c>
      <c r="T598" s="79">
        <v>210</v>
      </c>
      <c r="U598" s="79">
        <v>0.75</v>
      </c>
      <c r="V598" s="79">
        <v>4</v>
      </c>
      <c r="W598" s="79">
        <v>15</v>
      </c>
      <c r="X598" s="79" t="s">
        <v>106</v>
      </c>
      <c r="Y598" s="79" t="s">
        <v>922</v>
      </c>
      <c r="Z598" s="79">
        <v>1</v>
      </c>
      <c r="AA598" s="80">
        <v>44931.583333333299</v>
      </c>
      <c r="AB598" s="80">
        <v>44932.333333333299</v>
      </c>
      <c r="AC598" s="79" t="s">
        <v>938</v>
      </c>
    </row>
    <row r="599" spans="1:29" x14ac:dyDescent="0.3">
      <c r="A599" s="79">
        <v>1400</v>
      </c>
      <c r="B599" s="79" t="s">
        <v>301</v>
      </c>
      <c r="C599" s="79" t="s">
        <v>654</v>
      </c>
      <c r="D599" s="79" t="s">
        <v>203</v>
      </c>
      <c r="E599" s="79">
        <v>2</v>
      </c>
      <c r="F599" s="79">
        <v>15</v>
      </c>
      <c r="G599" s="79">
        <v>0.85069444444444398</v>
      </c>
      <c r="H599" s="79">
        <v>20.4166666666667</v>
      </c>
      <c r="I599" s="79">
        <v>0.21</v>
      </c>
      <c r="J599" s="79">
        <v>3.4985422740524799</v>
      </c>
      <c r="L599" s="79">
        <v>0</v>
      </c>
      <c r="N599" s="79">
        <v>0</v>
      </c>
      <c r="Q599" s="79">
        <v>1400</v>
      </c>
      <c r="R599" s="79" t="s">
        <v>301</v>
      </c>
      <c r="S599" s="79">
        <v>20.4166666666667</v>
      </c>
      <c r="T599" s="79">
        <v>210</v>
      </c>
      <c r="U599" s="79">
        <v>0.85069444444444398</v>
      </c>
      <c r="V599" s="79">
        <v>3.5</v>
      </c>
      <c r="W599" s="79">
        <v>9</v>
      </c>
      <c r="X599" s="79" t="s">
        <v>107</v>
      </c>
      <c r="Y599" s="79" t="s">
        <v>922</v>
      </c>
      <c r="Z599" s="79">
        <v>1</v>
      </c>
      <c r="AA599" s="80">
        <v>44932.621527777803</v>
      </c>
      <c r="AB599" s="80">
        <v>44933.472222222197</v>
      </c>
      <c r="AC599" s="79" t="s">
        <v>936</v>
      </c>
    </row>
    <row r="600" spans="1:29" x14ac:dyDescent="0.3">
      <c r="A600" s="79">
        <v>1400</v>
      </c>
      <c r="B600" s="79" t="s">
        <v>301</v>
      </c>
      <c r="C600" s="79" t="s">
        <v>654</v>
      </c>
      <c r="D600" s="79" t="s">
        <v>204</v>
      </c>
      <c r="E600" s="79">
        <v>2</v>
      </c>
      <c r="F600" s="79">
        <v>1</v>
      </c>
      <c r="G600" s="79">
        <v>0.85069444444444398</v>
      </c>
      <c r="H600" s="79">
        <v>20.4166666666667</v>
      </c>
      <c r="I600" s="79">
        <v>0.21</v>
      </c>
      <c r="J600" s="79">
        <v>0.233236151603499</v>
      </c>
      <c r="L600" s="79">
        <v>0</v>
      </c>
      <c r="N600" s="79">
        <v>0</v>
      </c>
      <c r="Q600" s="79">
        <v>1400</v>
      </c>
      <c r="R600" s="79" t="s">
        <v>301</v>
      </c>
      <c r="S600" s="79">
        <v>20.4166666666667</v>
      </c>
      <c r="T600" s="79">
        <v>210</v>
      </c>
      <c r="U600" s="79">
        <v>0.85069444444444398</v>
      </c>
      <c r="V600" s="79">
        <v>3.5</v>
      </c>
      <c r="W600" s="79">
        <v>9</v>
      </c>
      <c r="X600" s="79" t="s">
        <v>107</v>
      </c>
      <c r="Y600" s="79" t="s">
        <v>922</v>
      </c>
      <c r="Z600" s="79">
        <v>1</v>
      </c>
      <c r="AA600" s="80">
        <v>44932.621527777803</v>
      </c>
      <c r="AB600" s="80">
        <v>44933.472222222197</v>
      </c>
      <c r="AC600" s="79" t="s">
        <v>936</v>
      </c>
    </row>
    <row r="601" spans="1:29" x14ac:dyDescent="0.3">
      <c r="A601" s="79">
        <v>1400</v>
      </c>
      <c r="B601" s="79" t="s">
        <v>85</v>
      </c>
      <c r="C601" s="79" t="s">
        <v>656</v>
      </c>
      <c r="D601" s="79" t="s">
        <v>203</v>
      </c>
      <c r="E601" s="79">
        <v>2</v>
      </c>
      <c r="F601" s="79">
        <v>26</v>
      </c>
      <c r="G601" s="79">
        <v>0.85069444444444398</v>
      </c>
      <c r="H601" s="79">
        <v>20.4166666666667</v>
      </c>
      <c r="I601" s="79">
        <v>0.21</v>
      </c>
      <c r="J601" s="79">
        <v>6.0641399416909598</v>
      </c>
      <c r="L601" s="79">
        <v>0</v>
      </c>
      <c r="N601" s="79">
        <v>0</v>
      </c>
      <c r="Q601" s="79">
        <v>1400</v>
      </c>
      <c r="R601" s="79" t="s">
        <v>85</v>
      </c>
      <c r="S601" s="79">
        <v>20.4166666666667</v>
      </c>
      <c r="T601" s="79">
        <v>210</v>
      </c>
      <c r="U601" s="79">
        <v>0.85069444444444398</v>
      </c>
      <c r="V601" s="79">
        <v>3.5</v>
      </c>
      <c r="W601" s="79">
        <v>9</v>
      </c>
      <c r="X601" s="79" t="s">
        <v>107</v>
      </c>
      <c r="Y601" s="79" t="s">
        <v>922</v>
      </c>
      <c r="Z601" s="79">
        <v>1</v>
      </c>
      <c r="AA601" s="80">
        <v>44932.621527777803</v>
      </c>
      <c r="AB601" s="80">
        <v>44933.472222222197</v>
      </c>
      <c r="AC601" s="79" t="s">
        <v>938</v>
      </c>
    </row>
    <row r="602" spans="1:29" x14ac:dyDescent="0.3">
      <c r="A602" s="79">
        <v>1400</v>
      </c>
      <c r="B602" s="79" t="s">
        <v>85</v>
      </c>
      <c r="C602" s="79" t="s">
        <v>656</v>
      </c>
      <c r="D602" s="79" t="s">
        <v>204</v>
      </c>
      <c r="E602" s="79">
        <v>2</v>
      </c>
      <c r="F602" s="79">
        <v>1</v>
      </c>
      <c r="G602" s="79">
        <v>0.85069444444444398</v>
      </c>
      <c r="H602" s="79">
        <v>20.4166666666667</v>
      </c>
      <c r="I602" s="79">
        <v>0.21</v>
      </c>
      <c r="J602" s="79">
        <v>0.233236151603499</v>
      </c>
      <c r="L602" s="79">
        <v>0</v>
      </c>
      <c r="N602" s="79">
        <v>0</v>
      </c>
      <c r="Q602" s="79">
        <v>1400</v>
      </c>
      <c r="R602" s="79" t="s">
        <v>85</v>
      </c>
      <c r="S602" s="79">
        <v>20.4166666666667</v>
      </c>
      <c r="T602" s="79">
        <v>210</v>
      </c>
      <c r="U602" s="79">
        <v>0.85069444444444398</v>
      </c>
      <c r="V602" s="79">
        <v>3.5</v>
      </c>
      <c r="W602" s="79">
        <v>9</v>
      </c>
      <c r="X602" s="79" t="s">
        <v>107</v>
      </c>
      <c r="Y602" s="79" t="s">
        <v>922</v>
      </c>
      <c r="Z602" s="79">
        <v>1</v>
      </c>
      <c r="AA602" s="80">
        <v>44932.621527777803</v>
      </c>
      <c r="AB602" s="80">
        <v>44933.472222222197</v>
      </c>
      <c r="AC602" s="79" t="s">
        <v>938</v>
      </c>
    </row>
    <row r="603" spans="1:29" x14ac:dyDescent="0.3">
      <c r="A603" s="79">
        <v>1401</v>
      </c>
      <c r="B603" s="79" t="s">
        <v>301</v>
      </c>
      <c r="C603" s="79" t="s">
        <v>655</v>
      </c>
      <c r="D603" s="79" t="s">
        <v>203</v>
      </c>
      <c r="E603" s="79">
        <v>2</v>
      </c>
      <c r="F603" s="79">
        <v>7</v>
      </c>
      <c r="G603" s="79">
        <v>1.8333333333333299</v>
      </c>
      <c r="H603" s="79">
        <v>44</v>
      </c>
      <c r="I603" s="79">
        <v>1.47</v>
      </c>
      <c r="J603" s="79">
        <v>0.108225108225108</v>
      </c>
      <c r="L603" s="79">
        <v>0</v>
      </c>
      <c r="N603" s="79">
        <v>0</v>
      </c>
      <c r="Q603" s="79">
        <v>1401</v>
      </c>
      <c r="R603" s="79" t="s">
        <v>301</v>
      </c>
      <c r="S603" s="79">
        <v>44</v>
      </c>
      <c r="T603" s="79">
        <v>210</v>
      </c>
      <c r="U603" s="79">
        <v>1.8333333333333299</v>
      </c>
      <c r="V603" s="79">
        <v>3.5</v>
      </c>
      <c r="W603" s="79">
        <v>9</v>
      </c>
      <c r="X603" s="79" t="s">
        <v>107</v>
      </c>
      <c r="Y603" s="79" t="s">
        <v>922</v>
      </c>
      <c r="Z603" s="79">
        <v>1</v>
      </c>
      <c r="AA603" s="80">
        <v>44933.5625</v>
      </c>
      <c r="AB603" s="80">
        <v>44935.395833333299</v>
      </c>
      <c r="AC603" s="79" t="s">
        <v>936</v>
      </c>
    </row>
    <row r="604" spans="1:29" x14ac:dyDescent="0.3">
      <c r="A604" s="79">
        <v>1401</v>
      </c>
      <c r="B604" s="79" t="s">
        <v>301</v>
      </c>
      <c r="C604" s="79" t="s">
        <v>655</v>
      </c>
      <c r="D604" s="79" t="s">
        <v>204</v>
      </c>
      <c r="E604" s="79">
        <v>2</v>
      </c>
      <c r="F604" s="79">
        <v>4</v>
      </c>
      <c r="G604" s="79">
        <v>1.8333333333333299</v>
      </c>
      <c r="H604" s="79">
        <v>44</v>
      </c>
      <c r="I604" s="79">
        <v>1.47</v>
      </c>
      <c r="J604" s="79">
        <v>6.1842918985776103E-2</v>
      </c>
      <c r="L604" s="79">
        <v>0</v>
      </c>
      <c r="N604" s="79">
        <v>0</v>
      </c>
      <c r="Q604" s="79">
        <v>1401</v>
      </c>
      <c r="R604" s="79" t="s">
        <v>301</v>
      </c>
      <c r="S604" s="79">
        <v>44</v>
      </c>
      <c r="T604" s="79">
        <v>210</v>
      </c>
      <c r="U604" s="79">
        <v>1.8333333333333299</v>
      </c>
      <c r="V604" s="79">
        <v>3.5</v>
      </c>
      <c r="W604" s="79">
        <v>9</v>
      </c>
      <c r="X604" s="79" t="s">
        <v>107</v>
      </c>
      <c r="Y604" s="79" t="s">
        <v>922</v>
      </c>
      <c r="Z604" s="79">
        <v>1</v>
      </c>
      <c r="AA604" s="80">
        <v>44933.5625</v>
      </c>
      <c r="AB604" s="80">
        <v>44935.395833333299</v>
      </c>
      <c r="AC604" s="79" t="s">
        <v>936</v>
      </c>
    </row>
    <row r="605" spans="1:29" x14ac:dyDescent="0.3">
      <c r="A605" s="79">
        <v>1401</v>
      </c>
      <c r="B605" s="79" t="s">
        <v>85</v>
      </c>
      <c r="C605" s="79" t="s">
        <v>657</v>
      </c>
      <c r="D605" s="79" t="s">
        <v>203</v>
      </c>
      <c r="E605" s="79">
        <v>2</v>
      </c>
      <c r="F605" s="79">
        <v>4</v>
      </c>
      <c r="G605" s="79">
        <v>1.8333333333333299</v>
      </c>
      <c r="H605" s="79">
        <v>44</v>
      </c>
      <c r="I605" s="79">
        <v>1.47</v>
      </c>
      <c r="J605" s="79">
        <v>6.1842918985776103E-2</v>
      </c>
      <c r="L605" s="79">
        <v>0</v>
      </c>
      <c r="N605" s="79">
        <v>0</v>
      </c>
      <c r="Q605" s="79">
        <v>1401</v>
      </c>
      <c r="R605" s="79" t="s">
        <v>85</v>
      </c>
      <c r="S605" s="79">
        <v>44</v>
      </c>
      <c r="T605" s="79">
        <v>210</v>
      </c>
      <c r="U605" s="79">
        <v>1.8333333333333299</v>
      </c>
      <c r="V605" s="79">
        <v>3.5</v>
      </c>
      <c r="W605" s="79">
        <v>9</v>
      </c>
      <c r="X605" s="79" t="s">
        <v>107</v>
      </c>
      <c r="Y605" s="79" t="s">
        <v>922</v>
      </c>
      <c r="Z605" s="79">
        <v>1</v>
      </c>
      <c r="AA605" s="80">
        <v>44933.5625</v>
      </c>
      <c r="AB605" s="80">
        <v>44935.395833333299</v>
      </c>
      <c r="AC605" s="79" t="s">
        <v>938</v>
      </c>
    </row>
    <row r="606" spans="1:29" x14ac:dyDescent="0.3">
      <c r="A606" s="79">
        <v>1401</v>
      </c>
      <c r="B606" s="79" t="s">
        <v>85</v>
      </c>
      <c r="C606" s="79" t="s">
        <v>657</v>
      </c>
      <c r="D606" s="79" t="s">
        <v>204</v>
      </c>
      <c r="E606" s="79">
        <v>2</v>
      </c>
      <c r="F606" s="79">
        <v>2</v>
      </c>
      <c r="G606" s="79">
        <v>1.8333333333333299</v>
      </c>
      <c r="H606" s="79">
        <v>44</v>
      </c>
      <c r="I606" s="79">
        <v>1.47</v>
      </c>
      <c r="J606" s="79">
        <v>3.09214594928881E-2</v>
      </c>
      <c r="L606" s="79">
        <v>0</v>
      </c>
      <c r="N606" s="79">
        <v>0</v>
      </c>
      <c r="Q606" s="79">
        <v>1401</v>
      </c>
      <c r="R606" s="79" t="s">
        <v>85</v>
      </c>
      <c r="S606" s="79">
        <v>44</v>
      </c>
      <c r="T606" s="79">
        <v>210</v>
      </c>
      <c r="U606" s="79">
        <v>1.8333333333333299</v>
      </c>
      <c r="V606" s="79">
        <v>3.5</v>
      </c>
      <c r="W606" s="79">
        <v>9</v>
      </c>
      <c r="X606" s="79" t="s">
        <v>107</v>
      </c>
      <c r="Y606" s="79" t="s">
        <v>922</v>
      </c>
      <c r="Z606" s="79">
        <v>1</v>
      </c>
      <c r="AA606" s="80">
        <v>44933.5625</v>
      </c>
      <c r="AB606" s="80">
        <v>44935.395833333299</v>
      </c>
      <c r="AC606" s="79" t="s">
        <v>938</v>
      </c>
    </row>
    <row r="607" spans="1:29" x14ac:dyDescent="0.3">
      <c r="A607" s="79">
        <v>1302</v>
      </c>
      <c r="B607" s="79" t="s">
        <v>301</v>
      </c>
      <c r="C607" s="79" t="s">
        <v>659</v>
      </c>
      <c r="D607" s="79" t="s">
        <v>203</v>
      </c>
      <c r="E607" s="79">
        <v>1</v>
      </c>
      <c r="F607" s="79">
        <v>20</v>
      </c>
      <c r="G607" s="79">
        <v>1</v>
      </c>
      <c r="H607" s="79">
        <v>24</v>
      </c>
      <c r="I607" s="79">
        <v>0.21</v>
      </c>
      <c r="J607" s="79">
        <v>3.9682539682539701</v>
      </c>
      <c r="L607" s="79">
        <v>0</v>
      </c>
      <c r="N607" s="79">
        <v>0</v>
      </c>
      <c r="Q607" s="79">
        <v>1302</v>
      </c>
      <c r="R607" s="79" t="s">
        <v>301</v>
      </c>
      <c r="S607" s="79">
        <v>24</v>
      </c>
      <c r="T607" s="79">
        <v>210</v>
      </c>
      <c r="U607" s="79">
        <v>1</v>
      </c>
      <c r="V607" s="79">
        <v>4</v>
      </c>
      <c r="W607" s="79">
        <v>15</v>
      </c>
      <c r="X607" s="79" t="s">
        <v>107</v>
      </c>
      <c r="Y607" s="79" t="s">
        <v>922</v>
      </c>
      <c r="Z607" s="79">
        <v>1</v>
      </c>
      <c r="AA607" s="80">
        <v>44947</v>
      </c>
      <c r="AB607" s="80">
        <v>44948</v>
      </c>
      <c r="AC607" s="79" t="s">
        <v>936</v>
      </c>
    </row>
    <row r="608" spans="1:29" x14ac:dyDescent="0.3">
      <c r="A608" s="79">
        <v>1302</v>
      </c>
      <c r="B608" s="79" t="s">
        <v>85</v>
      </c>
      <c r="C608" s="79" t="s">
        <v>663</v>
      </c>
      <c r="D608" s="79" t="s">
        <v>203</v>
      </c>
      <c r="E608" s="79">
        <v>1</v>
      </c>
      <c r="F608" s="79">
        <v>30</v>
      </c>
      <c r="G608" s="79">
        <v>1</v>
      </c>
      <c r="H608" s="79">
        <v>24</v>
      </c>
      <c r="I608" s="79">
        <v>0.21</v>
      </c>
      <c r="J608" s="79">
        <v>5.9523809523809499</v>
      </c>
      <c r="L608" s="79">
        <v>0</v>
      </c>
      <c r="N608" s="79">
        <v>0</v>
      </c>
      <c r="Q608" s="79">
        <v>1302</v>
      </c>
      <c r="R608" s="79" t="s">
        <v>85</v>
      </c>
      <c r="S608" s="79">
        <v>24</v>
      </c>
      <c r="T608" s="79">
        <v>210</v>
      </c>
      <c r="U608" s="79">
        <v>1</v>
      </c>
      <c r="V608" s="79">
        <v>4</v>
      </c>
      <c r="W608" s="79">
        <v>15</v>
      </c>
      <c r="X608" s="79" t="s">
        <v>107</v>
      </c>
      <c r="Y608" s="79" t="s">
        <v>922</v>
      </c>
      <c r="Z608" s="79">
        <v>1</v>
      </c>
      <c r="AA608" s="80">
        <v>44947</v>
      </c>
      <c r="AB608" s="80">
        <v>44948</v>
      </c>
      <c r="AC608" s="79" t="s">
        <v>938</v>
      </c>
    </row>
    <row r="609" spans="1:29" x14ac:dyDescent="0.3">
      <c r="A609" s="79">
        <v>1302</v>
      </c>
      <c r="B609" s="79" t="s">
        <v>304</v>
      </c>
      <c r="C609" s="79" t="s">
        <v>664</v>
      </c>
      <c r="D609" s="79" t="s">
        <v>203</v>
      </c>
      <c r="E609" s="79">
        <v>1</v>
      </c>
      <c r="F609" s="79">
        <v>25</v>
      </c>
      <c r="G609" s="79">
        <v>0.79166666666666696</v>
      </c>
      <c r="H609" s="79">
        <v>19</v>
      </c>
      <c r="I609" s="79">
        <v>0.21</v>
      </c>
      <c r="J609" s="79">
        <v>6.2656641604010002</v>
      </c>
      <c r="L609" s="79">
        <v>0</v>
      </c>
      <c r="N609" s="79">
        <v>0</v>
      </c>
      <c r="Q609" s="79">
        <v>1302</v>
      </c>
      <c r="R609" s="79" t="s">
        <v>304</v>
      </c>
      <c r="S609" s="79">
        <v>19</v>
      </c>
      <c r="T609" s="79">
        <v>210</v>
      </c>
      <c r="U609" s="79">
        <v>0.79166666666666696</v>
      </c>
      <c r="V609" s="79">
        <v>4</v>
      </c>
      <c r="W609" s="79">
        <v>15</v>
      </c>
      <c r="X609" s="79" t="s">
        <v>107</v>
      </c>
      <c r="Y609" s="79" t="s">
        <v>922</v>
      </c>
      <c r="Z609" s="79">
        <v>1</v>
      </c>
      <c r="AA609" s="80">
        <v>44947.583333333299</v>
      </c>
      <c r="AB609" s="80">
        <v>44948.375</v>
      </c>
      <c r="AC609" s="79" t="s">
        <v>938</v>
      </c>
    </row>
    <row r="610" spans="1:29" x14ac:dyDescent="0.3">
      <c r="A610" s="79">
        <v>1303</v>
      </c>
      <c r="B610" s="79" t="s">
        <v>301</v>
      </c>
      <c r="C610" s="79" t="s">
        <v>660</v>
      </c>
      <c r="D610" s="79" t="s">
        <v>203</v>
      </c>
      <c r="E610" s="79">
        <v>1</v>
      </c>
      <c r="F610" s="79">
        <v>2</v>
      </c>
      <c r="G610" s="79">
        <v>1</v>
      </c>
      <c r="H610" s="79">
        <v>24</v>
      </c>
      <c r="I610" s="79">
        <v>0.21</v>
      </c>
      <c r="J610" s="79">
        <v>0.39682539682539703</v>
      </c>
      <c r="L610" s="79">
        <v>0</v>
      </c>
      <c r="N610" s="79">
        <v>0</v>
      </c>
      <c r="Q610" s="79">
        <v>1303</v>
      </c>
      <c r="R610" s="79" t="s">
        <v>301</v>
      </c>
      <c r="S610" s="79">
        <v>24</v>
      </c>
      <c r="T610" s="79">
        <v>210</v>
      </c>
      <c r="U610" s="79">
        <v>1</v>
      </c>
      <c r="V610" s="79">
        <v>4</v>
      </c>
      <c r="W610" s="79">
        <v>15</v>
      </c>
      <c r="X610" s="79" t="s">
        <v>107</v>
      </c>
      <c r="Y610" s="79" t="s">
        <v>922</v>
      </c>
      <c r="Z610" s="79">
        <v>1</v>
      </c>
      <c r="AA610" s="80">
        <v>44948</v>
      </c>
      <c r="AB610" s="80">
        <v>44949</v>
      </c>
      <c r="AC610" s="79" t="s">
        <v>936</v>
      </c>
    </row>
    <row r="611" spans="1:29" x14ac:dyDescent="0.3">
      <c r="A611" s="79">
        <v>1303</v>
      </c>
      <c r="B611" s="79" t="s">
        <v>85</v>
      </c>
      <c r="C611" s="79" t="s">
        <v>665</v>
      </c>
      <c r="D611" s="79" t="s">
        <v>203</v>
      </c>
      <c r="E611" s="79">
        <v>1</v>
      </c>
      <c r="F611" s="79">
        <v>5</v>
      </c>
      <c r="G611" s="79">
        <v>1</v>
      </c>
      <c r="H611" s="79">
        <v>24</v>
      </c>
      <c r="I611" s="79">
        <v>0.21</v>
      </c>
      <c r="J611" s="79">
        <v>0.99206349206349198</v>
      </c>
      <c r="L611" s="79">
        <v>0</v>
      </c>
      <c r="N611" s="79">
        <v>0</v>
      </c>
      <c r="Q611" s="79">
        <v>1303</v>
      </c>
      <c r="R611" s="79" t="s">
        <v>85</v>
      </c>
      <c r="S611" s="79">
        <v>24</v>
      </c>
      <c r="T611" s="79">
        <v>210</v>
      </c>
      <c r="U611" s="79">
        <v>1</v>
      </c>
      <c r="V611" s="79">
        <v>4</v>
      </c>
      <c r="W611" s="79">
        <v>15</v>
      </c>
      <c r="X611" s="79" t="s">
        <v>107</v>
      </c>
      <c r="Y611" s="79" t="s">
        <v>922</v>
      </c>
      <c r="Z611" s="79">
        <v>1</v>
      </c>
      <c r="AA611" s="80">
        <v>44948</v>
      </c>
      <c r="AB611" s="80">
        <v>44949</v>
      </c>
      <c r="AC611" s="79" t="s">
        <v>938</v>
      </c>
    </row>
    <row r="612" spans="1:29" x14ac:dyDescent="0.3">
      <c r="A612" s="79">
        <v>1303</v>
      </c>
      <c r="B612" s="79" t="s">
        <v>304</v>
      </c>
      <c r="C612" s="79" t="s">
        <v>666</v>
      </c>
      <c r="D612" s="79" t="s">
        <v>203</v>
      </c>
      <c r="E612" s="79">
        <v>1</v>
      </c>
      <c r="F612" s="79">
        <v>5</v>
      </c>
      <c r="G612" s="79">
        <v>1</v>
      </c>
      <c r="H612" s="79">
        <v>24</v>
      </c>
      <c r="I612" s="79">
        <v>0.21</v>
      </c>
      <c r="J612" s="79">
        <v>0.99206349206349198</v>
      </c>
      <c r="L612" s="79">
        <v>0</v>
      </c>
      <c r="N612" s="79">
        <v>0</v>
      </c>
      <c r="Q612" s="79">
        <v>1303</v>
      </c>
      <c r="R612" s="79" t="s">
        <v>304</v>
      </c>
      <c r="S612" s="79">
        <v>24</v>
      </c>
      <c r="T612" s="79">
        <v>210</v>
      </c>
      <c r="U612" s="79">
        <v>1</v>
      </c>
      <c r="V612" s="79">
        <v>4</v>
      </c>
      <c r="W612" s="79">
        <v>15</v>
      </c>
      <c r="X612" s="79" t="s">
        <v>107</v>
      </c>
      <c r="Y612" s="79" t="s">
        <v>922</v>
      </c>
      <c r="Z612" s="79">
        <v>1</v>
      </c>
      <c r="AA612" s="80">
        <v>44948.375</v>
      </c>
      <c r="AB612" s="80">
        <v>44949.375</v>
      </c>
      <c r="AC612" s="79" t="s">
        <v>938</v>
      </c>
    </row>
    <row r="613" spans="1:29" x14ac:dyDescent="0.3">
      <c r="A613" s="79">
        <v>1304</v>
      </c>
      <c r="B613" s="79" t="s">
        <v>301</v>
      </c>
      <c r="C613" s="79" t="s">
        <v>661</v>
      </c>
      <c r="D613" s="79" t="s">
        <v>203</v>
      </c>
      <c r="E613" s="79">
        <v>1</v>
      </c>
      <c r="F613" s="79">
        <v>5</v>
      </c>
      <c r="G613" s="79">
        <v>1</v>
      </c>
      <c r="H613" s="79">
        <v>24</v>
      </c>
      <c r="I613" s="79">
        <v>0.21</v>
      </c>
      <c r="J613" s="79">
        <v>0.99206349206349198</v>
      </c>
      <c r="L613" s="79">
        <v>0</v>
      </c>
      <c r="N613" s="79">
        <v>0</v>
      </c>
      <c r="Q613" s="79">
        <v>1304</v>
      </c>
      <c r="R613" s="79" t="s">
        <v>301</v>
      </c>
      <c r="S613" s="79">
        <v>24</v>
      </c>
      <c r="T613" s="79">
        <v>210</v>
      </c>
      <c r="U613" s="79">
        <v>1</v>
      </c>
      <c r="V613" s="79">
        <v>4</v>
      </c>
      <c r="W613" s="79">
        <v>15</v>
      </c>
      <c r="X613" s="79" t="s">
        <v>107</v>
      </c>
      <c r="Y613" s="79" t="s">
        <v>922</v>
      </c>
      <c r="Z613" s="79">
        <v>1</v>
      </c>
      <c r="AA613" s="80">
        <v>44949</v>
      </c>
      <c r="AB613" s="80">
        <v>44950</v>
      </c>
      <c r="AC613" s="79" t="s">
        <v>936</v>
      </c>
    </row>
    <row r="614" spans="1:29" x14ac:dyDescent="0.3">
      <c r="A614" s="79">
        <v>1304</v>
      </c>
      <c r="B614" s="79" t="s">
        <v>85</v>
      </c>
      <c r="C614" s="79" t="s">
        <v>667</v>
      </c>
      <c r="D614" s="79" t="s">
        <v>203</v>
      </c>
      <c r="E614" s="79">
        <v>1</v>
      </c>
      <c r="F614" s="79">
        <v>8</v>
      </c>
      <c r="G614" s="79">
        <v>1</v>
      </c>
      <c r="H614" s="79">
        <v>24</v>
      </c>
      <c r="I614" s="79">
        <v>0.21</v>
      </c>
      <c r="J614" s="79">
        <v>1.5873015873015901</v>
      </c>
      <c r="L614" s="79">
        <v>0</v>
      </c>
      <c r="N614" s="79">
        <v>0</v>
      </c>
      <c r="Q614" s="79">
        <v>1304</v>
      </c>
      <c r="R614" s="79" t="s">
        <v>85</v>
      </c>
      <c r="S614" s="79">
        <v>24</v>
      </c>
      <c r="T614" s="79">
        <v>210</v>
      </c>
      <c r="U614" s="79">
        <v>1</v>
      </c>
      <c r="V614" s="79">
        <v>4</v>
      </c>
      <c r="W614" s="79">
        <v>15</v>
      </c>
      <c r="X614" s="79" t="s">
        <v>107</v>
      </c>
      <c r="Y614" s="79" t="s">
        <v>922</v>
      </c>
      <c r="Z614" s="79">
        <v>1</v>
      </c>
      <c r="AA614" s="80">
        <v>44949</v>
      </c>
      <c r="AB614" s="80">
        <v>44950</v>
      </c>
      <c r="AC614" s="79" t="s">
        <v>938</v>
      </c>
    </row>
    <row r="615" spans="1:29" x14ac:dyDescent="0.3">
      <c r="A615" s="79">
        <v>1304</v>
      </c>
      <c r="B615" s="79" t="s">
        <v>304</v>
      </c>
      <c r="C615" s="79" t="s">
        <v>668</v>
      </c>
      <c r="D615" s="79" t="s">
        <v>203</v>
      </c>
      <c r="E615" s="79">
        <v>1</v>
      </c>
      <c r="F615" s="79">
        <v>20</v>
      </c>
      <c r="G615" s="79">
        <v>0.70833333333333304</v>
      </c>
      <c r="H615" s="79">
        <v>17</v>
      </c>
      <c r="I615" s="79">
        <v>0.21</v>
      </c>
      <c r="J615" s="79">
        <v>5.6022408963585404</v>
      </c>
      <c r="L615" s="79">
        <v>0</v>
      </c>
      <c r="N615" s="79">
        <v>0</v>
      </c>
      <c r="Q615" s="79">
        <v>1304</v>
      </c>
      <c r="R615" s="79" t="s">
        <v>304</v>
      </c>
      <c r="S615" s="79">
        <v>17</v>
      </c>
      <c r="T615" s="79">
        <v>210</v>
      </c>
      <c r="U615" s="79">
        <v>0.70833333333333304</v>
      </c>
      <c r="V615" s="79">
        <v>4</v>
      </c>
      <c r="W615" s="79">
        <v>15</v>
      </c>
      <c r="X615" s="79" t="s">
        <v>107</v>
      </c>
      <c r="Y615" s="79" t="s">
        <v>922</v>
      </c>
      <c r="Z615" s="79">
        <v>1</v>
      </c>
      <c r="AA615" s="80">
        <v>44949.666666666701</v>
      </c>
      <c r="AB615" s="80">
        <v>44950.375</v>
      </c>
      <c r="AC615" s="79" t="s">
        <v>938</v>
      </c>
    </row>
    <row r="616" spans="1:29" x14ac:dyDescent="0.3">
      <c r="A616" s="79">
        <v>1305</v>
      </c>
      <c r="B616" s="79" t="s">
        <v>301</v>
      </c>
      <c r="C616" s="79" t="s">
        <v>662</v>
      </c>
      <c r="D616" s="79" t="s">
        <v>203</v>
      </c>
      <c r="E616" s="79">
        <v>1</v>
      </c>
      <c r="F616" s="79">
        <v>20</v>
      </c>
      <c r="G616" s="79">
        <v>0.874999999999999</v>
      </c>
      <c r="H616" s="79">
        <v>21</v>
      </c>
      <c r="I616" s="79">
        <v>0.21</v>
      </c>
      <c r="J616" s="79">
        <v>4.5351473922902503</v>
      </c>
      <c r="L616" s="79">
        <v>0</v>
      </c>
      <c r="N616" s="79">
        <v>0</v>
      </c>
      <c r="Q616" s="79">
        <v>1305</v>
      </c>
      <c r="R616" s="79" t="s">
        <v>301</v>
      </c>
      <c r="S616" s="79">
        <v>21</v>
      </c>
      <c r="T616" s="79">
        <v>210</v>
      </c>
      <c r="U616" s="79">
        <v>0.874999999999999</v>
      </c>
      <c r="V616" s="79">
        <v>4</v>
      </c>
      <c r="W616" s="79">
        <v>15</v>
      </c>
      <c r="X616" s="79" t="s">
        <v>107</v>
      </c>
      <c r="Y616" s="79" t="s">
        <v>922</v>
      </c>
      <c r="Z616" s="79">
        <v>1</v>
      </c>
      <c r="AA616" s="80">
        <v>44953.375</v>
      </c>
      <c r="AB616" s="80">
        <v>44954.25</v>
      </c>
      <c r="AC616" s="79" t="s">
        <v>936</v>
      </c>
    </row>
    <row r="617" spans="1:29" x14ac:dyDescent="0.3">
      <c r="A617" s="79">
        <v>1305</v>
      </c>
      <c r="B617" s="79" t="s">
        <v>301</v>
      </c>
      <c r="C617" s="79" t="s">
        <v>662</v>
      </c>
      <c r="D617" s="79" t="s">
        <v>204</v>
      </c>
      <c r="E617" s="79">
        <v>2</v>
      </c>
      <c r="F617" s="79">
        <v>5</v>
      </c>
      <c r="G617" s="79">
        <v>0.874999999999999</v>
      </c>
      <c r="H617" s="79">
        <v>21</v>
      </c>
      <c r="I617" s="79">
        <v>0.21</v>
      </c>
      <c r="J617" s="79">
        <v>1.1337868480725599</v>
      </c>
      <c r="L617" s="79">
        <v>0</v>
      </c>
      <c r="N617" s="79">
        <v>0</v>
      </c>
      <c r="Q617" s="79">
        <v>1305</v>
      </c>
      <c r="R617" s="79" t="s">
        <v>301</v>
      </c>
      <c r="S617" s="79">
        <v>21</v>
      </c>
      <c r="T617" s="79">
        <v>210</v>
      </c>
      <c r="U617" s="79">
        <v>0.874999999999999</v>
      </c>
      <c r="V617" s="79">
        <v>4</v>
      </c>
      <c r="W617" s="79">
        <v>15</v>
      </c>
      <c r="X617" s="79" t="s">
        <v>107</v>
      </c>
      <c r="Y617" s="79" t="s">
        <v>922</v>
      </c>
      <c r="Z617" s="79">
        <v>1</v>
      </c>
      <c r="AA617" s="80">
        <v>44953.375</v>
      </c>
      <c r="AB617" s="80">
        <v>44954.25</v>
      </c>
      <c r="AC617" s="79" t="s">
        <v>936</v>
      </c>
    </row>
    <row r="618" spans="1:29" x14ac:dyDescent="0.3">
      <c r="A618" s="79">
        <v>1305</v>
      </c>
      <c r="B618" s="79" t="s">
        <v>85</v>
      </c>
      <c r="C618" s="79" t="s">
        <v>669</v>
      </c>
      <c r="D618" s="79" t="s">
        <v>203</v>
      </c>
      <c r="E618" s="79">
        <v>2</v>
      </c>
      <c r="F618" s="79">
        <v>10</v>
      </c>
      <c r="G618" s="79">
        <v>0.874999999999999</v>
      </c>
      <c r="H618" s="79">
        <v>21</v>
      </c>
      <c r="I618" s="79">
        <v>0.21</v>
      </c>
      <c r="J618" s="79">
        <v>2.26757369614513</v>
      </c>
      <c r="L618" s="79">
        <v>0</v>
      </c>
      <c r="N618" s="79">
        <v>0</v>
      </c>
      <c r="Q618" s="79">
        <v>1305</v>
      </c>
      <c r="R618" s="79" t="s">
        <v>85</v>
      </c>
      <c r="S618" s="79">
        <v>21</v>
      </c>
      <c r="T618" s="79">
        <v>210</v>
      </c>
      <c r="U618" s="79">
        <v>0.874999999999999</v>
      </c>
      <c r="V618" s="79">
        <v>4</v>
      </c>
      <c r="W618" s="79">
        <v>15</v>
      </c>
      <c r="X618" s="79" t="s">
        <v>106</v>
      </c>
      <c r="Y618" s="79" t="s">
        <v>922</v>
      </c>
      <c r="Z618" s="79">
        <v>1</v>
      </c>
      <c r="AA618" s="80">
        <v>44953.375</v>
      </c>
      <c r="AB618" s="80">
        <v>44954.25</v>
      </c>
      <c r="AC618" s="79" t="s">
        <v>938</v>
      </c>
    </row>
    <row r="619" spans="1:29" x14ac:dyDescent="0.3">
      <c r="A619" s="79">
        <v>1305</v>
      </c>
      <c r="B619" s="79" t="s">
        <v>85</v>
      </c>
      <c r="C619" s="79" t="s">
        <v>669</v>
      </c>
      <c r="D619" s="79" t="s">
        <v>204</v>
      </c>
      <c r="E619" s="79">
        <v>2</v>
      </c>
      <c r="F619" s="79">
        <v>7</v>
      </c>
      <c r="G619" s="79">
        <v>0.874999999999999</v>
      </c>
      <c r="H619" s="79">
        <v>21</v>
      </c>
      <c r="I619" s="79">
        <v>0.21</v>
      </c>
      <c r="J619" s="79">
        <v>1.5873015873015901</v>
      </c>
      <c r="L619" s="79">
        <v>0</v>
      </c>
      <c r="N619" s="79">
        <v>0</v>
      </c>
      <c r="Q619" s="79">
        <v>1305</v>
      </c>
      <c r="R619" s="79" t="s">
        <v>85</v>
      </c>
      <c r="S619" s="79">
        <v>21</v>
      </c>
      <c r="T619" s="79">
        <v>210</v>
      </c>
      <c r="U619" s="79">
        <v>0.874999999999999</v>
      </c>
      <c r="V619" s="79">
        <v>4</v>
      </c>
      <c r="W619" s="79">
        <v>15</v>
      </c>
      <c r="X619" s="79" t="s">
        <v>106</v>
      </c>
      <c r="Y619" s="79" t="s">
        <v>922</v>
      </c>
      <c r="Z619" s="79">
        <v>1</v>
      </c>
      <c r="AA619" s="80">
        <v>44953.375</v>
      </c>
      <c r="AB619" s="80">
        <v>44954.25</v>
      </c>
      <c r="AC619" s="79" t="s">
        <v>938</v>
      </c>
    </row>
    <row r="620" spans="1:29" x14ac:dyDescent="0.3">
      <c r="A620" s="79">
        <v>1305</v>
      </c>
      <c r="B620" s="79" t="s">
        <v>304</v>
      </c>
      <c r="C620" s="79" t="s">
        <v>670</v>
      </c>
      <c r="D620" s="79" t="s">
        <v>203</v>
      </c>
      <c r="E620" s="79">
        <v>2</v>
      </c>
      <c r="F620" s="79">
        <v>15</v>
      </c>
      <c r="G620" s="79">
        <v>0.58333333333333204</v>
      </c>
      <c r="H620" s="79">
        <v>14</v>
      </c>
      <c r="I620" s="79">
        <v>0.21</v>
      </c>
      <c r="J620" s="79">
        <v>5.1020408163265403</v>
      </c>
      <c r="L620" s="79">
        <v>0</v>
      </c>
      <c r="N620" s="79">
        <v>0</v>
      </c>
      <c r="Q620" s="79">
        <v>1305</v>
      </c>
      <c r="R620" s="79" t="s">
        <v>304</v>
      </c>
      <c r="S620" s="79">
        <v>14</v>
      </c>
      <c r="T620" s="79">
        <v>210</v>
      </c>
      <c r="U620" s="79">
        <v>0.58333333333333204</v>
      </c>
      <c r="V620" s="79">
        <v>4</v>
      </c>
      <c r="W620" s="79">
        <v>15</v>
      </c>
      <c r="X620" s="79" t="s">
        <v>106</v>
      </c>
      <c r="Y620" s="79" t="s">
        <v>922</v>
      </c>
      <c r="Z620" s="79">
        <v>1</v>
      </c>
      <c r="AA620" s="80">
        <v>44953.666666666701</v>
      </c>
      <c r="AB620" s="80">
        <v>44954.25</v>
      </c>
      <c r="AC620" s="79" t="s">
        <v>937</v>
      </c>
    </row>
    <row r="621" spans="1:29" x14ac:dyDescent="0.3">
      <c r="A621" s="79">
        <v>1305</v>
      </c>
      <c r="B621" s="79" t="s">
        <v>304</v>
      </c>
      <c r="C621" s="79" t="s">
        <v>670</v>
      </c>
      <c r="D621" s="79" t="s">
        <v>204</v>
      </c>
      <c r="E621" s="79">
        <v>2</v>
      </c>
      <c r="F621" s="79">
        <v>3</v>
      </c>
      <c r="G621" s="79">
        <v>0.58333333333333204</v>
      </c>
      <c r="H621" s="79">
        <v>14</v>
      </c>
      <c r="I621" s="79">
        <v>0.21</v>
      </c>
      <c r="J621" s="79">
        <v>1.0204081632653099</v>
      </c>
      <c r="L621" s="79">
        <v>0</v>
      </c>
      <c r="N621" s="79">
        <v>0</v>
      </c>
      <c r="Q621" s="79">
        <v>1305</v>
      </c>
      <c r="R621" s="79" t="s">
        <v>304</v>
      </c>
      <c r="S621" s="79">
        <v>14</v>
      </c>
      <c r="T621" s="79">
        <v>210</v>
      </c>
      <c r="U621" s="79">
        <v>0.58333333333333204</v>
      </c>
      <c r="V621" s="79">
        <v>4</v>
      </c>
      <c r="W621" s="79">
        <v>15</v>
      </c>
      <c r="X621" s="79" t="s">
        <v>106</v>
      </c>
      <c r="Y621" s="79" t="s">
        <v>922</v>
      </c>
      <c r="Z621" s="79">
        <v>1</v>
      </c>
      <c r="AA621" s="80">
        <v>44953.666666666701</v>
      </c>
      <c r="AB621" s="80">
        <v>44954.25</v>
      </c>
      <c r="AC621" s="79" t="s">
        <v>937</v>
      </c>
    </row>
    <row r="622" spans="1:29" x14ac:dyDescent="0.3">
      <c r="A622" s="79">
        <v>1402</v>
      </c>
      <c r="B622" s="79" t="s">
        <v>301</v>
      </c>
      <c r="C622" s="79" t="s">
        <v>671</v>
      </c>
      <c r="D622" s="79" t="s">
        <v>203</v>
      </c>
      <c r="E622" s="79">
        <v>1</v>
      </c>
      <c r="F622" s="79">
        <v>14</v>
      </c>
      <c r="G622" s="79">
        <v>0.89583333333333304</v>
      </c>
      <c r="H622" s="79">
        <v>21.5</v>
      </c>
      <c r="I622" s="79">
        <v>1.47</v>
      </c>
      <c r="J622" s="79">
        <v>0.44296788482834998</v>
      </c>
      <c r="L622" s="79">
        <v>0</v>
      </c>
      <c r="N622" s="79">
        <v>0</v>
      </c>
      <c r="Q622" s="79">
        <v>1402</v>
      </c>
      <c r="R622" s="79" t="s">
        <v>301</v>
      </c>
      <c r="S622" s="79">
        <v>21.5</v>
      </c>
      <c r="T622" s="79">
        <v>210</v>
      </c>
      <c r="U622" s="79">
        <v>0.89583333333333304</v>
      </c>
      <c r="V622" s="79">
        <v>4</v>
      </c>
      <c r="W622" s="79">
        <v>9</v>
      </c>
      <c r="X622" s="79" t="s">
        <v>107</v>
      </c>
      <c r="Y622" s="79" t="s">
        <v>922</v>
      </c>
      <c r="Z622" s="79">
        <v>1</v>
      </c>
      <c r="AA622" s="80">
        <v>44946.541666666701</v>
      </c>
      <c r="AB622" s="80">
        <v>44947.4375</v>
      </c>
      <c r="AC622" s="79" t="s">
        <v>936</v>
      </c>
    </row>
    <row r="623" spans="1:29" x14ac:dyDescent="0.3">
      <c r="A623" s="79">
        <v>1402</v>
      </c>
      <c r="B623" s="79" t="s">
        <v>85</v>
      </c>
      <c r="C623" s="79" t="s">
        <v>674</v>
      </c>
      <c r="D623" s="79" t="s">
        <v>203</v>
      </c>
      <c r="E623" s="79">
        <v>1</v>
      </c>
      <c r="F623" s="79">
        <v>9</v>
      </c>
      <c r="G623" s="79">
        <v>0.89583333333333304</v>
      </c>
      <c r="H623" s="79">
        <v>21.5</v>
      </c>
      <c r="I623" s="79">
        <v>1.47</v>
      </c>
      <c r="J623" s="79">
        <v>0.284765068818225</v>
      </c>
      <c r="L623" s="79">
        <v>0</v>
      </c>
      <c r="N623" s="79">
        <v>0</v>
      </c>
      <c r="Q623" s="79">
        <v>1402</v>
      </c>
      <c r="R623" s="79" t="s">
        <v>85</v>
      </c>
      <c r="S623" s="79">
        <v>21.5</v>
      </c>
      <c r="T623" s="79">
        <v>210</v>
      </c>
      <c r="U623" s="79">
        <v>0.89583333333333304</v>
      </c>
      <c r="V623" s="79">
        <v>4</v>
      </c>
      <c r="W623" s="79">
        <v>9</v>
      </c>
      <c r="X623" s="79" t="s">
        <v>107</v>
      </c>
      <c r="Y623" s="79" t="s">
        <v>922</v>
      </c>
      <c r="Z623" s="79">
        <v>1</v>
      </c>
      <c r="AA623" s="80">
        <v>44946.541666666701</v>
      </c>
      <c r="AB623" s="80">
        <v>44947.4375</v>
      </c>
      <c r="AC623" s="79" t="s">
        <v>938</v>
      </c>
    </row>
    <row r="624" spans="1:29" x14ac:dyDescent="0.3">
      <c r="A624" s="79">
        <v>1403</v>
      </c>
      <c r="B624" s="79" t="s">
        <v>301</v>
      </c>
      <c r="C624" s="79" t="s">
        <v>672</v>
      </c>
      <c r="D624" s="79" t="s">
        <v>203</v>
      </c>
      <c r="E624" s="79">
        <v>2</v>
      </c>
      <c r="F624" s="79">
        <v>32</v>
      </c>
      <c r="G624" s="79">
        <v>0.8125</v>
      </c>
      <c r="H624" s="79">
        <v>19.5</v>
      </c>
      <c r="I624" s="79">
        <v>1.47</v>
      </c>
      <c r="J624" s="79">
        <v>1.1163439734868299</v>
      </c>
      <c r="L624" s="79">
        <v>0</v>
      </c>
      <c r="N624" s="79">
        <v>0</v>
      </c>
      <c r="Q624" s="79">
        <v>1403</v>
      </c>
      <c r="R624" s="79" t="s">
        <v>301</v>
      </c>
      <c r="S624" s="79">
        <v>19.5</v>
      </c>
      <c r="T624" s="79">
        <v>210</v>
      </c>
      <c r="U624" s="79">
        <v>0.8125</v>
      </c>
      <c r="V624" s="79">
        <v>4</v>
      </c>
      <c r="W624" s="79">
        <v>9</v>
      </c>
      <c r="X624" s="79" t="s">
        <v>107</v>
      </c>
      <c r="Y624" s="79" t="s">
        <v>922</v>
      </c>
      <c r="Z624" s="79">
        <v>1</v>
      </c>
      <c r="AA624" s="80">
        <v>44947.541666666701</v>
      </c>
      <c r="AB624" s="80">
        <v>44948.354166666701</v>
      </c>
      <c r="AC624" s="79" t="s">
        <v>936</v>
      </c>
    </row>
    <row r="625" spans="1:29" x14ac:dyDescent="0.3">
      <c r="A625" s="79">
        <v>1403</v>
      </c>
      <c r="B625" s="79" t="s">
        <v>85</v>
      </c>
      <c r="C625" s="79" t="s">
        <v>675</v>
      </c>
      <c r="D625" s="79" t="s">
        <v>203</v>
      </c>
      <c r="E625" s="79">
        <v>2</v>
      </c>
      <c r="F625" s="79">
        <v>36</v>
      </c>
      <c r="G625" s="79">
        <v>0.8125</v>
      </c>
      <c r="H625" s="79">
        <v>19.5</v>
      </c>
      <c r="I625" s="79">
        <v>1.47</v>
      </c>
      <c r="J625" s="79">
        <v>1.25588697017268</v>
      </c>
      <c r="K625" s="79">
        <v>1</v>
      </c>
      <c r="L625" s="79">
        <v>3.4885749171463497E-2</v>
      </c>
      <c r="M625" s="79">
        <v>1</v>
      </c>
      <c r="N625" s="79">
        <v>3.4885749171463497E-2</v>
      </c>
      <c r="Q625" s="79">
        <v>1403</v>
      </c>
      <c r="R625" s="79" t="s">
        <v>85</v>
      </c>
      <c r="S625" s="79">
        <v>19.5</v>
      </c>
      <c r="T625" s="79">
        <v>210</v>
      </c>
      <c r="U625" s="79">
        <v>0.8125</v>
      </c>
      <c r="V625" s="79">
        <v>4</v>
      </c>
      <c r="W625" s="79">
        <v>9</v>
      </c>
      <c r="X625" s="79" t="s">
        <v>106</v>
      </c>
      <c r="Y625" s="79" t="s">
        <v>922</v>
      </c>
      <c r="Z625" s="79">
        <v>1</v>
      </c>
      <c r="AA625" s="80">
        <v>44947.541666666701</v>
      </c>
      <c r="AB625" s="80">
        <v>44948.354166666701</v>
      </c>
      <c r="AC625" s="79" t="s">
        <v>938</v>
      </c>
    </row>
    <row r="626" spans="1:29" x14ac:dyDescent="0.3">
      <c r="A626" s="79">
        <v>1403</v>
      </c>
      <c r="B626" s="79" t="s">
        <v>85</v>
      </c>
      <c r="C626" s="79" t="s">
        <v>675</v>
      </c>
      <c r="D626" s="79" t="s">
        <v>204</v>
      </c>
      <c r="E626" s="79">
        <v>2</v>
      </c>
      <c r="F626" s="79">
        <v>2</v>
      </c>
      <c r="G626" s="79">
        <v>0.8125</v>
      </c>
      <c r="H626" s="79">
        <v>19.5</v>
      </c>
      <c r="I626" s="79">
        <v>1.47</v>
      </c>
      <c r="J626" s="79">
        <v>6.9771498342926896E-2</v>
      </c>
      <c r="K626" s="79">
        <v>1</v>
      </c>
      <c r="L626" s="79">
        <v>3.4885749171463497E-2</v>
      </c>
      <c r="N626" s="79">
        <v>0</v>
      </c>
      <c r="Q626" s="79">
        <v>1403</v>
      </c>
      <c r="R626" s="79" t="s">
        <v>85</v>
      </c>
      <c r="S626" s="79">
        <v>19.5</v>
      </c>
      <c r="T626" s="79">
        <v>210</v>
      </c>
      <c r="U626" s="79">
        <v>0.8125</v>
      </c>
      <c r="V626" s="79">
        <v>4</v>
      </c>
      <c r="W626" s="79">
        <v>9</v>
      </c>
      <c r="X626" s="79" t="s">
        <v>106</v>
      </c>
      <c r="Y626" s="79" t="s">
        <v>922</v>
      </c>
      <c r="Z626" s="79">
        <v>1</v>
      </c>
      <c r="AA626" s="80">
        <v>44947.541666666701</v>
      </c>
      <c r="AB626" s="80">
        <v>44948.354166666701</v>
      </c>
      <c r="AC626" s="79" t="s">
        <v>938</v>
      </c>
    </row>
    <row r="627" spans="1:29" x14ac:dyDescent="0.3">
      <c r="A627" s="79">
        <v>1404</v>
      </c>
      <c r="B627" s="79" t="s">
        <v>301</v>
      </c>
      <c r="C627" s="79" t="s">
        <v>673</v>
      </c>
      <c r="D627" s="79" t="s">
        <v>203</v>
      </c>
      <c r="E627" s="79">
        <v>1</v>
      </c>
      <c r="F627" s="79">
        <v>9</v>
      </c>
      <c r="G627" s="79">
        <v>0.91666666666666696</v>
      </c>
      <c r="H627" s="79">
        <v>22</v>
      </c>
      <c r="I627" s="79">
        <v>1.47</v>
      </c>
      <c r="J627" s="79">
        <v>0.27829313543599299</v>
      </c>
      <c r="L627" s="79">
        <v>0</v>
      </c>
      <c r="N627" s="79">
        <v>0</v>
      </c>
      <c r="Q627" s="79">
        <v>1404</v>
      </c>
      <c r="R627" s="79" t="s">
        <v>301</v>
      </c>
      <c r="S627" s="79">
        <v>22</v>
      </c>
      <c r="T627" s="79">
        <v>210</v>
      </c>
      <c r="U627" s="79">
        <v>0.91666666666666696</v>
      </c>
      <c r="V627" s="79">
        <v>4</v>
      </c>
      <c r="W627" s="79">
        <v>9</v>
      </c>
      <c r="X627" s="79" t="s">
        <v>107</v>
      </c>
      <c r="Y627" s="79" t="s">
        <v>922</v>
      </c>
      <c r="Z627" s="79">
        <v>1</v>
      </c>
      <c r="AA627" s="80">
        <v>44948.4375</v>
      </c>
      <c r="AB627" s="80">
        <v>44949.354166666701</v>
      </c>
      <c r="AC627" s="79" t="s">
        <v>936</v>
      </c>
    </row>
    <row r="628" spans="1:29" x14ac:dyDescent="0.3">
      <c r="A628" s="79">
        <v>1404</v>
      </c>
      <c r="B628" s="79" t="s">
        <v>85</v>
      </c>
      <c r="C628" s="79" t="s">
        <v>676</v>
      </c>
      <c r="D628" s="79" t="s">
        <v>203</v>
      </c>
      <c r="E628" s="79">
        <v>1</v>
      </c>
      <c r="F628" s="79">
        <v>6</v>
      </c>
      <c r="G628" s="79">
        <v>0.91666666666666696</v>
      </c>
      <c r="H628" s="79">
        <v>22</v>
      </c>
      <c r="I628" s="79">
        <v>1.47</v>
      </c>
      <c r="J628" s="79">
        <v>0.18552875695732801</v>
      </c>
      <c r="L628" s="79">
        <v>0</v>
      </c>
      <c r="N628" s="79">
        <v>0</v>
      </c>
      <c r="Q628" s="79">
        <v>1404</v>
      </c>
      <c r="R628" s="79" t="s">
        <v>85</v>
      </c>
      <c r="S628" s="79">
        <v>22</v>
      </c>
      <c r="T628" s="79">
        <v>210</v>
      </c>
      <c r="U628" s="79">
        <v>0.91666666666666696</v>
      </c>
      <c r="V628" s="79">
        <v>4</v>
      </c>
      <c r="W628" s="79">
        <v>9</v>
      </c>
      <c r="X628" s="79" t="s">
        <v>107</v>
      </c>
      <c r="Y628" s="79" t="s">
        <v>922</v>
      </c>
      <c r="Z628" s="79">
        <v>1</v>
      </c>
      <c r="AA628" s="80">
        <v>44948.4375</v>
      </c>
      <c r="AB628" s="80">
        <v>44949.354166666701</v>
      </c>
      <c r="AC628" s="79" t="s">
        <v>938</v>
      </c>
    </row>
    <row r="629" spans="1:29" x14ac:dyDescent="0.3">
      <c r="A629" s="79">
        <v>1306</v>
      </c>
      <c r="B629" s="79" t="s">
        <v>301</v>
      </c>
      <c r="C629" s="79" t="s">
        <v>679</v>
      </c>
      <c r="D629" s="79" t="s">
        <v>203</v>
      </c>
      <c r="E629" s="79">
        <v>2</v>
      </c>
      <c r="F629" s="79">
        <v>5</v>
      </c>
      <c r="G629" s="79">
        <v>1</v>
      </c>
      <c r="H629" s="79">
        <v>24</v>
      </c>
      <c r="I629" s="79">
        <v>0.21</v>
      </c>
      <c r="J629" s="79">
        <v>0.99206349206349198</v>
      </c>
      <c r="L629" s="79">
        <v>0</v>
      </c>
      <c r="N629" s="79">
        <v>0</v>
      </c>
      <c r="Q629" s="79">
        <v>1306</v>
      </c>
      <c r="R629" s="79" t="s">
        <v>301</v>
      </c>
      <c r="S629" s="79">
        <v>24</v>
      </c>
      <c r="T629" s="79">
        <v>210</v>
      </c>
      <c r="U629" s="79">
        <v>1</v>
      </c>
      <c r="V629" s="79">
        <v>6</v>
      </c>
      <c r="W629" s="79">
        <v>15</v>
      </c>
      <c r="X629" s="79" t="s">
        <v>107</v>
      </c>
      <c r="Y629" s="79" t="s">
        <v>922</v>
      </c>
      <c r="Z629" s="79">
        <v>2</v>
      </c>
      <c r="AA629" s="80">
        <v>44960</v>
      </c>
      <c r="AB629" s="80">
        <v>44961</v>
      </c>
      <c r="AC629" s="79" t="s">
        <v>936</v>
      </c>
    </row>
    <row r="630" spans="1:29" x14ac:dyDescent="0.3">
      <c r="A630" s="79">
        <v>1306</v>
      </c>
      <c r="B630" s="79" t="s">
        <v>301</v>
      </c>
      <c r="C630" s="79" t="s">
        <v>679</v>
      </c>
      <c r="D630" s="79" t="s">
        <v>204</v>
      </c>
      <c r="E630" s="79">
        <v>2</v>
      </c>
      <c r="F630" s="79">
        <v>1</v>
      </c>
      <c r="G630" s="79">
        <v>1</v>
      </c>
      <c r="H630" s="79">
        <v>24</v>
      </c>
      <c r="I630" s="79">
        <v>0.21</v>
      </c>
      <c r="J630" s="79">
        <v>0.19841269841269801</v>
      </c>
      <c r="L630" s="79">
        <v>0</v>
      </c>
      <c r="N630" s="79">
        <v>0</v>
      </c>
      <c r="Q630" s="79">
        <v>1306</v>
      </c>
      <c r="R630" s="79" t="s">
        <v>301</v>
      </c>
      <c r="S630" s="79">
        <v>24</v>
      </c>
      <c r="T630" s="79">
        <v>210</v>
      </c>
      <c r="U630" s="79">
        <v>1</v>
      </c>
      <c r="V630" s="79">
        <v>6</v>
      </c>
      <c r="W630" s="79">
        <v>15</v>
      </c>
      <c r="X630" s="79" t="s">
        <v>107</v>
      </c>
      <c r="Y630" s="79" t="s">
        <v>922</v>
      </c>
      <c r="Z630" s="79">
        <v>2</v>
      </c>
      <c r="AA630" s="80">
        <v>44960</v>
      </c>
      <c r="AB630" s="80">
        <v>44961</v>
      </c>
      <c r="AC630" s="79" t="s">
        <v>936</v>
      </c>
    </row>
    <row r="631" spans="1:29" x14ac:dyDescent="0.3">
      <c r="A631" s="79">
        <v>1306</v>
      </c>
      <c r="B631" s="79" t="s">
        <v>85</v>
      </c>
      <c r="C631" s="79" t="s">
        <v>682</v>
      </c>
      <c r="D631" s="79" t="s">
        <v>203</v>
      </c>
      <c r="E631" s="79">
        <v>2</v>
      </c>
      <c r="F631" s="79">
        <v>4</v>
      </c>
      <c r="G631" s="79">
        <v>1</v>
      </c>
      <c r="H631" s="79">
        <v>24</v>
      </c>
      <c r="I631" s="79">
        <v>0.21</v>
      </c>
      <c r="J631" s="79">
        <v>0.79365079365079405</v>
      </c>
      <c r="L631" s="79">
        <v>0</v>
      </c>
      <c r="N631" s="79">
        <v>0</v>
      </c>
      <c r="Q631" s="79">
        <v>1306</v>
      </c>
      <c r="R631" s="79" t="s">
        <v>85</v>
      </c>
      <c r="S631" s="79">
        <v>24</v>
      </c>
      <c r="T631" s="79">
        <v>210</v>
      </c>
      <c r="U631" s="79">
        <v>1</v>
      </c>
      <c r="V631" s="79">
        <v>6</v>
      </c>
      <c r="W631" s="79">
        <v>15</v>
      </c>
      <c r="X631" s="79" t="s">
        <v>107</v>
      </c>
      <c r="Y631" s="79" t="s">
        <v>922</v>
      </c>
      <c r="Z631" s="79">
        <v>2</v>
      </c>
      <c r="AA631" s="80">
        <v>44960</v>
      </c>
      <c r="AB631" s="80">
        <v>44961</v>
      </c>
      <c r="AC631" s="79" t="s">
        <v>938</v>
      </c>
    </row>
    <row r="632" spans="1:29" x14ac:dyDescent="0.3">
      <c r="A632" s="79">
        <v>1306</v>
      </c>
      <c r="B632" s="79" t="s">
        <v>85</v>
      </c>
      <c r="C632" s="79" t="s">
        <v>682</v>
      </c>
      <c r="D632" s="79" t="s">
        <v>204</v>
      </c>
      <c r="E632" s="79">
        <v>2</v>
      </c>
      <c r="F632" s="79">
        <v>1</v>
      </c>
      <c r="G632" s="79">
        <v>1</v>
      </c>
      <c r="H632" s="79">
        <v>24</v>
      </c>
      <c r="I632" s="79">
        <v>0.21</v>
      </c>
      <c r="J632" s="79">
        <v>0.19841269841269801</v>
      </c>
      <c r="L632" s="79">
        <v>0</v>
      </c>
      <c r="N632" s="79">
        <v>0</v>
      </c>
      <c r="Q632" s="79">
        <v>1306</v>
      </c>
      <c r="R632" s="79" t="s">
        <v>85</v>
      </c>
      <c r="S632" s="79">
        <v>24</v>
      </c>
      <c r="T632" s="79">
        <v>210</v>
      </c>
      <c r="U632" s="79">
        <v>1</v>
      </c>
      <c r="V632" s="79">
        <v>6</v>
      </c>
      <c r="W632" s="79">
        <v>15</v>
      </c>
      <c r="X632" s="79" t="s">
        <v>107</v>
      </c>
      <c r="Y632" s="79" t="s">
        <v>922</v>
      </c>
      <c r="Z632" s="79">
        <v>2</v>
      </c>
      <c r="AA632" s="80">
        <v>44960</v>
      </c>
      <c r="AB632" s="80">
        <v>44961</v>
      </c>
      <c r="AC632" s="79" t="s">
        <v>938</v>
      </c>
    </row>
    <row r="633" spans="1:29" x14ac:dyDescent="0.3">
      <c r="A633" s="79">
        <v>1306</v>
      </c>
      <c r="B633" s="79" t="s">
        <v>304</v>
      </c>
      <c r="C633" s="79" t="s">
        <v>683</v>
      </c>
      <c r="D633" s="79" t="s">
        <v>203</v>
      </c>
      <c r="E633" s="79">
        <v>2</v>
      </c>
      <c r="F633" s="79">
        <v>6</v>
      </c>
      <c r="G633" s="79">
        <v>0.75</v>
      </c>
      <c r="H633" s="79">
        <v>18</v>
      </c>
      <c r="I633" s="79">
        <v>0.21</v>
      </c>
      <c r="J633" s="79">
        <v>1.5873015873015901</v>
      </c>
      <c r="L633" s="79">
        <v>0</v>
      </c>
      <c r="N633" s="79">
        <v>0</v>
      </c>
      <c r="Q633" s="79">
        <v>1306</v>
      </c>
      <c r="R633" s="79" t="s">
        <v>304</v>
      </c>
      <c r="S633" s="79">
        <v>18</v>
      </c>
      <c r="T633" s="79">
        <v>210</v>
      </c>
      <c r="U633" s="79">
        <v>0.75</v>
      </c>
      <c r="V633" s="79">
        <v>6</v>
      </c>
      <c r="W633" s="79">
        <v>15</v>
      </c>
      <c r="X633" s="79" t="s">
        <v>107</v>
      </c>
      <c r="Y633" s="79" t="s">
        <v>922</v>
      </c>
      <c r="Z633" s="79">
        <v>2</v>
      </c>
      <c r="AA633" s="80">
        <v>44960.666666666701</v>
      </c>
      <c r="AB633" s="80">
        <v>44961.416666666701</v>
      </c>
      <c r="AC633" s="79" t="s">
        <v>938</v>
      </c>
    </row>
    <row r="634" spans="1:29" x14ac:dyDescent="0.3">
      <c r="A634" s="79">
        <v>1306</v>
      </c>
      <c r="B634" s="79" t="s">
        <v>304</v>
      </c>
      <c r="C634" s="79" t="s">
        <v>683</v>
      </c>
      <c r="D634" s="79" t="s">
        <v>204</v>
      </c>
      <c r="E634" s="79">
        <v>2</v>
      </c>
      <c r="F634" s="79">
        <v>2</v>
      </c>
      <c r="G634" s="79">
        <v>0.75</v>
      </c>
      <c r="H634" s="79">
        <v>18</v>
      </c>
      <c r="I634" s="79">
        <v>0.21</v>
      </c>
      <c r="J634" s="79">
        <v>0.52910052910052896</v>
      </c>
      <c r="L634" s="79">
        <v>0</v>
      </c>
      <c r="N634" s="79">
        <v>0</v>
      </c>
      <c r="Q634" s="79">
        <v>1306</v>
      </c>
      <c r="R634" s="79" t="s">
        <v>304</v>
      </c>
      <c r="S634" s="79">
        <v>18</v>
      </c>
      <c r="T634" s="79">
        <v>210</v>
      </c>
      <c r="U634" s="79">
        <v>0.75</v>
      </c>
      <c r="V634" s="79">
        <v>6</v>
      </c>
      <c r="W634" s="79">
        <v>15</v>
      </c>
      <c r="X634" s="79" t="s">
        <v>107</v>
      </c>
      <c r="Y634" s="79" t="s">
        <v>922</v>
      </c>
      <c r="Z634" s="79">
        <v>2</v>
      </c>
      <c r="AA634" s="80">
        <v>44960.666666666701</v>
      </c>
      <c r="AB634" s="80">
        <v>44961.416666666701</v>
      </c>
      <c r="AC634" s="79" t="s">
        <v>938</v>
      </c>
    </row>
    <row r="635" spans="1:29" x14ac:dyDescent="0.3">
      <c r="A635" s="79">
        <v>1307</v>
      </c>
      <c r="B635" s="79" t="s">
        <v>301</v>
      </c>
      <c r="C635" s="79" t="s">
        <v>680</v>
      </c>
      <c r="D635" s="79" t="s">
        <v>203</v>
      </c>
      <c r="E635" s="79">
        <v>2</v>
      </c>
      <c r="F635" s="79">
        <v>5</v>
      </c>
      <c r="G635" s="79">
        <v>1</v>
      </c>
      <c r="H635" s="79">
        <v>24</v>
      </c>
      <c r="I635" s="79">
        <v>0.21</v>
      </c>
      <c r="J635" s="79">
        <v>0.99206349206349198</v>
      </c>
      <c r="L635" s="79">
        <v>0</v>
      </c>
      <c r="N635" s="79">
        <v>0</v>
      </c>
      <c r="Q635" s="79">
        <v>1307</v>
      </c>
      <c r="R635" s="79" t="s">
        <v>301</v>
      </c>
      <c r="S635" s="79">
        <v>24</v>
      </c>
      <c r="T635" s="79">
        <v>210</v>
      </c>
      <c r="U635" s="79">
        <v>1</v>
      </c>
      <c r="V635" s="79">
        <v>6</v>
      </c>
      <c r="W635" s="79">
        <v>15</v>
      </c>
      <c r="X635" s="79" t="s">
        <v>107</v>
      </c>
      <c r="Y635" s="79" t="s">
        <v>922</v>
      </c>
      <c r="Z635" s="79">
        <v>2</v>
      </c>
      <c r="AA635" s="80">
        <v>44971</v>
      </c>
      <c r="AB635" s="80">
        <v>44972</v>
      </c>
      <c r="AC635" s="79" t="s">
        <v>936</v>
      </c>
    </row>
    <row r="636" spans="1:29" x14ac:dyDescent="0.3">
      <c r="A636" s="79">
        <v>1307</v>
      </c>
      <c r="B636" s="79" t="s">
        <v>301</v>
      </c>
      <c r="C636" s="79" t="s">
        <v>680</v>
      </c>
      <c r="D636" s="79" t="s">
        <v>204</v>
      </c>
      <c r="E636" s="79">
        <v>2</v>
      </c>
      <c r="F636" s="79">
        <v>10</v>
      </c>
      <c r="G636" s="79">
        <v>1</v>
      </c>
      <c r="H636" s="79">
        <v>24</v>
      </c>
      <c r="I636" s="79">
        <v>0.21</v>
      </c>
      <c r="J636" s="79">
        <v>1.98412698412698</v>
      </c>
      <c r="L636" s="79">
        <v>0</v>
      </c>
      <c r="N636" s="79">
        <v>0</v>
      </c>
      <c r="Q636" s="79">
        <v>1307</v>
      </c>
      <c r="R636" s="79" t="s">
        <v>301</v>
      </c>
      <c r="S636" s="79">
        <v>24</v>
      </c>
      <c r="T636" s="79">
        <v>210</v>
      </c>
      <c r="U636" s="79">
        <v>1</v>
      </c>
      <c r="V636" s="79">
        <v>6</v>
      </c>
      <c r="W636" s="79">
        <v>15</v>
      </c>
      <c r="X636" s="79" t="s">
        <v>107</v>
      </c>
      <c r="Y636" s="79" t="s">
        <v>922</v>
      </c>
      <c r="Z636" s="79">
        <v>2</v>
      </c>
      <c r="AA636" s="80">
        <v>44971</v>
      </c>
      <c r="AB636" s="80">
        <v>44972</v>
      </c>
      <c r="AC636" s="79" t="s">
        <v>936</v>
      </c>
    </row>
    <row r="637" spans="1:29" x14ac:dyDescent="0.3">
      <c r="A637" s="79">
        <v>1307</v>
      </c>
      <c r="B637" s="79" t="s">
        <v>85</v>
      </c>
      <c r="C637" s="79" t="s">
        <v>684</v>
      </c>
      <c r="D637" s="79" t="s">
        <v>203</v>
      </c>
      <c r="E637" s="79">
        <v>2</v>
      </c>
      <c r="F637" s="79">
        <v>4</v>
      </c>
      <c r="G637" s="79">
        <v>1</v>
      </c>
      <c r="H637" s="79">
        <v>24</v>
      </c>
      <c r="I637" s="79">
        <v>0.21</v>
      </c>
      <c r="J637" s="79">
        <v>0.79365079365079405</v>
      </c>
      <c r="L637" s="79">
        <v>0</v>
      </c>
      <c r="N637" s="79">
        <v>0</v>
      </c>
      <c r="Q637" s="79">
        <v>1307</v>
      </c>
      <c r="R637" s="79" t="s">
        <v>85</v>
      </c>
      <c r="S637" s="79">
        <v>24</v>
      </c>
      <c r="T637" s="79">
        <v>210</v>
      </c>
      <c r="U637" s="79">
        <v>1</v>
      </c>
      <c r="V637" s="79">
        <v>6</v>
      </c>
      <c r="W637" s="79">
        <v>15</v>
      </c>
      <c r="X637" s="79" t="s">
        <v>107</v>
      </c>
      <c r="Y637" s="79" t="s">
        <v>922</v>
      </c>
      <c r="Z637" s="79">
        <v>2</v>
      </c>
      <c r="AA637" s="80">
        <v>44971</v>
      </c>
      <c r="AB637" s="80">
        <v>44972</v>
      </c>
      <c r="AC637" s="79" t="s">
        <v>938</v>
      </c>
    </row>
    <row r="638" spans="1:29" x14ac:dyDescent="0.3">
      <c r="A638" s="79">
        <v>1307</v>
      </c>
      <c r="B638" s="79" t="s">
        <v>85</v>
      </c>
      <c r="C638" s="79" t="s">
        <v>684</v>
      </c>
      <c r="D638" s="79" t="s">
        <v>204</v>
      </c>
      <c r="E638" s="79">
        <v>2</v>
      </c>
      <c r="F638" s="79">
        <v>7</v>
      </c>
      <c r="G638" s="79">
        <v>1</v>
      </c>
      <c r="H638" s="79">
        <v>24</v>
      </c>
      <c r="I638" s="79">
        <v>0.21</v>
      </c>
      <c r="J638" s="79">
        <v>1.3888888888888899</v>
      </c>
      <c r="L638" s="79">
        <v>0</v>
      </c>
      <c r="N638" s="79">
        <v>0</v>
      </c>
      <c r="Q638" s="79">
        <v>1307</v>
      </c>
      <c r="R638" s="79" t="s">
        <v>85</v>
      </c>
      <c r="S638" s="79">
        <v>24</v>
      </c>
      <c r="T638" s="79">
        <v>210</v>
      </c>
      <c r="U638" s="79">
        <v>1</v>
      </c>
      <c r="V638" s="79">
        <v>6</v>
      </c>
      <c r="W638" s="79">
        <v>15</v>
      </c>
      <c r="X638" s="79" t="s">
        <v>107</v>
      </c>
      <c r="Y638" s="79" t="s">
        <v>922</v>
      </c>
      <c r="Z638" s="79">
        <v>2</v>
      </c>
      <c r="AA638" s="80">
        <v>44971</v>
      </c>
      <c r="AB638" s="80">
        <v>44972</v>
      </c>
      <c r="AC638" s="79" t="s">
        <v>938</v>
      </c>
    </row>
    <row r="639" spans="1:29" x14ac:dyDescent="0.3">
      <c r="A639" s="79">
        <v>1307</v>
      </c>
      <c r="B639" s="79" t="s">
        <v>304</v>
      </c>
      <c r="C639" s="79" t="s">
        <v>685</v>
      </c>
      <c r="D639" s="79" t="s">
        <v>203</v>
      </c>
      <c r="E639" s="79">
        <v>2</v>
      </c>
      <c r="F639" s="79">
        <v>9</v>
      </c>
      <c r="G639" s="79">
        <v>1</v>
      </c>
      <c r="H639" s="79">
        <v>24</v>
      </c>
      <c r="I639" s="79">
        <v>0.21</v>
      </c>
      <c r="J639" s="79">
        <v>1.78571428571429</v>
      </c>
      <c r="L639" s="79">
        <v>0</v>
      </c>
      <c r="N639" s="79">
        <v>0</v>
      </c>
      <c r="Q639" s="79">
        <v>1307</v>
      </c>
      <c r="R639" s="79" t="s">
        <v>304</v>
      </c>
      <c r="S639" s="79">
        <v>24</v>
      </c>
      <c r="T639" s="79">
        <v>210</v>
      </c>
      <c r="U639" s="79">
        <v>1</v>
      </c>
      <c r="V639" s="79">
        <v>6</v>
      </c>
      <c r="W639" s="79">
        <v>15</v>
      </c>
      <c r="X639" s="79" t="s">
        <v>107</v>
      </c>
      <c r="Y639" s="79" t="s">
        <v>922</v>
      </c>
      <c r="Z639" s="79">
        <v>2</v>
      </c>
      <c r="AA639" s="80">
        <v>44971</v>
      </c>
      <c r="AB639" s="80">
        <v>44972</v>
      </c>
      <c r="AC639" s="79" t="s">
        <v>938</v>
      </c>
    </row>
    <row r="640" spans="1:29" x14ac:dyDescent="0.3">
      <c r="A640" s="79">
        <v>1307</v>
      </c>
      <c r="B640" s="79" t="s">
        <v>304</v>
      </c>
      <c r="C640" s="79" t="s">
        <v>685</v>
      </c>
      <c r="D640" s="79" t="s">
        <v>204</v>
      </c>
      <c r="E640" s="79">
        <v>2</v>
      </c>
      <c r="F640" s="79">
        <v>13</v>
      </c>
      <c r="G640" s="79">
        <v>1</v>
      </c>
      <c r="H640" s="79">
        <v>24</v>
      </c>
      <c r="I640" s="79">
        <v>0.21</v>
      </c>
      <c r="J640" s="79">
        <v>2.57936507936508</v>
      </c>
      <c r="L640" s="79">
        <v>0</v>
      </c>
      <c r="N640" s="79">
        <v>0</v>
      </c>
      <c r="Q640" s="79">
        <v>1307</v>
      </c>
      <c r="R640" s="79" t="s">
        <v>304</v>
      </c>
      <c r="S640" s="79">
        <v>24</v>
      </c>
      <c r="T640" s="79">
        <v>210</v>
      </c>
      <c r="U640" s="79">
        <v>1</v>
      </c>
      <c r="V640" s="79">
        <v>6</v>
      </c>
      <c r="W640" s="79">
        <v>15</v>
      </c>
      <c r="X640" s="79" t="s">
        <v>107</v>
      </c>
      <c r="Y640" s="79" t="s">
        <v>922</v>
      </c>
      <c r="Z640" s="79">
        <v>2</v>
      </c>
      <c r="AA640" s="80">
        <v>44971</v>
      </c>
      <c r="AB640" s="80">
        <v>44972</v>
      </c>
      <c r="AC640" s="79" t="s">
        <v>938</v>
      </c>
    </row>
    <row r="641" spans="1:29" x14ac:dyDescent="0.3">
      <c r="A641" s="79">
        <v>1308</v>
      </c>
      <c r="B641" s="79" t="s">
        <v>301</v>
      </c>
      <c r="C641" s="79" t="s">
        <v>681</v>
      </c>
      <c r="D641" s="79" t="s">
        <v>203</v>
      </c>
      <c r="E641" s="79">
        <v>2</v>
      </c>
      <c r="F641" s="79">
        <v>5</v>
      </c>
      <c r="G641" s="79">
        <v>1</v>
      </c>
      <c r="H641" s="79">
        <v>24</v>
      </c>
      <c r="I641" s="79">
        <v>0.21</v>
      </c>
      <c r="J641" s="79">
        <v>0.99206349206349198</v>
      </c>
      <c r="L641" s="79">
        <v>0</v>
      </c>
      <c r="N641" s="79">
        <v>0</v>
      </c>
      <c r="Q641" s="79">
        <v>1308</v>
      </c>
      <c r="R641" s="79" t="s">
        <v>301</v>
      </c>
      <c r="S641" s="79">
        <v>24</v>
      </c>
      <c r="T641" s="79">
        <v>210</v>
      </c>
      <c r="U641" s="79">
        <v>1</v>
      </c>
      <c r="V641" s="79">
        <v>6</v>
      </c>
      <c r="W641" s="79">
        <v>15</v>
      </c>
      <c r="X641" s="79" t="s">
        <v>107</v>
      </c>
      <c r="Y641" s="79" t="s">
        <v>922</v>
      </c>
      <c r="Z641" s="79">
        <v>2</v>
      </c>
      <c r="AA641" s="80">
        <v>44972</v>
      </c>
      <c r="AB641" s="80">
        <v>44973</v>
      </c>
      <c r="AC641" s="79" t="s">
        <v>936</v>
      </c>
    </row>
    <row r="642" spans="1:29" x14ac:dyDescent="0.3">
      <c r="A642" s="79">
        <v>1308</v>
      </c>
      <c r="B642" s="79" t="s">
        <v>301</v>
      </c>
      <c r="C642" s="79" t="s">
        <v>681</v>
      </c>
      <c r="D642" s="79" t="s">
        <v>204</v>
      </c>
      <c r="E642" s="79">
        <v>2</v>
      </c>
      <c r="F642" s="79">
        <v>5</v>
      </c>
      <c r="G642" s="79">
        <v>1</v>
      </c>
      <c r="H642" s="79">
        <v>24</v>
      </c>
      <c r="I642" s="79">
        <v>0.21</v>
      </c>
      <c r="J642" s="79">
        <v>0.99206349206349198</v>
      </c>
      <c r="L642" s="79">
        <v>0</v>
      </c>
      <c r="N642" s="79">
        <v>0</v>
      </c>
      <c r="Q642" s="79">
        <v>1308</v>
      </c>
      <c r="R642" s="79" t="s">
        <v>301</v>
      </c>
      <c r="S642" s="79">
        <v>24</v>
      </c>
      <c r="T642" s="79">
        <v>210</v>
      </c>
      <c r="U642" s="79">
        <v>1</v>
      </c>
      <c r="V642" s="79">
        <v>6</v>
      </c>
      <c r="W642" s="79">
        <v>15</v>
      </c>
      <c r="X642" s="79" t="s">
        <v>107</v>
      </c>
      <c r="Y642" s="79" t="s">
        <v>922</v>
      </c>
      <c r="Z642" s="79">
        <v>2</v>
      </c>
      <c r="AA642" s="80">
        <v>44972</v>
      </c>
      <c r="AB642" s="80">
        <v>44973</v>
      </c>
      <c r="AC642" s="79" t="s">
        <v>936</v>
      </c>
    </row>
    <row r="643" spans="1:29" x14ac:dyDescent="0.3">
      <c r="A643" s="79">
        <v>1308</v>
      </c>
      <c r="B643" s="79" t="s">
        <v>85</v>
      </c>
      <c r="C643" s="79" t="s">
        <v>686</v>
      </c>
      <c r="D643" s="79" t="s">
        <v>203</v>
      </c>
      <c r="E643" s="79">
        <v>2</v>
      </c>
      <c r="F643" s="79">
        <v>7</v>
      </c>
      <c r="G643" s="79">
        <v>1</v>
      </c>
      <c r="H643" s="79">
        <v>24</v>
      </c>
      <c r="I643" s="79">
        <v>0.21</v>
      </c>
      <c r="J643" s="79">
        <v>1.3888888888888899</v>
      </c>
      <c r="L643" s="79">
        <v>0</v>
      </c>
      <c r="N643" s="79">
        <v>0</v>
      </c>
      <c r="Q643" s="79">
        <v>1308</v>
      </c>
      <c r="R643" s="79" t="s">
        <v>85</v>
      </c>
      <c r="S643" s="79">
        <v>24</v>
      </c>
      <c r="T643" s="79">
        <v>210</v>
      </c>
      <c r="U643" s="79">
        <v>1</v>
      </c>
      <c r="V643" s="79">
        <v>6</v>
      </c>
      <c r="W643" s="79">
        <v>15</v>
      </c>
      <c r="X643" s="79" t="s">
        <v>107</v>
      </c>
      <c r="Y643" s="79" t="s">
        <v>922</v>
      </c>
      <c r="Z643" s="79">
        <v>2</v>
      </c>
      <c r="AA643" s="80">
        <v>44972</v>
      </c>
      <c r="AB643" s="80">
        <v>44973</v>
      </c>
      <c r="AC643" s="79" t="s">
        <v>938</v>
      </c>
    </row>
    <row r="644" spans="1:29" x14ac:dyDescent="0.3">
      <c r="A644" s="79">
        <v>1308</v>
      </c>
      <c r="B644" s="79" t="s">
        <v>85</v>
      </c>
      <c r="C644" s="79" t="s">
        <v>686</v>
      </c>
      <c r="D644" s="79" t="s">
        <v>204</v>
      </c>
      <c r="E644" s="79">
        <v>2</v>
      </c>
      <c r="F644" s="79">
        <v>4</v>
      </c>
      <c r="G644" s="79">
        <v>1</v>
      </c>
      <c r="H644" s="79">
        <v>24</v>
      </c>
      <c r="I644" s="79">
        <v>0.21</v>
      </c>
      <c r="J644" s="79">
        <v>0.79365079365079405</v>
      </c>
      <c r="L644" s="79">
        <v>0</v>
      </c>
      <c r="N644" s="79">
        <v>0</v>
      </c>
      <c r="Q644" s="79">
        <v>1308</v>
      </c>
      <c r="R644" s="79" t="s">
        <v>85</v>
      </c>
      <c r="S644" s="79">
        <v>24</v>
      </c>
      <c r="T644" s="79">
        <v>210</v>
      </c>
      <c r="U644" s="79">
        <v>1</v>
      </c>
      <c r="V644" s="79">
        <v>6</v>
      </c>
      <c r="W644" s="79">
        <v>15</v>
      </c>
      <c r="X644" s="79" t="s">
        <v>107</v>
      </c>
      <c r="Y644" s="79" t="s">
        <v>922</v>
      </c>
      <c r="Z644" s="79">
        <v>2</v>
      </c>
      <c r="AA644" s="80">
        <v>44972</v>
      </c>
      <c r="AB644" s="80">
        <v>44973</v>
      </c>
      <c r="AC644" s="79" t="s">
        <v>938</v>
      </c>
    </row>
    <row r="645" spans="1:29" x14ac:dyDescent="0.3">
      <c r="A645" s="79">
        <v>1308</v>
      </c>
      <c r="B645" s="79" t="s">
        <v>304</v>
      </c>
      <c r="C645" s="79" t="s">
        <v>687</v>
      </c>
      <c r="D645" s="79" t="s">
        <v>203</v>
      </c>
      <c r="E645" s="79">
        <v>2</v>
      </c>
      <c r="F645" s="79">
        <v>10</v>
      </c>
      <c r="G645" s="79">
        <v>1</v>
      </c>
      <c r="H645" s="79">
        <v>24</v>
      </c>
      <c r="I645" s="79">
        <v>0.21</v>
      </c>
      <c r="J645" s="79">
        <v>1.98412698412698</v>
      </c>
      <c r="L645" s="79">
        <v>0</v>
      </c>
      <c r="N645" s="79">
        <v>0</v>
      </c>
      <c r="Q645" s="79">
        <v>1308</v>
      </c>
      <c r="R645" s="79" t="s">
        <v>304</v>
      </c>
      <c r="S645" s="79">
        <v>24</v>
      </c>
      <c r="T645" s="79">
        <v>210</v>
      </c>
      <c r="U645" s="79">
        <v>1</v>
      </c>
      <c r="V645" s="79">
        <v>6</v>
      </c>
      <c r="W645" s="79">
        <v>15</v>
      </c>
      <c r="X645" s="79" t="s">
        <v>107</v>
      </c>
      <c r="Y645" s="79" t="s">
        <v>922</v>
      </c>
      <c r="Z645" s="79">
        <v>2</v>
      </c>
      <c r="AA645" s="80">
        <v>44972</v>
      </c>
      <c r="AB645" s="80">
        <v>44973</v>
      </c>
      <c r="AC645" s="79" t="s">
        <v>938</v>
      </c>
    </row>
    <row r="646" spans="1:29" x14ac:dyDescent="0.3">
      <c r="A646" s="79">
        <v>1308</v>
      </c>
      <c r="B646" s="79" t="s">
        <v>304</v>
      </c>
      <c r="C646" s="79" t="s">
        <v>687</v>
      </c>
      <c r="D646" s="79" t="s">
        <v>204</v>
      </c>
      <c r="E646" s="79">
        <v>2</v>
      </c>
      <c r="F646" s="79">
        <v>8</v>
      </c>
      <c r="G646" s="79">
        <v>1</v>
      </c>
      <c r="H646" s="79">
        <v>24</v>
      </c>
      <c r="I646" s="79">
        <v>0.21</v>
      </c>
      <c r="J646" s="79">
        <v>1.5873015873015901</v>
      </c>
      <c r="L646" s="79">
        <v>0</v>
      </c>
      <c r="N646" s="79">
        <v>0</v>
      </c>
      <c r="Q646" s="79">
        <v>1308</v>
      </c>
      <c r="R646" s="79" t="s">
        <v>304</v>
      </c>
      <c r="S646" s="79">
        <v>24</v>
      </c>
      <c r="T646" s="79">
        <v>210</v>
      </c>
      <c r="U646" s="79">
        <v>1</v>
      </c>
      <c r="V646" s="79">
        <v>6</v>
      </c>
      <c r="W646" s="79">
        <v>15</v>
      </c>
      <c r="X646" s="79" t="s">
        <v>107</v>
      </c>
      <c r="Y646" s="79" t="s">
        <v>922</v>
      </c>
      <c r="Z646" s="79">
        <v>2</v>
      </c>
      <c r="AA646" s="80">
        <v>44972</v>
      </c>
      <c r="AB646" s="80">
        <v>44973</v>
      </c>
      <c r="AC646" s="79" t="s">
        <v>938</v>
      </c>
    </row>
    <row r="647" spans="1:29" x14ac:dyDescent="0.3">
      <c r="A647" s="79">
        <v>1309</v>
      </c>
      <c r="B647" s="79" t="s">
        <v>301</v>
      </c>
      <c r="C647" s="79" t="s">
        <v>688</v>
      </c>
      <c r="D647" s="79" t="s">
        <v>203</v>
      </c>
      <c r="E647" s="79">
        <v>2</v>
      </c>
      <c r="F647" s="79">
        <v>5</v>
      </c>
      <c r="G647" s="79">
        <v>0.79166666666666596</v>
      </c>
      <c r="H647" s="79">
        <v>19</v>
      </c>
      <c r="I647" s="79">
        <v>0.21</v>
      </c>
      <c r="J647" s="79">
        <v>1.2531328320802</v>
      </c>
      <c r="L647" s="79">
        <v>0</v>
      </c>
      <c r="N647" s="79">
        <v>0</v>
      </c>
      <c r="Q647" s="79">
        <v>1309</v>
      </c>
      <c r="R647" s="79" t="s">
        <v>301</v>
      </c>
      <c r="S647" s="79">
        <v>19</v>
      </c>
      <c r="T647" s="79">
        <v>210</v>
      </c>
      <c r="U647" s="79">
        <v>0.79166666666666596</v>
      </c>
      <c r="V647" s="79">
        <v>7</v>
      </c>
      <c r="W647" s="79">
        <v>15</v>
      </c>
      <c r="X647" s="79" t="s">
        <v>107</v>
      </c>
      <c r="Y647" s="79" t="s">
        <v>922</v>
      </c>
      <c r="Z647" s="79">
        <v>2</v>
      </c>
      <c r="AA647" s="80">
        <v>44981.666666666701</v>
      </c>
      <c r="AB647" s="80">
        <v>44982.458333333299</v>
      </c>
      <c r="AC647" s="79" t="s">
        <v>936</v>
      </c>
    </row>
    <row r="648" spans="1:29" x14ac:dyDescent="0.3">
      <c r="A648" s="79">
        <v>1309</v>
      </c>
      <c r="B648" s="79" t="s">
        <v>301</v>
      </c>
      <c r="C648" s="79" t="s">
        <v>688</v>
      </c>
      <c r="D648" s="79" t="s">
        <v>204</v>
      </c>
      <c r="E648" s="79">
        <v>2</v>
      </c>
      <c r="F648" s="79">
        <v>4</v>
      </c>
      <c r="G648" s="79">
        <v>0.79166666666666596</v>
      </c>
      <c r="H648" s="79">
        <v>19</v>
      </c>
      <c r="I648" s="79">
        <v>0.21</v>
      </c>
      <c r="J648" s="79">
        <v>1.0025062656641599</v>
      </c>
      <c r="L648" s="79">
        <v>0</v>
      </c>
      <c r="N648" s="79">
        <v>0</v>
      </c>
      <c r="Q648" s="79">
        <v>1309</v>
      </c>
      <c r="R648" s="79" t="s">
        <v>301</v>
      </c>
      <c r="S648" s="79">
        <v>19</v>
      </c>
      <c r="T648" s="79">
        <v>210</v>
      </c>
      <c r="U648" s="79">
        <v>0.79166666666666596</v>
      </c>
      <c r="V648" s="79">
        <v>7</v>
      </c>
      <c r="W648" s="79">
        <v>15</v>
      </c>
      <c r="X648" s="79" t="s">
        <v>107</v>
      </c>
      <c r="Y648" s="79" t="s">
        <v>922</v>
      </c>
      <c r="Z648" s="79">
        <v>2</v>
      </c>
      <c r="AA648" s="80">
        <v>44981.666666666701</v>
      </c>
      <c r="AB648" s="80">
        <v>44982.458333333299</v>
      </c>
      <c r="AC648" s="79" t="s">
        <v>936</v>
      </c>
    </row>
    <row r="649" spans="1:29" x14ac:dyDescent="0.3">
      <c r="A649" s="79">
        <v>1309</v>
      </c>
      <c r="B649" s="79" t="s">
        <v>85</v>
      </c>
      <c r="C649" s="79" t="s">
        <v>693</v>
      </c>
      <c r="D649" s="79" t="s">
        <v>203</v>
      </c>
      <c r="E649" s="79">
        <v>2</v>
      </c>
      <c r="F649" s="79">
        <v>6</v>
      </c>
      <c r="G649" s="79">
        <v>0.79166666666666596</v>
      </c>
      <c r="H649" s="79">
        <v>19</v>
      </c>
      <c r="I649" s="79">
        <v>0.21</v>
      </c>
      <c r="J649" s="79">
        <v>1.5037593984962401</v>
      </c>
      <c r="L649" s="79">
        <v>0</v>
      </c>
      <c r="N649" s="79">
        <v>0</v>
      </c>
      <c r="Q649" s="79">
        <v>1309</v>
      </c>
      <c r="R649" s="79" t="s">
        <v>85</v>
      </c>
      <c r="S649" s="79">
        <v>19</v>
      </c>
      <c r="T649" s="79">
        <v>210</v>
      </c>
      <c r="U649" s="79">
        <v>0.79166666666666596</v>
      </c>
      <c r="V649" s="79">
        <v>7</v>
      </c>
      <c r="W649" s="79">
        <v>15</v>
      </c>
      <c r="X649" s="79" t="s">
        <v>107</v>
      </c>
      <c r="Y649" s="79" t="s">
        <v>922</v>
      </c>
      <c r="Z649" s="79">
        <v>2</v>
      </c>
      <c r="AA649" s="80">
        <v>44981.666666666701</v>
      </c>
      <c r="AB649" s="80">
        <v>44982.458333333299</v>
      </c>
      <c r="AC649" s="79" t="s">
        <v>938</v>
      </c>
    </row>
    <row r="650" spans="1:29" x14ac:dyDescent="0.3">
      <c r="A650" s="79">
        <v>1309</v>
      </c>
      <c r="B650" s="79" t="s">
        <v>85</v>
      </c>
      <c r="C650" s="79" t="s">
        <v>693</v>
      </c>
      <c r="D650" s="79" t="s">
        <v>204</v>
      </c>
      <c r="E650" s="79">
        <v>2</v>
      </c>
      <c r="F650" s="79">
        <v>2</v>
      </c>
      <c r="G650" s="79">
        <v>0.79166666666666596</v>
      </c>
      <c r="H650" s="79">
        <v>19</v>
      </c>
      <c r="I650" s="79">
        <v>0.21</v>
      </c>
      <c r="J650" s="79">
        <v>0.50125313283207995</v>
      </c>
      <c r="L650" s="79">
        <v>0</v>
      </c>
      <c r="N650" s="79">
        <v>0</v>
      </c>
      <c r="Q650" s="79">
        <v>1309</v>
      </c>
      <c r="R650" s="79" t="s">
        <v>85</v>
      </c>
      <c r="S650" s="79">
        <v>19</v>
      </c>
      <c r="T650" s="79">
        <v>210</v>
      </c>
      <c r="U650" s="79">
        <v>0.79166666666666596</v>
      </c>
      <c r="V650" s="79">
        <v>7</v>
      </c>
      <c r="W650" s="79">
        <v>15</v>
      </c>
      <c r="X650" s="79" t="s">
        <v>107</v>
      </c>
      <c r="Y650" s="79" t="s">
        <v>922</v>
      </c>
      <c r="Z650" s="79">
        <v>2</v>
      </c>
      <c r="AA650" s="80">
        <v>44981.666666666701</v>
      </c>
      <c r="AB650" s="80">
        <v>44982.458333333299</v>
      </c>
      <c r="AC650" s="79" t="s">
        <v>938</v>
      </c>
    </row>
    <row r="651" spans="1:29" x14ac:dyDescent="0.3">
      <c r="A651" s="79">
        <v>1309</v>
      </c>
      <c r="B651" s="79" t="s">
        <v>304</v>
      </c>
      <c r="C651" s="79" t="s">
        <v>694</v>
      </c>
      <c r="D651" s="79" t="s">
        <v>203</v>
      </c>
      <c r="E651" s="79">
        <v>2</v>
      </c>
      <c r="F651" s="79">
        <v>10</v>
      </c>
      <c r="G651" s="79">
        <v>0.79166666666666596</v>
      </c>
      <c r="H651" s="79">
        <v>19</v>
      </c>
      <c r="I651" s="79">
        <v>0.21</v>
      </c>
      <c r="J651" s="79">
        <v>2.5062656641604</v>
      </c>
      <c r="L651" s="79">
        <v>0</v>
      </c>
      <c r="N651" s="79">
        <v>0</v>
      </c>
      <c r="Q651" s="79">
        <v>1309</v>
      </c>
      <c r="R651" s="79" t="s">
        <v>304</v>
      </c>
      <c r="S651" s="79">
        <v>19</v>
      </c>
      <c r="T651" s="79">
        <v>210</v>
      </c>
      <c r="U651" s="79">
        <v>0.79166666666666596</v>
      </c>
      <c r="V651" s="79">
        <v>7</v>
      </c>
      <c r="W651" s="79">
        <v>15</v>
      </c>
      <c r="X651" s="79" t="s">
        <v>107</v>
      </c>
      <c r="Y651" s="79" t="s">
        <v>922</v>
      </c>
      <c r="Z651" s="79">
        <v>2</v>
      </c>
      <c r="AA651" s="80">
        <v>44981.666666666701</v>
      </c>
      <c r="AB651" s="80">
        <v>44982.458333333299</v>
      </c>
      <c r="AC651" s="79" t="s">
        <v>938</v>
      </c>
    </row>
    <row r="652" spans="1:29" x14ac:dyDescent="0.3">
      <c r="A652" s="79">
        <v>1309</v>
      </c>
      <c r="B652" s="79" t="s">
        <v>304</v>
      </c>
      <c r="C652" s="79" t="s">
        <v>694</v>
      </c>
      <c r="D652" s="79" t="s">
        <v>204</v>
      </c>
      <c r="E652" s="79">
        <v>2</v>
      </c>
      <c r="F652" s="79">
        <v>4</v>
      </c>
      <c r="G652" s="79">
        <v>0.79166666666666596</v>
      </c>
      <c r="H652" s="79">
        <v>19</v>
      </c>
      <c r="I652" s="79">
        <v>0.21</v>
      </c>
      <c r="J652" s="79">
        <v>1.0025062656641599</v>
      </c>
      <c r="L652" s="79">
        <v>0</v>
      </c>
      <c r="N652" s="79">
        <v>0</v>
      </c>
      <c r="Q652" s="79">
        <v>1309</v>
      </c>
      <c r="R652" s="79" t="s">
        <v>304</v>
      </c>
      <c r="S652" s="79">
        <v>19</v>
      </c>
      <c r="T652" s="79">
        <v>210</v>
      </c>
      <c r="U652" s="79">
        <v>0.79166666666666596</v>
      </c>
      <c r="V652" s="79">
        <v>7</v>
      </c>
      <c r="W652" s="79">
        <v>15</v>
      </c>
      <c r="X652" s="79" t="s">
        <v>107</v>
      </c>
      <c r="Y652" s="79" t="s">
        <v>922</v>
      </c>
      <c r="Z652" s="79">
        <v>2</v>
      </c>
      <c r="AA652" s="80">
        <v>44981.666666666701</v>
      </c>
      <c r="AB652" s="80">
        <v>44982.458333333299</v>
      </c>
      <c r="AC652" s="79" t="s">
        <v>938</v>
      </c>
    </row>
    <row r="653" spans="1:29" x14ac:dyDescent="0.3">
      <c r="A653" s="79">
        <v>1310</v>
      </c>
      <c r="B653" s="79" t="s">
        <v>301</v>
      </c>
      <c r="C653" s="79" t="s">
        <v>689</v>
      </c>
      <c r="D653" s="79" t="s">
        <v>203</v>
      </c>
      <c r="E653" s="79">
        <v>2</v>
      </c>
      <c r="F653" s="79">
        <v>5</v>
      </c>
      <c r="G653" s="79">
        <v>0.83333333333333304</v>
      </c>
      <c r="H653" s="79">
        <v>20</v>
      </c>
      <c r="I653" s="79">
        <v>0.21</v>
      </c>
      <c r="J653" s="79">
        <v>1.19047619047619</v>
      </c>
      <c r="L653" s="79">
        <v>0</v>
      </c>
      <c r="N653" s="79">
        <v>0</v>
      </c>
      <c r="Q653" s="79">
        <v>1310</v>
      </c>
      <c r="R653" s="79" t="s">
        <v>301</v>
      </c>
      <c r="S653" s="79">
        <v>20</v>
      </c>
      <c r="T653" s="79">
        <v>210</v>
      </c>
      <c r="U653" s="79">
        <v>0.83333333333333304</v>
      </c>
      <c r="V653" s="79">
        <v>7</v>
      </c>
      <c r="W653" s="79">
        <v>15</v>
      </c>
      <c r="X653" s="79" t="s">
        <v>107</v>
      </c>
      <c r="Y653" s="79" t="s">
        <v>922</v>
      </c>
      <c r="Z653" s="79">
        <v>2</v>
      </c>
      <c r="AA653" s="80">
        <v>44982.458333333299</v>
      </c>
      <c r="AB653" s="80">
        <v>44983.291666666701</v>
      </c>
      <c r="AC653" s="79" t="s">
        <v>936</v>
      </c>
    </row>
    <row r="654" spans="1:29" x14ac:dyDescent="0.3">
      <c r="A654" s="79">
        <v>1310</v>
      </c>
      <c r="B654" s="79" t="s">
        <v>301</v>
      </c>
      <c r="C654" s="79" t="s">
        <v>689</v>
      </c>
      <c r="D654" s="79" t="s">
        <v>204</v>
      </c>
      <c r="E654" s="79">
        <v>2</v>
      </c>
      <c r="F654" s="79">
        <v>5</v>
      </c>
      <c r="G654" s="79">
        <v>0.83333333333333304</v>
      </c>
      <c r="H654" s="79">
        <v>20</v>
      </c>
      <c r="I654" s="79">
        <v>0.21</v>
      </c>
      <c r="J654" s="79">
        <v>1.19047619047619</v>
      </c>
      <c r="L654" s="79">
        <v>0</v>
      </c>
      <c r="N654" s="79">
        <v>0</v>
      </c>
      <c r="Q654" s="79">
        <v>1310</v>
      </c>
      <c r="R654" s="79" t="s">
        <v>301</v>
      </c>
      <c r="S654" s="79">
        <v>20</v>
      </c>
      <c r="T654" s="79">
        <v>210</v>
      </c>
      <c r="U654" s="79">
        <v>0.83333333333333304</v>
      </c>
      <c r="V654" s="79">
        <v>7</v>
      </c>
      <c r="W654" s="79">
        <v>15</v>
      </c>
      <c r="X654" s="79" t="s">
        <v>107</v>
      </c>
      <c r="Y654" s="79" t="s">
        <v>922</v>
      </c>
      <c r="Z654" s="79">
        <v>2</v>
      </c>
      <c r="AA654" s="80">
        <v>44982.458333333299</v>
      </c>
      <c r="AB654" s="80">
        <v>44983.291666666701</v>
      </c>
      <c r="AC654" s="79" t="s">
        <v>936</v>
      </c>
    </row>
    <row r="655" spans="1:29" x14ac:dyDescent="0.3">
      <c r="A655" s="79">
        <v>1310</v>
      </c>
      <c r="B655" s="79" t="s">
        <v>85</v>
      </c>
      <c r="C655" s="79" t="s">
        <v>695</v>
      </c>
      <c r="D655" s="79" t="s">
        <v>203</v>
      </c>
      <c r="E655" s="79">
        <v>2</v>
      </c>
      <c r="F655" s="79">
        <v>5</v>
      </c>
      <c r="G655" s="79">
        <v>0.83333333333333304</v>
      </c>
      <c r="H655" s="79">
        <v>20</v>
      </c>
      <c r="I655" s="79">
        <v>0.21</v>
      </c>
      <c r="J655" s="79">
        <v>1.19047619047619</v>
      </c>
      <c r="K655" s="79">
        <v>1</v>
      </c>
      <c r="L655" s="79">
        <v>0.238095238095238</v>
      </c>
      <c r="M655" s="79">
        <v>1</v>
      </c>
      <c r="N655" s="79">
        <v>0.238095238095238</v>
      </c>
      <c r="Q655" s="79">
        <v>1310</v>
      </c>
      <c r="R655" s="79" t="s">
        <v>85</v>
      </c>
      <c r="S655" s="79">
        <v>20</v>
      </c>
      <c r="T655" s="79">
        <v>210</v>
      </c>
      <c r="U655" s="79">
        <v>0.83333333333333304</v>
      </c>
      <c r="V655" s="79">
        <v>7</v>
      </c>
      <c r="W655" s="79">
        <v>15</v>
      </c>
      <c r="X655" s="79" t="s">
        <v>106</v>
      </c>
      <c r="Y655" s="79" t="s">
        <v>922</v>
      </c>
      <c r="Z655" s="79">
        <v>2</v>
      </c>
      <c r="AA655" s="80">
        <v>44982.458333333299</v>
      </c>
      <c r="AB655" s="80">
        <v>44983.291666666701</v>
      </c>
      <c r="AC655" s="79" t="s">
        <v>938</v>
      </c>
    </row>
    <row r="656" spans="1:29" x14ac:dyDescent="0.3">
      <c r="A656" s="79">
        <v>1310</v>
      </c>
      <c r="B656" s="79" t="s">
        <v>85</v>
      </c>
      <c r="C656" s="79" t="s">
        <v>695</v>
      </c>
      <c r="D656" s="79" t="s">
        <v>204</v>
      </c>
      <c r="E656" s="79">
        <v>2</v>
      </c>
      <c r="F656" s="79">
        <v>5</v>
      </c>
      <c r="G656" s="79">
        <v>0.83333333333333304</v>
      </c>
      <c r="H656" s="79">
        <v>20</v>
      </c>
      <c r="I656" s="79">
        <v>0.21</v>
      </c>
      <c r="J656" s="79">
        <v>1.19047619047619</v>
      </c>
      <c r="K656" s="79">
        <v>1</v>
      </c>
      <c r="L656" s="79">
        <v>0.238095238095238</v>
      </c>
      <c r="N656" s="79">
        <v>0</v>
      </c>
      <c r="Q656" s="79">
        <v>1310</v>
      </c>
      <c r="R656" s="79" t="s">
        <v>85</v>
      </c>
      <c r="S656" s="79">
        <v>20</v>
      </c>
      <c r="T656" s="79">
        <v>210</v>
      </c>
      <c r="U656" s="79">
        <v>0.83333333333333304</v>
      </c>
      <c r="V656" s="79">
        <v>7</v>
      </c>
      <c r="W656" s="79">
        <v>15</v>
      </c>
      <c r="X656" s="79" t="s">
        <v>106</v>
      </c>
      <c r="Y656" s="79" t="s">
        <v>922</v>
      </c>
      <c r="Z656" s="79">
        <v>2</v>
      </c>
      <c r="AA656" s="80">
        <v>44982.458333333299</v>
      </c>
      <c r="AB656" s="80">
        <v>44983.291666666701</v>
      </c>
      <c r="AC656" s="79" t="s">
        <v>938</v>
      </c>
    </row>
    <row r="657" spans="1:29" x14ac:dyDescent="0.3">
      <c r="A657" s="79">
        <v>1310</v>
      </c>
      <c r="B657" s="79" t="s">
        <v>304</v>
      </c>
      <c r="C657" s="79" t="s">
        <v>696</v>
      </c>
      <c r="D657" s="79" t="s">
        <v>203</v>
      </c>
      <c r="E657" s="79">
        <v>2</v>
      </c>
      <c r="F657" s="79">
        <v>6</v>
      </c>
      <c r="G657" s="79">
        <v>0.83333333333333304</v>
      </c>
      <c r="H657" s="79">
        <v>20</v>
      </c>
      <c r="I657" s="79">
        <v>0.21</v>
      </c>
      <c r="J657" s="79">
        <v>1.4285714285714299</v>
      </c>
      <c r="L657" s="79">
        <v>0</v>
      </c>
      <c r="N657" s="79">
        <v>0</v>
      </c>
      <c r="Q657" s="79">
        <v>1310</v>
      </c>
      <c r="R657" s="79" t="s">
        <v>304</v>
      </c>
      <c r="S657" s="79">
        <v>20</v>
      </c>
      <c r="T657" s="79">
        <v>210</v>
      </c>
      <c r="U657" s="79">
        <v>0.83333333333333304</v>
      </c>
      <c r="V657" s="79">
        <v>7</v>
      </c>
      <c r="W657" s="79">
        <v>15</v>
      </c>
      <c r="X657" s="79" t="s">
        <v>107</v>
      </c>
      <c r="Y657" s="79" t="s">
        <v>922</v>
      </c>
      <c r="Z657" s="79">
        <v>2</v>
      </c>
      <c r="AA657" s="80">
        <v>44982.458333333299</v>
      </c>
      <c r="AB657" s="80">
        <v>44983.291666666701</v>
      </c>
      <c r="AC657" s="79" t="s">
        <v>938</v>
      </c>
    </row>
    <row r="658" spans="1:29" x14ac:dyDescent="0.3">
      <c r="A658" s="79">
        <v>1310</v>
      </c>
      <c r="B658" s="79" t="s">
        <v>304</v>
      </c>
      <c r="C658" s="79" t="s">
        <v>696</v>
      </c>
      <c r="D658" s="79" t="s">
        <v>204</v>
      </c>
      <c r="E658" s="79">
        <v>2</v>
      </c>
      <c r="F658" s="79">
        <v>6</v>
      </c>
      <c r="G658" s="79">
        <v>0.83333333333333304</v>
      </c>
      <c r="H658" s="79">
        <v>20</v>
      </c>
      <c r="I658" s="79">
        <v>0.21</v>
      </c>
      <c r="J658" s="79">
        <v>1.4285714285714299</v>
      </c>
      <c r="L658" s="79">
        <v>0</v>
      </c>
      <c r="N658" s="79">
        <v>0</v>
      </c>
      <c r="Q658" s="79">
        <v>1310</v>
      </c>
      <c r="R658" s="79" t="s">
        <v>304</v>
      </c>
      <c r="S658" s="79">
        <v>20</v>
      </c>
      <c r="T658" s="79">
        <v>210</v>
      </c>
      <c r="U658" s="79">
        <v>0.83333333333333304</v>
      </c>
      <c r="V658" s="79">
        <v>7</v>
      </c>
      <c r="W658" s="79">
        <v>15</v>
      </c>
      <c r="X658" s="79" t="s">
        <v>107</v>
      </c>
      <c r="Y658" s="79" t="s">
        <v>922</v>
      </c>
      <c r="Z658" s="79">
        <v>2</v>
      </c>
      <c r="AA658" s="80">
        <v>44982.458333333299</v>
      </c>
      <c r="AB658" s="80">
        <v>44983.291666666701</v>
      </c>
      <c r="AC658" s="79" t="s">
        <v>938</v>
      </c>
    </row>
    <row r="659" spans="1:29" x14ac:dyDescent="0.3">
      <c r="A659" s="79">
        <v>1311</v>
      </c>
      <c r="B659" s="79" t="s">
        <v>301</v>
      </c>
      <c r="C659" s="79" t="s">
        <v>690</v>
      </c>
      <c r="D659" s="79" t="s">
        <v>203</v>
      </c>
      <c r="E659" s="79">
        <v>2</v>
      </c>
      <c r="F659" s="79">
        <v>5</v>
      </c>
      <c r="G659" s="79">
        <v>0.749999999999999</v>
      </c>
      <c r="H659" s="79">
        <v>18</v>
      </c>
      <c r="I659" s="79">
        <v>0.21</v>
      </c>
      <c r="J659" s="79">
        <v>1.3227513227513199</v>
      </c>
      <c r="L659" s="79">
        <v>0</v>
      </c>
      <c r="N659" s="79">
        <v>0</v>
      </c>
      <c r="Q659" s="79">
        <v>1311</v>
      </c>
      <c r="R659" s="79" t="s">
        <v>301</v>
      </c>
      <c r="S659" s="79">
        <v>18</v>
      </c>
      <c r="T659" s="79">
        <v>210</v>
      </c>
      <c r="U659" s="79">
        <v>0.749999999999999</v>
      </c>
      <c r="V659" s="79">
        <v>7</v>
      </c>
      <c r="W659" s="79">
        <v>15</v>
      </c>
      <c r="X659" s="79" t="s">
        <v>107</v>
      </c>
      <c r="Y659" s="79" t="s">
        <v>922</v>
      </c>
      <c r="Z659" s="79">
        <v>2</v>
      </c>
      <c r="AA659" s="80">
        <v>44983.5</v>
      </c>
      <c r="AB659" s="80">
        <v>44984.25</v>
      </c>
      <c r="AC659" s="79" t="s">
        <v>936</v>
      </c>
    </row>
    <row r="660" spans="1:29" x14ac:dyDescent="0.3">
      <c r="A660" s="79">
        <v>1311</v>
      </c>
      <c r="B660" s="79" t="s">
        <v>301</v>
      </c>
      <c r="C660" s="79" t="s">
        <v>690</v>
      </c>
      <c r="D660" s="79" t="s">
        <v>204</v>
      </c>
      <c r="E660" s="79">
        <v>2</v>
      </c>
      <c r="F660" s="79">
        <v>10</v>
      </c>
      <c r="G660" s="79">
        <v>0.749999999999999</v>
      </c>
      <c r="H660" s="79">
        <v>18</v>
      </c>
      <c r="I660" s="79">
        <v>0.21</v>
      </c>
      <c r="J660" s="79">
        <v>2.64550264550265</v>
      </c>
      <c r="L660" s="79">
        <v>0</v>
      </c>
      <c r="N660" s="79">
        <v>0</v>
      </c>
      <c r="Q660" s="79">
        <v>1311</v>
      </c>
      <c r="R660" s="79" t="s">
        <v>301</v>
      </c>
      <c r="S660" s="79">
        <v>18</v>
      </c>
      <c r="T660" s="79">
        <v>210</v>
      </c>
      <c r="U660" s="79">
        <v>0.749999999999999</v>
      </c>
      <c r="V660" s="79">
        <v>7</v>
      </c>
      <c r="W660" s="79">
        <v>15</v>
      </c>
      <c r="X660" s="79" t="s">
        <v>107</v>
      </c>
      <c r="Y660" s="79" t="s">
        <v>922</v>
      </c>
      <c r="Z660" s="79">
        <v>2</v>
      </c>
      <c r="AA660" s="80">
        <v>44983.5</v>
      </c>
      <c r="AB660" s="80">
        <v>44984.25</v>
      </c>
      <c r="AC660" s="79" t="s">
        <v>936</v>
      </c>
    </row>
    <row r="661" spans="1:29" x14ac:dyDescent="0.3">
      <c r="A661" s="79">
        <v>1311</v>
      </c>
      <c r="B661" s="79" t="s">
        <v>85</v>
      </c>
      <c r="C661" s="79" t="s">
        <v>697</v>
      </c>
      <c r="D661" s="79" t="s">
        <v>203</v>
      </c>
      <c r="E661" s="79">
        <v>2</v>
      </c>
      <c r="F661" s="79">
        <v>4</v>
      </c>
      <c r="G661" s="79">
        <v>0.749999999999999</v>
      </c>
      <c r="H661" s="79">
        <v>18</v>
      </c>
      <c r="I661" s="79">
        <v>0.21</v>
      </c>
      <c r="J661" s="79">
        <v>1.0582010582010599</v>
      </c>
      <c r="K661" s="79">
        <v>2</v>
      </c>
      <c r="L661" s="79">
        <v>0.52910052910052996</v>
      </c>
      <c r="M661" s="79">
        <v>2</v>
      </c>
      <c r="N661" s="79">
        <v>0.52910052910052996</v>
      </c>
      <c r="Q661" s="79">
        <v>1311</v>
      </c>
      <c r="R661" s="79" t="s">
        <v>85</v>
      </c>
      <c r="S661" s="79">
        <v>18</v>
      </c>
      <c r="T661" s="79">
        <v>210</v>
      </c>
      <c r="U661" s="79">
        <v>0.749999999999999</v>
      </c>
      <c r="V661" s="79">
        <v>7</v>
      </c>
      <c r="W661" s="79">
        <v>15</v>
      </c>
      <c r="X661" s="79" t="s">
        <v>106</v>
      </c>
      <c r="Y661" s="79" t="s">
        <v>922</v>
      </c>
      <c r="Z661" s="79">
        <v>2</v>
      </c>
      <c r="AA661" s="80">
        <v>44983.5</v>
      </c>
      <c r="AB661" s="80">
        <v>44984.25</v>
      </c>
      <c r="AC661" s="79" t="s">
        <v>938</v>
      </c>
    </row>
    <row r="662" spans="1:29" x14ac:dyDescent="0.3">
      <c r="A662" s="79">
        <v>1311</v>
      </c>
      <c r="B662" s="79" t="s">
        <v>85</v>
      </c>
      <c r="C662" s="79" t="s">
        <v>697</v>
      </c>
      <c r="D662" s="79" t="s">
        <v>204</v>
      </c>
      <c r="E662" s="79">
        <v>2</v>
      </c>
      <c r="F662" s="79">
        <v>4</v>
      </c>
      <c r="G662" s="79">
        <v>0.749999999999999</v>
      </c>
      <c r="H662" s="79">
        <v>18</v>
      </c>
      <c r="I662" s="79">
        <v>0.21</v>
      </c>
      <c r="J662" s="79">
        <v>1.0582010582010599</v>
      </c>
      <c r="K662" s="79">
        <v>2</v>
      </c>
      <c r="L662" s="79">
        <v>0.52910052910052996</v>
      </c>
      <c r="N662" s="79">
        <v>0</v>
      </c>
      <c r="Q662" s="79">
        <v>1311</v>
      </c>
      <c r="R662" s="79" t="s">
        <v>85</v>
      </c>
      <c r="S662" s="79">
        <v>18</v>
      </c>
      <c r="T662" s="79">
        <v>210</v>
      </c>
      <c r="U662" s="79">
        <v>0.749999999999999</v>
      </c>
      <c r="V662" s="79">
        <v>7</v>
      </c>
      <c r="W662" s="79">
        <v>15</v>
      </c>
      <c r="X662" s="79" t="s">
        <v>106</v>
      </c>
      <c r="Y662" s="79" t="s">
        <v>922</v>
      </c>
      <c r="Z662" s="79">
        <v>2</v>
      </c>
      <c r="AA662" s="80">
        <v>44983.5</v>
      </c>
      <c r="AB662" s="80">
        <v>44984.25</v>
      </c>
      <c r="AC662" s="79" t="s">
        <v>938</v>
      </c>
    </row>
    <row r="663" spans="1:29" x14ac:dyDescent="0.3">
      <c r="A663" s="79">
        <v>1311</v>
      </c>
      <c r="B663" s="79" t="s">
        <v>304</v>
      </c>
      <c r="C663" s="79" t="s">
        <v>698</v>
      </c>
      <c r="D663" s="79" t="s">
        <v>203</v>
      </c>
      <c r="E663" s="79">
        <v>2</v>
      </c>
      <c r="F663" s="79">
        <v>6</v>
      </c>
      <c r="G663" s="79">
        <v>0.66666666666666596</v>
      </c>
      <c r="H663" s="79">
        <v>16</v>
      </c>
      <c r="I663" s="79">
        <v>0.21</v>
      </c>
      <c r="J663" s="79">
        <v>1.78571428571429</v>
      </c>
      <c r="L663" s="79">
        <v>0</v>
      </c>
      <c r="N663" s="79">
        <v>0</v>
      </c>
      <c r="Q663" s="79">
        <v>1311</v>
      </c>
      <c r="R663" s="79" t="s">
        <v>304</v>
      </c>
      <c r="S663" s="79">
        <v>16</v>
      </c>
      <c r="T663" s="79">
        <v>210</v>
      </c>
      <c r="U663" s="79">
        <v>0.66666666666666596</v>
      </c>
      <c r="V663" s="79">
        <v>7</v>
      </c>
      <c r="W663" s="79">
        <v>15</v>
      </c>
      <c r="X663" s="79" t="s">
        <v>107</v>
      </c>
      <c r="Y663" s="79" t="s">
        <v>922</v>
      </c>
      <c r="Z663" s="79">
        <v>2</v>
      </c>
      <c r="AA663" s="80">
        <v>44983.583333333299</v>
      </c>
      <c r="AB663" s="80">
        <v>44984.25</v>
      </c>
      <c r="AC663" s="79" t="s">
        <v>938</v>
      </c>
    </row>
    <row r="664" spans="1:29" x14ac:dyDescent="0.3">
      <c r="A664" s="79">
        <v>1311</v>
      </c>
      <c r="B664" s="79" t="s">
        <v>304</v>
      </c>
      <c r="C664" s="79" t="s">
        <v>698</v>
      </c>
      <c r="D664" s="79" t="s">
        <v>204</v>
      </c>
      <c r="E664" s="79">
        <v>2</v>
      </c>
      <c r="F664" s="79">
        <v>8</v>
      </c>
      <c r="G664" s="79">
        <v>0.66666666666666596</v>
      </c>
      <c r="H664" s="79">
        <v>16</v>
      </c>
      <c r="I664" s="79">
        <v>0.21</v>
      </c>
      <c r="J664" s="79">
        <v>2.38095238095238</v>
      </c>
      <c r="L664" s="79">
        <v>0</v>
      </c>
      <c r="N664" s="79">
        <v>0</v>
      </c>
      <c r="Q664" s="79">
        <v>1311</v>
      </c>
      <c r="R664" s="79" t="s">
        <v>304</v>
      </c>
      <c r="S664" s="79">
        <v>16</v>
      </c>
      <c r="T664" s="79">
        <v>210</v>
      </c>
      <c r="U664" s="79">
        <v>0.66666666666666596</v>
      </c>
      <c r="V664" s="79">
        <v>7</v>
      </c>
      <c r="W664" s="79">
        <v>15</v>
      </c>
      <c r="X664" s="79" t="s">
        <v>107</v>
      </c>
      <c r="Y664" s="79" t="s">
        <v>922</v>
      </c>
      <c r="Z664" s="79">
        <v>2</v>
      </c>
      <c r="AA664" s="80">
        <v>44983.583333333299</v>
      </c>
      <c r="AB664" s="80">
        <v>44984.25</v>
      </c>
      <c r="AC664" s="79" t="s">
        <v>938</v>
      </c>
    </row>
    <row r="665" spans="1:29" x14ac:dyDescent="0.3">
      <c r="A665" s="79">
        <v>1312</v>
      </c>
      <c r="B665" s="79" t="s">
        <v>301</v>
      </c>
      <c r="C665" s="79" t="s">
        <v>691</v>
      </c>
      <c r="D665" s="79" t="s">
        <v>203</v>
      </c>
      <c r="E665" s="79">
        <v>2</v>
      </c>
      <c r="F665" s="79">
        <v>24</v>
      </c>
      <c r="G665" s="79">
        <v>2.125</v>
      </c>
      <c r="H665" s="79">
        <v>51</v>
      </c>
      <c r="I665" s="79">
        <v>0.21</v>
      </c>
      <c r="J665" s="79">
        <v>2.2408963585434201</v>
      </c>
      <c r="L665" s="79">
        <v>0</v>
      </c>
      <c r="N665" s="79">
        <v>0</v>
      </c>
      <c r="Q665" s="79">
        <v>1312</v>
      </c>
      <c r="R665" s="79" t="s">
        <v>301</v>
      </c>
      <c r="S665" s="79">
        <v>51</v>
      </c>
      <c r="T665" s="79">
        <v>210</v>
      </c>
      <c r="U665" s="79">
        <v>2.125</v>
      </c>
      <c r="V665" s="79">
        <v>7</v>
      </c>
      <c r="W665" s="79">
        <v>15</v>
      </c>
      <c r="X665" s="79" t="s">
        <v>107</v>
      </c>
      <c r="Y665" s="79" t="s">
        <v>922</v>
      </c>
      <c r="Z665" s="79">
        <v>2</v>
      </c>
      <c r="AA665" s="80">
        <v>44984.25</v>
      </c>
      <c r="AB665" s="80">
        <v>44986.375</v>
      </c>
      <c r="AC665" s="79" t="s">
        <v>936</v>
      </c>
    </row>
    <row r="666" spans="1:29" x14ac:dyDescent="0.3">
      <c r="A666" s="79">
        <v>1312</v>
      </c>
      <c r="B666" s="79" t="s">
        <v>301</v>
      </c>
      <c r="C666" s="79" t="s">
        <v>691</v>
      </c>
      <c r="D666" s="79" t="s">
        <v>204</v>
      </c>
      <c r="E666" s="79">
        <v>2</v>
      </c>
      <c r="F666" s="79">
        <v>4</v>
      </c>
      <c r="G666" s="79">
        <v>2.125</v>
      </c>
      <c r="H666" s="79">
        <v>51</v>
      </c>
      <c r="I666" s="79">
        <v>0.21</v>
      </c>
      <c r="J666" s="79">
        <v>0.37348272642390301</v>
      </c>
      <c r="L666" s="79">
        <v>0</v>
      </c>
      <c r="N666" s="79">
        <v>0</v>
      </c>
      <c r="Q666" s="79">
        <v>1312</v>
      </c>
      <c r="R666" s="79" t="s">
        <v>301</v>
      </c>
      <c r="S666" s="79">
        <v>51</v>
      </c>
      <c r="T666" s="79">
        <v>210</v>
      </c>
      <c r="U666" s="79">
        <v>2.125</v>
      </c>
      <c r="V666" s="79">
        <v>7</v>
      </c>
      <c r="W666" s="79">
        <v>15</v>
      </c>
      <c r="X666" s="79" t="s">
        <v>107</v>
      </c>
      <c r="Y666" s="79" t="s">
        <v>922</v>
      </c>
      <c r="Z666" s="79">
        <v>2</v>
      </c>
      <c r="AA666" s="80">
        <v>44984.25</v>
      </c>
      <c r="AB666" s="80">
        <v>44986.375</v>
      </c>
      <c r="AC666" s="79" t="s">
        <v>936</v>
      </c>
    </row>
    <row r="667" spans="1:29" x14ac:dyDescent="0.3">
      <c r="A667" s="79">
        <v>1312</v>
      </c>
      <c r="B667" s="79" t="s">
        <v>85</v>
      </c>
      <c r="C667" s="79" t="s">
        <v>699</v>
      </c>
      <c r="D667" s="79" t="s">
        <v>203</v>
      </c>
      <c r="E667" s="79">
        <v>2</v>
      </c>
      <c r="F667" s="79">
        <v>13</v>
      </c>
      <c r="G667" s="79">
        <v>2.125</v>
      </c>
      <c r="H667" s="79">
        <v>51</v>
      </c>
      <c r="I667" s="79">
        <v>0.21</v>
      </c>
      <c r="J667" s="79">
        <v>1.2138188608776801</v>
      </c>
      <c r="L667" s="79">
        <v>0</v>
      </c>
      <c r="N667" s="79">
        <v>0</v>
      </c>
      <c r="Q667" s="79">
        <v>1312</v>
      </c>
      <c r="R667" s="79" t="s">
        <v>85</v>
      </c>
      <c r="S667" s="79">
        <v>51</v>
      </c>
      <c r="T667" s="79">
        <v>210</v>
      </c>
      <c r="U667" s="79">
        <v>2.125</v>
      </c>
      <c r="V667" s="79">
        <v>7</v>
      </c>
      <c r="W667" s="79">
        <v>15</v>
      </c>
      <c r="X667" s="79" t="s">
        <v>107</v>
      </c>
      <c r="Y667" s="79" t="s">
        <v>922</v>
      </c>
      <c r="Z667" s="79">
        <v>2</v>
      </c>
      <c r="AA667" s="80">
        <v>44984.25</v>
      </c>
      <c r="AB667" s="80">
        <v>44986.375</v>
      </c>
      <c r="AC667" s="79" t="s">
        <v>938</v>
      </c>
    </row>
    <row r="668" spans="1:29" x14ac:dyDescent="0.3">
      <c r="A668" s="79">
        <v>1312</v>
      </c>
      <c r="B668" s="79" t="s">
        <v>85</v>
      </c>
      <c r="C668" s="79" t="s">
        <v>699</v>
      </c>
      <c r="D668" s="79" t="s">
        <v>204</v>
      </c>
      <c r="E668" s="79">
        <v>2</v>
      </c>
      <c r="F668" s="79">
        <v>4</v>
      </c>
      <c r="G668" s="79">
        <v>2.125</v>
      </c>
      <c r="H668" s="79">
        <v>51</v>
      </c>
      <c r="I668" s="79">
        <v>0.21</v>
      </c>
      <c r="J668" s="79">
        <v>0.37348272642390301</v>
      </c>
      <c r="L668" s="79">
        <v>0</v>
      </c>
      <c r="N668" s="79">
        <v>0</v>
      </c>
      <c r="Q668" s="79">
        <v>1312</v>
      </c>
      <c r="R668" s="79" t="s">
        <v>85</v>
      </c>
      <c r="S668" s="79">
        <v>51</v>
      </c>
      <c r="T668" s="79">
        <v>210</v>
      </c>
      <c r="U668" s="79">
        <v>2.125</v>
      </c>
      <c r="V668" s="79">
        <v>7</v>
      </c>
      <c r="W668" s="79">
        <v>15</v>
      </c>
      <c r="X668" s="79" t="s">
        <v>107</v>
      </c>
      <c r="Y668" s="79" t="s">
        <v>922</v>
      </c>
      <c r="Z668" s="79">
        <v>2</v>
      </c>
      <c r="AA668" s="80">
        <v>44984.25</v>
      </c>
      <c r="AB668" s="80">
        <v>44986.375</v>
      </c>
      <c r="AC668" s="79" t="s">
        <v>938</v>
      </c>
    </row>
    <row r="669" spans="1:29" x14ac:dyDescent="0.3">
      <c r="A669" s="79">
        <v>1312</v>
      </c>
      <c r="B669" s="79" t="s">
        <v>304</v>
      </c>
      <c r="C669" s="79" t="s">
        <v>700</v>
      </c>
      <c r="D669" s="79" t="s">
        <v>203</v>
      </c>
      <c r="E669" s="79">
        <v>2</v>
      </c>
      <c r="F669" s="79">
        <v>13</v>
      </c>
      <c r="G669" s="79">
        <v>2.125</v>
      </c>
      <c r="H669" s="79">
        <v>51</v>
      </c>
      <c r="I669" s="79">
        <v>0.21</v>
      </c>
      <c r="J669" s="79">
        <v>1.2138188608776801</v>
      </c>
      <c r="L669" s="79">
        <v>0</v>
      </c>
      <c r="N669" s="79">
        <v>0</v>
      </c>
      <c r="Q669" s="79">
        <v>1312</v>
      </c>
      <c r="R669" s="79" t="s">
        <v>304</v>
      </c>
      <c r="S669" s="79">
        <v>51</v>
      </c>
      <c r="T669" s="79">
        <v>210</v>
      </c>
      <c r="U669" s="79">
        <v>2.125</v>
      </c>
      <c r="V669" s="79">
        <v>7</v>
      </c>
      <c r="W669" s="79">
        <v>15</v>
      </c>
      <c r="X669" s="79" t="s">
        <v>107</v>
      </c>
      <c r="Y669" s="79" t="s">
        <v>922</v>
      </c>
      <c r="Z669" s="79">
        <v>2</v>
      </c>
      <c r="AA669" s="80">
        <v>44984.25</v>
      </c>
      <c r="AB669" s="80">
        <v>44986.375</v>
      </c>
      <c r="AC669" s="79" t="s">
        <v>938</v>
      </c>
    </row>
    <row r="670" spans="1:29" x14ac:dyDescent="0.3">
      <c r="A670" s="79">
        <v>1312</v>
      </c>
      <c r="B670" s="79" t="s">
        <v>304</v>
      </c>
      <c r="C670" s="79" t="s">
        <v>700</v>
      </c>
      <c r="D670" s="79" t="s">
        <v>204</v>
      </c>
      <c r="E670" s="79">
        <v>2</v>
      </c>
      <c r="F670" s="79">
        <v>10</v>
      </c>
      <c r="G670" s="79">
        <v>2.125</v>
      </c>
      <c r="H670" s="79">
        <v>51</v>
      </c>
      <c r="I670" s="79">
        <v>0.21</v>
      </c>
      <c r="J670" s="79">
        <v>0.93370681605975703</v>
      </c>
      <c r="L670" s="79">
        <v>0</v>
      </c>
      <c r="N670" s="79">
        <v>0</v>
      </c>
      <c r="Q670" s="79">
        <v>1312</v>
      </c>
      <c r="R670" s="79" t="s">
        <v>304</v>
      </c>
      <c r="S670" s="79">
        <v>51</v>
      </c>
      <c r="T670" s="79">
        <v>210</v>
      </c>
      <c r="U670" s="79">
        <v>2.125</v>
      </c>
      <c r="V670" s="79">
        <v>7</v>
      </c>
      <c r="W670" s="79">
        <v>15</v>
      </c>
      <c r="X670" s="79" t="s">
        <v>107</v>
      </c>
      <c r="Y670" s="79" t="s">
        <v>922</v>
      </c>
      <c r="Z670" s="79">
        <v>2</v>
      </c>
      <c r="AA670" s="80">
        <v>44984.25</v>
      </c>
      <c r="AB670" s="80">
        <v>44986.375</v>
      </c>
      <c r="AC670" s="79" t="s">
        <v>938</v>
      </c>
    </row>
    <row r="671" spans="1:29" x14ac:dyDescent="0.3">
      <c r="A671" s="79">
        <v>1313</v>
      </c>
      <c r="B671" s="79" t="s">
        <v>301</v>
      </c>
      <c r="C671" s="79" t="s">
        <v>692</v>
      </c>
      <c r="D671" s="79" t="s">
        <v>203</v>
      </c>
      <c r="E671" s="79">
        <v>2</v>
      </c>
      <c r="F671" s="79">
        <v>15</v>
      </c>
      <c r="G671" s="79">
        <v>0.95833333333333304</v>
      </c>
      <c r="H671" s="79">
        <v>23</v>
      </c>
      <c r="I671" s="79">
        <v>0.21</v>
      </c>
      <c r="J671" s="79">
        <v>3.1055900621118</v>
      </c>
      <c r="L671" s="79">
        <v>0</v>
      </c>
      <c r="N671" s="79">
        <v>0</v>
      </c>
      <c r="Q671" s="79">
        <v>1313</v>
      </c>
      <c r="R671" s="79" t="s">
        <v>301</v>
      </c>
      <c r="S671" s="79">
        <v>23</v>
      </c>
      <c r="T671" s="79">
        <v>210</v>
      </c>
      <c r="U671" s="79">
        <v>0.95833333333333304</v>
      </c>
      <c r="V671" s="79">
        <v>7</v>
      </c>
      <c r="W671" s="79">
        <v>15</v>
      </c>
      <c r="X671" s="79" t="s">
        <v>107</v>
      </c>
      <c r="Y671" s="79" t="s">
        <v>922</v>
      </c>
      <c r="Z671" s="79">
        <v>3</v>
      </c>
      <c r="AA671" s="80">
        <v>44986.375</v>
      </c>
      <c r="AB671" s="80">
        <v>44987.333333333299</v>
      </c>
      <c r="AC671" s="79" t="s">
        <v>936</v>
      </c>
    </row>
    <row r="672" spans="1:29" x14ac:dyDescent="0.3">
      <c r="A672" s="79">
        <v>1313</v>
      </c>
      <c r="B672" s="79" t="s">
        <v>301</v>
      </c>
      <c r="C672" s="79" t="s">
        <v>692</v>
      </c>
      <c r="D672" s="79" t="s">
        <v>204</v>
      </c>
      <c r="E672" s="79">
        <v>2</v>
      </c>
      <c r="F672" s="79">
        <v>1</v>
      </c>
      <c r="G672" s="79">
        <v>0.95833333333333304</v>
      </c>
      <c r="H672" s="79">
        <v>23</v>
      </c>
      <c r="I672" s="79">
        <v>0.21</v>
      </c>
      <c r="J672" s="79">
        <v>0.20703933747412001</v>
      </c>
      <c r="L672" s="79">
        <v>0</v>
      </c>
      <c r="N672" s="79">
        <v>0</v>
      </c>
      <c r="Q672" s="79">
        <v>1313</v>
      </c>
      <c r="R672" s="79" t="s">
        <v>301</v>
      </c>
      <c r="S672" s="79">
        <v>23</v>
      </c>
      <c r="T672" s="79">
        <v>210</v>
      </c>
      <c r="U672" s="79">
        <v>0.95833333333333304</v>
      </c>
      <c r="V672" s="79">
        <v>7</v>
      </c>
      <c r="W672" s="79">
        <v>15</v>
      </c>
      <c r="X672" s="79" t="s">
        <v>107</v>
      </c>
      <c r="Y672" s="79" t="s">
        <v>922</v>
      </c>
      <c r="Z672" s="79">
        <v>3</v>
      </c>
      <c r="AA672" s="80">
        <v>44986.375</v>
      </c>
      <c r="AB672" s="80">
        <v>44987.333333333299</v>
      </c>
      <c r="AC672" s="79" t="s">
        <v>936</v>
      </c>
    </row>
    <row r="673" spans="1:29" x14ac:dyDescent="0.3">
      <c r="A673" s="79">
        <v>1313</v>
      </c>
      <c r="B673" s="79" t="s">
        <v>85</v>
      </c>
      <c r="C673" s="79" t="s">
        <v>701</v>
      </c>
      <c r="D673" s="79" t="s">
        <v>203</v>
      </c>
      <c r="E673" s="79">
        <v>2</v>
      </c>
      <c r="F673" s="79">
        <v>15</v>
      </c>
      <c r="G673" s="79">
        <v>0.95833333333333304</v>
      </c>
      <c r="H673" s="79">
        <v>23</v>
      </c>
      <c r="I673" s="79">
        <v>0.21</v>
      </c>
      <c r="J673" s="79">
        <v>3.1055900621118</v>
      </c>
      <c r="L673" s="79">
        <v>0</v>
      </c>
      <c r="N673" s="79">
        <v>0</v>
      </c>
      <c r="Q673" s="79">
        <v>1313</v>
      </c>
      <c r="R673" s="79" t="s">
        <v>85</v>
      </c>
      <c r="S673" s="79">
        <v>23</v>
      </c>
      <c r="T673" s="79">
        <v>210</v>
      </c>
      <c r="U673" s="79">
        <v>0.95833333333333304</v>
      </c>
      <c r="V673" s="79">
        <v>7</v>
      </c>
      <c r="W673" s="79">
        <v>15</v>
      </c>
      <c r="X673" s="79" t="s">
        <v>107</v>
      </c>
      <c r="Y673" s="79" t="s">
        <v>922</v>
      </c>
      <c r="Z673" s="79">
        <v>3</v>
      </c>
      <c r="AA673" s="80">
        <v>44986.375</v>
      </c>
      <c r="AB673" s="80">
        <v>44987.333333333299</v>
      </c>
      <c r="AC673" s="79" t="s">
        <v>938</v>
      </c>
    </row>
    <row r="674" spans="1:29" x14ac:dyDescent="0.3">
      <c r="A674" s="79">
        <v>1313</v>
      </c>
      <c r="B674" s="79" t="s">
        <v>85</v>
      </c>
      <c r="C674" s="79" t="s">
        <v>701</v>
      </c>
      <c r="D674" s="79" t="s">
        <v>204</v>
      </c>
      <c r="E674" s="79">
        <v>2</v>
      </c>
      <c r="F674" s="79">
        <v>10</v>
      </c>
      <c r="G674" s="79">
        <v>0.95833333333333304</v>
      </c>
      <c r="H674" s="79">
        <v>23</v>
      </c>
      <c r="I674" s="79">
        <v>0.21</v>
      </c>
      <c r="J674" s="79">
        <v>2.0703933747412</v>
      </c>
      <c r="L674" s="79">
        <v>0</v>
      </c>
      <c r="N674" s="79">
        <v>0</v>
      </c>
      <c r="Q674" s="79">
        <v>1313</v>
      </c>
      <c r="R674" s="79" t="s">
        <v>85</v>
      </c>
      <c r="S674" s="79">
        <v>23</v>
      </c>
      <c r="T674" s="79">
        <v>210</v>
      </c>
      <c r="U674" s="79">
        <v>0.95833333333333304</v>
      </c>
      <c r="V674" s="79">
        <v>7</v>
      </c>
      <c r="W674" s="79">
        <v>15</v>
      </c>
      <c r="X674" s="79" t="s">
        <v>107</v>
      </c>
      <c r="Y674" s="79" t="s">
        <v>922</v>
      </c>
      <c r="Z674" s="79">
        <v>3</v>
      </c>
      <c r="AA674" s="80">
        <v>44986.375</v>
      </c>
      <c r="AB674" s="80">
        <v>44987.333333333299</v>
      </c>
      <c r="AC674" s="79" t="s">
        <v>938</v>
      </c>
    </row>
    <row r="675" spans="1:29" x14ac:dyDescent="0.3">
      <c r="A675" s="79">
        <v>1313</v>
      </c>
      <c r="B675" s="79" t="s">
        <v>304</v>
      </c>
      <c r="C675" s="79" t="s">
        <v>702</v>
      </c>
      <c r="D675" s="79" t="s">
        <v>203</v>
      </c>
      <c r="E675" s="79">
        <v>2</v>
      </c>
      <c r="F675" s="79">
        <v>7</v>
      </c>
      <c r="G675" s="79">
        <v>0.95833333333333304</v>
      </c>
      <c r="H675" s="79">
        <v>23</v>
      </c>
      <c r="I675" s="79">
        <v>0.21</v>
      </c>
      <c r="J675" s="79">
        <v>1.4492753623188399</v>
      </c>
      <c r="L675" s="79">
        <v>0</v>
      </c>
      <c r="N675" s="79">
        <v>0</v>
      </c>
      <c r="Q675" s="79">
        <v>1313</v>
      </c>
      <c r="R675" s="79" t="s">
        <v>304</v>
      </c>
      <c r="S675" s="79">
        <v>23</v>
      </c>
      <c r="T675" s="79">
        <v>210</v>
      </c>
      <c r="U675" s="79">
        <v>0.95833333333333304</v>
      </c>
      <c r="V675" s="79">
        <v>7</v>
      </c>
      <c r="W675" s="79">
        <v>15</v>
      </c>
      <c r="X675" s="79" t="s">
        <v>107</v>
      </c>
      <c r="Y675" s="79" t="s">
        <v>922</v>
      </c>
      <c r="Z675" s="79">
        <v>3</v>
      </c>
      <c r="AA675" s="80">
        <v>44986.375</v>
      </c>
      <c r="AB675" s="80">
        <v>44987.333333333299</v>
      </c>
      <c r="AC675" s="79" t="s">
        <v>938</v>
      </c>
    </row>
    <row r="676" spans="1:29" x14ac:dyDescent="0.3">
      <c r="A676" s="79">
        <v>1313</v>
      </c>
      <c r="B676" s="79" t="s">
        <v>304</v>
      </c>
      <c r="C676" s="79" t="s">
        <v>702</v>
      </c>
      <c r="D676" s="79" t="s">
        <v>204</v>
      </c>
      <c r="E676" s="79">
        <v>2</v>
      </c>
      <c r="F676" s="79">
        <v>11</v>
      </c>
      <c r="G676" s="79">
        <v>0.95833333333333304</v>
      </c>
      <c r="H676" s="79">
        <v>23</v>
      </c>
      <c r="I676" s="79">
        <v>0.21</v>
      </c>
      <c r="J676" s="79">
        <v>2.2774327122153202</v>
      </c>
      <c r="L676" s="79">
        <v>0</v>
      </c>
      <c r="N676" s="79">
        <v>0</v>
      </c>
      <c r="Q676" s="79">
        <v>1313</v>
      </c>
      <c r="R676" s="79" t="s">
        <v>304</v>
      </c>
      <c r="S676" s="79">
        <v>23</v>
      </c>
      <c r="T676" s="79">
        <v>210</v>
      </c>
      <c r="U676" s="79">
        <v>0.95833333333333304</v>
      </c>
      <c r="V676" s="79">
        <v>7</v>
      </c>
      <c r="W676" s="79">
        <v>15</v>
      </c>
      <c r="X676" s="79" t="s">
        <v>107</v>
      </c>
      <c r="Y676" s="79" t="s">
        <v>922</v>
      </c>
      <c r="Z676" s="79">
        <v>3</v>
      </c>
      <c r="AA676" s="80">
        <v>44986.375</v>
      </c>
      <c r="AB676" s="80">
        <v>44987.333333333299</v>
      </c>
      <c r="AC676" s="79" t="s">
        <v>938</v>
      </c>
    </row>
    <row r="677" spans="1:29" x14ac:dyDescent="0.3">
      <c r="A677" s="79">
        <v>1022</v>
      </c>
      <c r="B677" s="79" t="s">
        <v>301</v>
      </c>
      <c r="C677" s="79" t="s">
        <v>705</v>
      </c>
      <c r="D677" s="79" t="s">
        <v>203</v>
      </c>
      <c r="E677" s="79">
        <v>2</v>
      </c>
      <c r="F677" s="79">
        <v>1.7</v>
      </c>
      <c r="G677" s="79">
        <v>0.72916666666666796</v>
      </c>
      <c r="H677" s="79">
        <v>17.5</v>
      </c>
      <c r="I677" s="79">
        <v>0.21</v>
      </c>
      <c r="J677" s="79">
        <v>0.46258503401360501</v>
      </c>
      <c r="L677" s="79">
        <v>0</v>
      </c>
      <c r="N677" s="79">
        <v>0</v>
      </c>
      <c r="Q677" s="79">
        <v>1022</v>
      </c>
      <c r="R677" s="79" t="s">
        <v>301</v>
      </c>
      <c r="S677" s="79">
        <v>17.5</v>
      </c>
      <c r="T677" s="79">
        <v>210</v>
      </c>
      <c r="U677" s="79">
        <v>0.72916666666666796</v>
      </c>
      <c r="V677" s="79">
        <v>4</v>
      </c>
      <c r="W677" s="79">
        <v>23</v>
      </c>
      <c r="X677" s="79" t="s">
        <v>107</v>
      </c>
      <c r="Y677" s="79" t="s">
        <v>922</v>
      </c>
      <c r="Z677" s="79">
        <v>12</v>
      </c>
      <c r="AA677" s="80">
        <v>44911.625</v>
      </c>
      <c r="AB677" s="80">
        <v>44912.354166666701</v>
      </c>
      <c r="AC677" s="79" t="s">
        <v>936</v>
      </c>
    </row>
    <row r="678" spans="1:29" x14ac:dyDescent="0.3">
      <c r="A678" s="79">
        <v>1022</v>
      </c>
      <c r="B678" s="79" t="s">
        <v>301</v>
      </c>
      <c r="C678" s="79" t="s">
        <v>705</v>
      </c>
      <c r="D678" s="79" t="s">
        <v>204</v>
      </c>
      <c r="E678" s="79">
        <v>2</v>
      </c>
      <c r="F678" s="79">
        <v>0.3</v>
      </c>
      <c r="G678" s="79">
        <v>0.72916666666666796</v>
      </c>
      <c r="H678" s="79">
        <v>17.5</v>
      </c>
      <c r="I678" s="79">
        <v>0.21</v>
      </c>
      <c r="J678" s="79">
        <v>8.1632653061224303E-2</v>
      </c>
      <c r="L678" s="79">
        <v>0</v>
      </c>
      <c r="N678" s="79">
        <v>0</v>
      </c>
      <c r="Q678" s="79">
        <v>1022</v>
      </c>
      <c r="R678" s="79" t="s">
        <v>301</v>
      </c>
      <c r="S678" s="79">
        <v>17.5</v>
      </c>
      <c r="T678" s="79">
        <v>210</v>
      </c>
      <c r="U678" s="79">
        <v>0.72916666666666796</v>
      </c>
      <c r="V678" s="79">
        <v>4</v>
      </c>
      <c r="W678" s="79">
        <v>23</v>
      </c>
      <c r="X678" s="79" t="s">
        <v>107</v>
      </c>
      <c r="Y678" s="79" t="s">
        <v>922</v>
      </c>
      <c r="Z678" s="79">
        <v>12</v>
      </c>
      <c r="AA678" s="80">
        <v>44911.625</v>
      </c>
      <c r="AB678" s="80">
        <v>44912.354166666701</v>
      </c>
      <c r="AC678" s="79" t="s">
        <v>936</v>
      </c>
    </row>
    <row r="679" spans="1:29" x14ac:dyDescent="0.3">
      <c r="A679" s="79">
        <v>1022</v>
      </c>
      <c r="B679" s="79" t="s">
        <v>85</v>
      </c>
      <c r="C679" s="79" t="s">
        <v>710</v>
      </c>
      <c r="D679" s="79" t="s">
        <v>203</v>
      </c>
      <c r="E679" s="79">
        <v>2</v>
      </c>
      <c r="F679" s="79">
        <v>1.6</v>
      </c>
      <c r="G679" s="79">
        <v>0.72916666666666796</v>
      </c>
      <c r="H679" s="79">
        <v>17.5</v>
      </c>
      <c r="I679" s="79">
        <v>0.21</v>
      </c>
      <c r="J679" s="79">
        <v>0.43537414965986299</v>
      </c>
      <c r="L679" s="79">
        <v>0</v>
      </c>
      <c r="N679" s="79">
        <v>0</v>
      </c>
      <c r="Q679" s="79">
        <v>1022</v>
      </c>
      <c r="R679" s="79" t="s">
        <v>85</v>
      </c>
      <c r="S679" s="79">
        <v>17.5</v>
      </c>
      <c r="T679" s="79">
        <v>210</v>
      </c>
      <c r="U679" s="79">
        <v>0.72916666666666796</v>
      </c>
      <c r="V679" s="79">
        <v>4</v>
      </c>
      <c r="W679" s="79">
        <v>23</v>
      </c>
      <c r="X679" s="79" t="s">
        <v>107</v>
      </c>
      <c r="Y679" s="79" t="s">
        <v>922</v>
      </c>
      <c r="Z679" s="79">
        <v>12</v>
      </c>
      <c r="AA679" s="80">
        <v>44911.625</v>
      </c>
      <c r="AB679" s="80">
        <v>44912.354166666701</v>
      </c>
      <c r="AC679" s="79" t="s">
        <v>937</v>
      </c>
    </row>
    <row r="680" spans="1:29" x14ac:dyDescent="0.3">
      <c r="A680" s="79">
        <v>1022</v>
      </c>
      <c r="B680" s="79" t="s">
        <v>85</v>
      </c>
      <c r="C680" s="79" t="s">
        <v>710</v>
      </c>
      <c r="D680" s="79" t="s">
        <v>204</v>
      </c>
      <c r="E680" s="79">
        <v>2</v>
      </c>
      <c r="F680" s="79">
        <v>0.4</v>
      </c>
      <c r="G680" s="79">
        <v>0.72916666666666796</v>
      </c>
      <c r="H680" s="79">
        <v>17.5</v>
      </c>
      <c r="I680" s="79">
        <v>0.21</v>
      </c>
      <c r="J680" s="79">
        <v>0.108843537414966</v>
      </c>
      <c r="L680" s="79">
        <v>0</v>
      </c>
      <c r="N680" s="79">
        <v>0</v>
      </c>
      <c r="Q680" s="79">
        <v>1022</v>
      </c>
      <c r="R680" s="79" t="s">
        <v>85</v>
      </c>
      <c r="S680" s="79">
        <v>17.5</v>
      </c>
      <c r="T680" s="79">
        <v>210</v>
      </c>
      <c r="U680" s="79">
        <v>0.72916666666666796</v>
      </c>
      <c r="V680" s="79">
        <v>4</v>
      </c>
      <c r="W680" s="79">
        <v>23</v>
      </c>
      <c r="X680" s="79" t="s">
        <v>107</v>
      </c>
      <c r="Y680" s="79" t="s">
        <v>922</v>
      </c>
      <c r="Z680" s="79">
        <v>12</v>
      </c>
      <c r="AA680" s="80">
        <v>44911.625</v>
      </c>
      <c r="AB680" s="80">
        <v>44912.354166666701</v>
      </c>
      <c r="AC680" s="79" t="s">
        <v>937</v>
      </c>
    </row>
    <row r="681" spans="1:29" x14ac:dyDescent="0.3">
      <c r="A681" s="79">
        <v>1022</v>
      </c>
      <c r="B681" s="79" t="s">
        <v>304</v>
      </c>
      <c r="C681" s="79" t="s">
        <v>711</v>
      </c>
      <c r="D681" s="79" t="s">
        <v>203</v>
      </c>
      <c r="E681" s="79">
        <v>2</v>
      </c>
      <c r="F681" s="79">
        <v>2</v>
      </c>
      <c r="G681" s="79">
        <v>0.750000000000001</v>
      </c>
      <c r="H681" s="79">
        <v>18</v>
      </c>
      <c r="I681" s="79">
        <v>0.21</v>
      </c>
      <c r="J681" s="79">
        <v>0.52910052910052896</v>
      </c>
      <c r="L681" s="79">
        <v>0</v>
      </c>
      <c r="N681" s="79">
        <v>0</v>
      </c>
      <c r="Q681" s="79">
        <v>1022</v>
      </c>
      <c r="R681" s="79" t="s">
        <v>304</v>
      </c>
      <c r="S681" s="79">
        <v>18</v>
      </c>
      <c r="T681" s="79">
        <v>210</v>
      </c>
      <c r="U681" s="79">
        <v>0.750000000000001</v>
      </c>
      <c r="V681" s="79">
        <v>4</v>
      </c>
      <c r="W681" s="79">
        <v>23</v>
      </c>
      <c r="X681" s="79" t="s">
        <v>107</v>
      </c>
      <c r="Y681" s="79" t="s">
        <v>922</v>
      </c>
      <c r="Z681" s="79">
        <v>12</v>
      </c>
      <c r="AA681" s="80">
        <v>44911.645833333299</v>
      </c>
      <c r="AB681" s="80">
        <v>44912.395833333299</v>
      </c>
      <c r="AC681" s="79" t="s">
        <v>938</v>
      </c>
    </row>
    <row r="682" spans="1:29" x14ac:dyDescent="0.3">
      <c r="A682" s="79">
        <v>1022</v>
      </c>
      <c r="B682" s="79" t="s">
        <v>304</v>
      </c>
      <c r="C682" s="79" t="s">
        <v>711</v>
      </c>
      <c r="D682" s="79" t="s">
        <v>204</v>
      </c>
      <c r="E682" s="79">
        <v>2</v>
      </c>
      <c r="F682" s="79">
        <v>0.5</v>
      </c>
      <c r="G682" s="79">
        <v>0.750000000000001</v>
      </c>
      <c r="H682" s="79">
        <v>18</v>
      </c>
      <c r="I682" s="79">
        <v>0.21</v>
      </c>
      <c r="J682" s="79">
        <v>0.13227513227513199</v>
      </c>
      <c r="L682" s="79">
        <v>0</v>
      </c>
      <c r="N682" s="79">
        <v>0</v>
      </c>
      <c r="Q682" s="79">
        <v>1022</v>
      </c>
      <c r="R682" s="79" t="s">
        <v>304</v>
      </c>
      <c r="S682" s="79">
        <v>18</v>
      </c>
      <c r="T682" s="79">
        <v>210</v>
      </c>
      <c r="U682" s="79">
        <v>0.750000000000001</v>
      </c>
      <c r="V682" s="79">
        <v>4</v>
      </c>
      <c r="W682" s="79">
        <v>23</v>
      </c>
      <c r="X682" s="79" t="s">
        <v>107</v>
      </c>
      <c r="Y682" s="79" t="s">
        <v>922</v>
      </c>
      <c r="Z682" s="79">
        <v>12</v>
      </c>
      <c r="AA682" s="80">
        <v>44911.645833333299</v>
      </c>
      <c r="AB682" s="80">
        <v>44912.395833333299</v>
      </c>
      <c r="AC682" s="79" t="s">
        <v>938</v>
      </c>
    </row>
    <row r="683" spans="1:29" x14ac:dyDescent="0.3">
      <c r="A683" s="79">
        <v>1023</v>
      </c>
      <c r="B683" s="79" t="s">
        <v>301</v>
      </c>
      <c r="C683" s="79" t="s">
        <v>706</v>
      </c>
      <c r="D683" s="79" t="s">
        <v>203</v>
      </c>
      <c r="E683" s="79">
        <v>2</v>
      </c>
      <c r="F683" s="79">
        <v>30</v>
      </c>
      <c r="G683" s="79">
        <v>0.66666666666666596</v>
      </c>
      <c r="H683" s="79">
        <v>16</v>
      </c>
      <c r="I683" s="79">
        <v>0.21</v>
      </c>
      <c r="J683" s="79">
        <v>8.9285714285714395</v>
      </c>
      <c r="L683" s="79">
        <v>0</v>
      </c>
      <c r="N683" s="79">
        <v>0</v>
      </c>
      <c r="Q683" s="79">
        <v>1023</v>
      </c>
      <c r="R683" s="79" t="s">
        <v>301</v>
      </c>
      <c r="S683" s="79">
        <v>16</v>
      </c>
      <c r="T683" s="79">
        <v>210</v>
      </c>
      <c r="U683" s="79">
        <v>0.66666666666666596</v>
      </c>
      <c r="V683" s="79">
        <v>4</v>
      </c>
      <c r="W683" s="79">
        <v>23</v>
      </c>
      <c r="X683" s="79" t="s">
        <v>107</v>
      </c>
      <c r="Y683" s="79" t="s">
        <v>922</v>
      </c>
      <c r="Z683" s="79">
        <v>1</v>
      </c>
      <c r="AA683" s="80">
        <v>44931.666666666701</v>
      </c>
      <c r="AB683" s="80">
        <v>44932.333333333299</v>
      </c>
      <c r="AC683" s="79" t="s">
        <v>936</v>
      </c>
    </row>
    <row r="684" spans="1:29" x14ac:dyDescent="0.3">
      <c r="A684" s="79">
        <v>1023</v>
      </c>
      <c r="B684" s="79" t="s">
        <v>301</v>
      </c>
      <c r="C684" s="79" t="s">
        <v>706</v>
      </c>
      <c r="D684" s="79" t="s">
        <v>204</v>
      </c>
      <c r="E684" s="79">
        <v>2</v>
      </c>
      <c r="F684" s="79">
        <v>2</v>
      </c>
      <c r="G684" s="79">
        <v>0.66666666666666596</v>
      </c>
      <c r="H684" s="79">
        <v>16</v>
      </c>
      <c r="I684" s="79">
        <v>0.21</v>
      </c>
      <c r="J684" s="79">
        <v>0.59523809523809601</v>
      </c>
      <c r="L684" s="79">
        <v>0</v>
      </c>
      <c r="N684" s="79">
        <v>0</v>
      </c>
      <c r="Q684" s="79">
        <v>1023</v>
      </c>
      <c r="R684" s="79" t="s">
        <v>301</v>
      </c>
      <c r="S684" s="79">
        <v>16</v>
      </c>
      <c r="T684" s="79">
        <v>210</v>
      </c>
      <c r="U684" s="79">
        <v>0.66666666666666596</v>
      </c>
      <c r="V684" s="79">
        <v>4</v>
      </c>
      <c r="W684" s="79">
        <v>23</v>
      </c>
      <c r="X684" s="79" t="s">
        <v>107</v>
      </c>
      <c r="Y684" s="79" t="s">
        <v>922</v>
      </c>
      <c r="Z684" s="79">
        <v>1</v>
      </c>
      <c r="AA684" s="80">
        <v>44931.666666666701</v>
      </c>
      <c r="AB684" s="80">
        <v>44932.333333333299</v>
      </c>
      <c r="AC684" s="79" t="s">
        <v>936</v>
      </c>
    </row>
    <row r="685" spans="1:29" x14ac:dyDescent="0.3">
      <c r="A685" s="79">
        <v>1023</v>
      </c>
      <c r="B685" s="79" t="s">
        <v>85</v>
      </c>
      <c r="C685" s="79" t="s">
        <v>712</v>
      </c>
      <c r="D685" s="79" t="s">
        <v>203</v>
      </c>
      <c r="E685" s="79">
        <v>2</v>
      </c>
      <c r="F685" s="79">
        <v>35</v>
      </c>
      <c r="G685" s="79">
        <v>0.66666666666666596</v>
      </c>
      <c r="H685" s="79">
        <v>16</v>
      </c>
      <c r="I685" s="79">
        <v>0.21</v>
      </c>
      <c r="J685" s="79">
        <v>10.4166666666667</v>
      </c>
      <c r="L685" s="79">
        <v>0</v>
      </c>
      <c r="N685" s="79">
        <v>0</v>
      </c>
      <c r="Q685" s="79">
        <v>1023</v>
      </c>
      <c r="R685" s="79" t="s">
        <v>85</v>
      </c>
      <c r="S685" s="79">
        <v>16</v>
      </c>
      <c r="T685" s="79">
        <v>210</v>
      </c>
      <c r="U685" s="79">
        <v>0.66666666666666596</v>
      </c>
      <c r="V685" s="79">
        <v>4</v>
      </c>
      <c r="W685" s="79">
        <v>23</v>
      </c>
      <c r="X685" s="79" t="s">
        <v>107</v>
      </c>
      <c r="Y685" s="79" t="s">
        <v>922</v>
      </c>
      <c r="Z685" s="79">
        <v>1</v>
      </c>
      <c r="AA685" s="80">
        <v>44931.666666666701</v>
      </c>
      <c r="AB685" s="80">
        <v>44932.333333333299</v>
      </c>
      <c r="AC685" s="79" t="s">
        <v>937</v>
      </c>
    </row>
    <row r="686" spans="1:29" x14ac:dyDescent="0.3">
      <c r="A686" s="79">
        <v>1023</v>
      </c>
      <c r="B686" s="79" t="s">
        <v>85</v>
      </c>
      <c r="C686" s="79" t="s">
        <v>712</v>
      </c>
      <c r="D686" s="79" t="s">
        <v>204</v>
      </c>
      <c r="E686" s="79">
        <v>2</v>
      </c>
      <c r="F686" s="79">
        <v>2.5</v>
      </c>
      <c r="G686" s="79">
        <v>0.66666666666666596</v>
      </c>
      <c r="H686" s="79">
        <v>16</v>
      </c>
      <c r="I686" s="79">
        <v>0.21</v>
      </c>
      <c r="J686" s="79">
        <v>0.74404761904761996</v>
      </c>
      <c r="L686" s="79">
        <v>0</v>
      </c>
      <c r="N686" s="79">
        <v>0</v>
      </c>
      <c r="Q686" s="79">
        <v>1023</v>
      </c>
      <c r="R686" s="79" t="s">
        <v>85</v>
      </c>
      <c r="S686" s="79">
        <v>16</v>
      </c>
      <c r="T686" s="79">
        <v>210</v>
      </c>
      <c r="U686" s="79">
        <v>0.66666666666666596</v>
      </c>
      <c r="V686" s="79">
        <v>4</v>
      </c>
      <c r="W686" s="79">
        <v>23</v>
      </c>
      <c r="X686" s="79" t="s">
        <v>107</v>
      </c>
      <c r="Y686" s="79" t="s">
        <v>922</v>
      </c>
      <c r="Z686" s="79">
        <v>1</v>
      </c>
      <c r="AA686" s="80">
        <v>44931.666666666701</v>
      </c>
      <c r="AB686" s="80">
        <v>44932.333333333299</v>
      </c>
      <c r="AC686" s="79" t="s">
        <v>937</v>
      </c>
    </row>
    <row r="687" spans="1:29" x14ac:dyDescent="0.3">
      <c r="A687" s="79">
        <v>1023</v>
      </c>
      <c r="B687" s="79" t="s">
        <v>304</v>
      </c>
      <c r="C687" s="79" t="s">
        <v>713</v>
      </c>
      <c r="D687" s="79" t="s">
        <v>203</v>
      </c>
      <c r="E687" s="79">
        <v>2</v>
      </c>
      <c r="F687" s="79">
        <v>15</v>
      </c>
      <c r="G687" s="79">
        <v>1</v>
      </c>
      <c r="H687" s="79">
        <v>24</v>
      </c>
      <c r="I687" s="79">
        <v>0.21</v>
      </c>
      <c r="J687" s="79">
        <v>2.9761904761904798</v>
      </c>
      <c r="L687" s="79">
        <v>0</v>
      </c>
      <c r="N687" s="79">
        <v>0</v>
      </c>
      <c r="Q687" s="79">
        <v>1023</v>
      </c>
      <c r="R687" s="79" t="s">
        <v>304</v>
      </c>
      <c r="S687" s="79">
        <v>24</v>
      </c>
      <c r="T687" s="79">
        <v>210</v>
      </c>
      <c r="U687" s="79">
        <v>1</v>
      </c>
      <c r="V687" s="79">
        <v>4</v>
      </c>
      <c r="W687" s="79">
        <v>23</v>
      </c>
      <c r="X687" s="79" t="s">
        <v>107</v>
      </c>
      <c r="Y687" s="79" t="s">
        <v>922</v>
      </c>
      <c r="Z687" s="79">
        <v>1</v>
      </c>
      <c r="AA687" s="80">
        <v>44931</v>
      </c>
      <c r="AB687" s="80">
        <v>44932</v>
      </c>
      <c r="AC687" s="79" t="s">
        <v>938</v>
      </c>
    </row>
    <row r="688" spans="1:29" x14ac:dyDescent="0.3">
      <c r="A688" s="79">
        <v>1023</v>
      </c>
      <c r="B688" s="79" t="s">
        <v>304</v>
      </c>
      <c r="C688" s="79" t="s">
        <v>713</v>
      </c>
      <c r="D688" s="79" t="s">
        <v>204</v>
      </c>
      <c r="E688" s="79">
        <v>2</v>
      </c>
      <c r="F688" s="79">
        <v>3</v>
      </c>
      <c r="G688" s="79">
        <v>1</v>
      </c>
      <c r="H688" s="79">
        <v>24</v>
      </c>
      <c r="I688" s="79">
        <v>0.21</v>
      </c>
      <c r="J688" s="79">
        <v>0.59523809523809501</v>
      </c>
      <c r="L688" s="79">
        <v>0</v>
      </c>
      <c r="N688" s="79">
        <v>0</v>
      </c>
      <c r="Q688" s="79">
        <v>1023</v>
      </c>
      <c r="R688" s="79" t="s">
        <v>304</v>
      </c>
      <c r="S688" s="79">
        <v>24</v>
      </c>
      <c r="T688" s="79">
        <v>210</v>
      </c>
      <c r="U688" s="79">
        <v>1</v>
      </c>
      <c r="V688" s="79">
        <v>4</v>
      </c>
      <c r="W688" s="79">
        <v>23</v>
      </c>
      <c r="X688" s="79" t="s">
        <v>107</v>
      </c>
      <c r="Y688" s="79" t="s">
        <v>922</v>
      </c>
      <c r="Z688" s="79">
        <v>1</v>
      </c>
      <c r="AA688" s="80">
        <v>44931</v>
      </c>
      <c r="AB688" s="80">
        <v>44932</v>
      </c>
      <c r="AC688" s="79" t="s">
        <v>938</v>
      </c>
    </row>
    <row r="689" spans="1:29" x14ac:dyDescent="0.3">
      <c r="A689" s="79">
        <v>1024</v>
      </c>
      <c r="B689" s="79" t="s">
        <v>301</v>
      </c>
      <c r="C689" s="79" t="s">
        <v>707</v>
      </c>
      <c r="D689" s="79" t="s">
        <v>203</v>
      </c>
      <c r="E689" s="79">
        <v>3</v>
      </c>
      <c r="F689" s="79">
        <v>40</v>
      </c>
      <c r="G689" s="79">
        <v>0.95833333333333304</v>
      </c>
      <c r="H689" s="79">
        <v>23</v>
      </c>
      <c r="I689" s="79">
        <v>0.21</v>
      </c>
      <c r="J689" s="79">
        <v>8.2815734989648107</v>
      </c>
      <c r="L689" s="79">
        <v>0</v>
      </c>
      <c r="N689" s="79">
        <v>0</v>
      </c>
      <c r="Q689" s="79">
        <v>1024</v>
      </c>
      <c r="R689" s="79" t="s">
        <v>301</v>
      </c>
      <c r="S689" s="79">
        <v>23</v>
      </c>
      <c r="T689" s="79">
        <v>210</v>
      </c>
      <c r="U689" s="79">
        <v>0.95833333333333304</v>
      </c>
      <c r="V689" s="79">
        <v>4</v>
      </c>
      <c r="W689" s="79">
        <v>23</v>
      </c>
      <c r="X689" s="79" t="s">
        <v>107</v>
      </c>
      <c r="Y689" s="79" t="s">
        <v>922</v>
      </c>
      <c r="Z689" s="79">
        <v>1</v>
      </c>
      <c r="AA689" s="80">
        <v>44932.375</v>
      </c>
      <c r="AB689" s="80">
        <v>44933.333333333299</v>
      </c>
      <c r="AC689" s="79" t="s">
        <v>936</v>
      </c>
    </row>
    <row r="690" spans="1:29" x14ac:dyDescent="0.3">
      <c r="A690" s="79">
        <v>1024</v>
      </c>
      <c r="B690" s="79" t="s">
        <v>301</v>
      </c>
      <c r="C690" s="79" t="s">
        <v>707</v>
      </c>
      <c r="D690" s="79" t="s">
        <v>204</v>
      </c>
      <c r="E690" s="79">
        <v>3</v>
      </c>
      <c r="F690" s="79">
        <v>1</v>
      </c>
      <c r="G690" s="79">
        <v>0.95833333333333304</v>
      </c>
      <c r="H690" s="79">
        <v>23</v>
      </c>
      <c r="I690" s="79">
        <v>0.21</v>
      </c>
      <c r="J690" s="79">
        <v>0.20703933747412001</v>
      </c>
      <c r="L690" s="79">
        <v>0</v>
      </c>
      <c r="N690" s="79">
        <v>0</v>
      </c>
      <c r="Q690" s="79">
        <v>1024</v>
      </c>
      <c r="R690" s="79" t="s">
        <v>301</v>
      </c>
      <c r="S690" s="79">
        <v>23</v>
      </c>
      <c r="T690" s="79">
        <v>210</v>
      </c>
      <c r="U690" s="79">
        <v>0.95833333333333304</v>
      </c>
      <c r="V690" s="79">
        <v>4</v>
      </c>
      <c r="W690" s="79">
        <v>23</v>
      </c>
      <c r="X690" s="79" t="s">
        <v>107</v>
      </c>
      <c r="Y690" s="79" t="s">
        <v>922</v>
      </c>
      <c r="Z690" s="79">
        <v>1</v>
      </c>
      <c r="AA690" s="80">
        <v>44932.375</v>
      </c>
      <c r="AB690" s="80">
        <v>44933.333333333299</v>
      </c>
      <c r="AC690" s="79" t="s">
        <v>936</v>
      </c>
    </row>
    <row r="691" spans="1:29" x14ac:dyDescent="0.3">
      <c r="A691" s="79">
        <v>1024</v>
      </c>
      <c r="B691" s="79" t="s">
        <v>301</v>
      </c>
      <c r="C691" s="79" t="s">
        <v>707</v>
      </c>
      <c r="D691" s="79" t="s">
        <v>639</v>
      </c>
      <c r="E691" s="79">
        <v>3</v>
      </c>
      <c r="F691" s="79">
        <v>2</v>
      </c>
      <c r="G691" s="79">
        <v>0.95833333333333304</v>
      </c>
      <c r="H691" s="79">
        <v>23</v>
      </c>
      <c r="I691" s="79">
        <v>0.21</v>
      </c>
      <c r="J691" s="79">
        <v>0.41407867494824002</v>
      </c>
      <c r="L691" s="79">
        <v>0</v>
      </c>
      <c r="N691" s="79">
        <v>0</v>
      </c>
      <c r="Q691" s="79">
        <v>1024</v>
      </c>
      <c r="R691" s="79" t="s">
        <v>301</v>
      </c>
      <c r="S691" s="79">
        <v>23</v>
      </c>
      <c r="T691" s="79">
        <v>210</v>
      </c>
      <c r="U691" s="79">
        <v>0.95833333333333304</v>
      </c>
      <c r="V691" s="79">
        <v>4</v>
      </c>
      <c r="W691" s="79">
        <v>23</v>
      </c>
      <c r="X691" s="79" t="s">
        <v>107</v>
      </c>
      <c r="Y691" s="79" t="s">
        <v>922</v>
      </c>
      <c r="Z691" s="79">
        <v>1</v>
      </c>
      <c r="AA691" s="80">
        <v>44932.375</v>
      </c>
      <c r="AB691" s="80">
        <v>44933.333333333299</v>
      </c>
      <c r="AC691" s="79" t="s">
        <v>936</v>
      </c>
    </row>
    <row r="692" spans="1:29" x14ac:dyDescent="0.3">
      <c r="A692" s="79">
        <v>1024</v>
      </c>
      <c r="B692" s="79" t="s">
        <v>85</v>
      </c>
      <c r="C692" s="79" t="s">
        <v>714</v>
      </c>
      <c r="D692" s="79" t="s">
        <v>203</v>
      </c>
      <c r="E692" s="79">
        <v>3</v>
      </c>
      <c r="F692" s="79">
        <v>40</v>
      </c>
      <c r="G692" s="79">
        <v>0.95833333333333304</v>
      </c>
      <c r="H692" s="79">
        <v>23</v>
      </c>
      <c r="I692" s="79">
        <v>0.21</v>
      </c>
      <c r="J692" s="79">
        <v>8.2815734989648107</v>
      </c>
      <c r="L692" s="79">
        <v>0</v>
      </c>
      <c r="N692" s="79">
        <v>0</v>
      </c>
      <c r="Q692" s="79">
        <v>1024</v>
      </c>
      <c r="R692" s="79" t="s">
        <v>85</v>
      </c>
      <c r="S692" s="79">
        <v>23</v>
      </c>
      <c r="T692" s="79">
        <v>210</v>
      </c>
      <c r="U692" s="79">
        <v>0.95833333333333304</v>
      </c>
      <c r="V692" s="79">
        <v>4</v>
      </c>
      <c r="W692" s="79">
        <v>23</v>
      </c>
      <c r="X692" s="79" t="s">
        <v>107</v>
      </c>
      <c r="Y692" s="79" t="s">
        <v>922</v>
      </c>
      <c r="Z692" s="79">
        <v>1</v>
      </c>
      <c r="AA692" s="80">
        <v>44932.375</v>
      </c>
      <c r="AB692" s="80">
        <v>44933.333333333299</v>
      </c>
      <c r="AC692" s="79" t="s">
        <v>938</v>
      </c>
    </row>
    <row r="693" spans="1:29" x14ac:dyDescent="0.3">
      <c r="A693" s="79">
        <v>1024</v>
      </c>
      <c r="B693" s="79" t="s">
        <v>85</v>
      </c>
      <c r="C693" s="79" t="s">
        <v>714</v>
      </c>
      <c r="D693" s="79" t="s">
        <v>204</v>
      </c>
      <c r="E693" s="79">
        <v>3</v>
      </c>
      <c r="F693" s="79">
        <v>1</v>
      </c>
      <c r="G693" s="79">
        <v>0.95833333333333304</v>
      </c>
      <c r="H693" s="79">
        <v>23</v>
      </c>
      <c r="I693" s="79">
        <v>0.21</v>
      </c>
      <c r="J693" s="79">
        <v>0.20703933747412001</v>
      </c>
      <c r="L693" s="79">
        <v>0</v>
      </c>
      <c r="N693" s="79">
        <v>0</v>
      </c>
      <c r="Q693" s="79">
        <v>1024</v>
      </c>
      <c r="R693" s="79" t="s">
        <v>85</v>
      </c>
      <c r="S693" s="79">
        <v>23</v>
      </c>
      <c r="T693" s="79">
        <v>210</v>
      </c>
      <c r="U693" s="79">
        <v>0.95833333333333304</v>
      </c>
      <c r="V693" s="79">
        <v>4</v>
      </c>
      <c r="W693" s="79">
        <v>23</v>
      </c>
      <c r="X693" s="79" t="s">
        <v>107</v>
      </c>
      <c r="Y693" s="79" t="s">
        <v>922</v>
      </c>
      <c r="Z693" s="79">
        <v>1</v>
      </c>
      <c r="AA693" s="80">
        <v>44932.375</v>
      </c>
      <c r="AB693" s="80">
        <v>44933.333333333299</v>
      </c>
      <c r="AC693" s="79" t="s">
        <v>938</v>
      </c>
    </row>
    <row r="694" spans="1:29" x14ac:dyDescent="0.3">
      <c r="A694" s="79">
        <v>1024</v>
      </c>
      <c r="B694" s="79" t="s">
        <v>304</v>
      </c>
      <c r="C694" s="79" t="s">
        <v>715</v>
      </c>
      <c r="D694" s="79" t="s">
        <v>203</v>
      </c>
      <c r="E694" s="79">
        <v>3</v>
      </c>
      <c r="F694" s="79">
        <v>40</v>
      </c>
      <c r="G694" s="79">
        <v>0.61458333333333304</v>
      </c>
      <c r="H694" s="79">
        <v>14.75</v>
      </c>
      <c r="I694" s="79">
        <v>0.21</v>
      </c>
      <c r="J694" s="79">
        <v>12.9136400322841</v>
      </c>
      <c r="L694" s="79">
        <v>0</v>
      </c>
      <c r="N694" s="79">
        <v>0</v>
      </c>
      <c r="Q694" s="79">
        <v>1024</v>
      </c>
      <c r="R694" s="79" t="s">
        <v>304</v>
      </c>
      <c r="S694" s="79">
        <v>14.75</v>
      </c>
      <c r="T694" s="79">
        <v>210</v>
      </c>
      <c r="U694" s="79">
        <v>0.61458333333333304</v>
      </c>
      <c r="V694" s="79">
        <v>4</v>
      </c>
      <c r="W694" s="79">
        <v>23</v>
      </c>
      <c r="X694" s="79" t="s">
        <v>107</v>
      </c>
      <c r="Y694" s="79" t="s">
        <v>922</v>
      </c>
      <c r="Z694" s="79">
        <v>1</v>
      </c>
      <c r="AA694" s="80">
        <v>44932.385416666701</v>
      </c>
      <c r="AB694" s="80">
        <v>44933</v>
      </c>
      <c r="AC694" s="79" t="s">
        <v>938</v>
      </c>
    </row>
    <row r="695" spans="1:29" x14ac:dyDescent="0.3">
      <c r="A695" s="79">
        <v>1024</v>
      </c>
      <c r="B695" s="79" t="s">
        <v>304</v>
      </c>
      <c r="C695" s="79" t="s">
        <v>715</v>
      </c>
      <c r="D695" s="79" t="s">
        <v>204</v>
      </c>
      <c r="E695" s="79">
        <v>3</v>
      </c>
      <c r="F695" s="79">
        <v>1</v>
      </c>
      <c r="G695" s="79">
        <v>0.61458333333333304</v>
      </c>
      <c r="H695" s="79">
        <v>14.75</v>
      </c>
      <c r="I695" s="79">
        <v>0.21</v>
      </c>
      <c r="J695" s="79">
        <v>0.32284100080710298</v>
      </c>
      <c r="L695" s="79">
        <v>0</v>
      </c>
      <c r="N695" s="79">
        <v>0</v>
      </c>
      <c r="Q695" s="79">
        <v>1024</v>
      </c>
      <c r="R695" s="79" t="s">
        <v>304</v>
      </c>
      <c r="S695" s="79">
        <v>14.75</v>
      </c>
      <c r="T695" s="79">
        <v>210</v>
      </c>
      <c r="U695" s="79">
        <v>0.61458333333333304</v>
      </c>
      <c r="V695" s="79">
        <v>4</v>
      </c>
      <c r="W695" s="79">
        <v>23</v>
      </c>
      <c r="X695" s="79" t="s">
        <v>107</v>
      </c>
      <c r="Y695" s="79" t="s">
        <v>922</v>
      </c>
      <c r="Z695" s="79">
        <v>1</v>
      </c>
      <c r="AA695" s="80">
        <v>44932.385416666701</v>
      </c>
      <c r="AB695" s="80">
        <v>44933</v>
      </c>
      <c r="AC695" s="79" t="s">
        <v>938</v>
      </c>
    </row>
    <row r="696" spans="1:29" x14ac:dyDescent="0.3">
      <c r="A696" s="79">
        <v>1024</v>
      </c>
      <c r="B696" s="79" t="s">
        <v>304</v>
      </c>
      <c r="C696" s="79" t="s">
        <v>715</v>
      </c>
      <c r="D696" s="79" t="s">
        <v>639</v>
      </c>
      <c r="E696" s="79">
        <v>3</v>
      </c>
      <c r="F696" s="79">
        <v>1</v>
      </c>
      <c r="G696" s="79">
        <v>0.61458333333333304</v>
      </c>
      <c r="H696" s="79">
        <v>14.75</v>
      </c>
      <c r="I696" s="79">
        <v>0.21</v>
      </c>
      <c r="J696" s="79">
        <v>0.32284100080710298</v>
      </c>
      <c r="L696" s="79">
        <v>0</v>
      </c>
      <c r="N696" s="79">
        <v>0</v>
      </c>
      <c r="Q696" s="79">
        <v>1024</v>
      </c>
      <c r="R696" s="79" t="s">
        <v>304</v>
      </c>
      <c r="S696" s="79">
        <v>14.75</v>
      </c>
      <c r="T696" s="79">
        <v>210</v>
      </c>
      <c r="U696" s="79">
        <v>0.61458333333333304</v>
      </c>
      <c r="V696" s="79">
        <v>4</v>
      </c>
      <c r="W696" s="79">
        <v>23</v>
      </c>
      <c r="X696" s="79" t="s">
        <v>107</v>
      </c>
      <c r="Y696" s="79" t="s">
        <v>922</v>
      </c>
      <c r="Z696" s="79">
        <v>1</v>
      </c>
      <c r="AA696" s="80">
        <v>44932.385416666701</v>
      </c>
      <c r="AB696" s="80">
        <v>44933</v>
      </c>
      <c r="AC696" s="79" t="s">
        <v>938</v>
      </c>
    </row>
    <row r="697" spans="1:29" x14ac:dyDescent="0.3">
      <c r="A697" s="79">
        <v>1025</v>
      </c>
      <c r="B697" s="79" t="s">
        <v>301</v>
      </c>
      <c r="C697" s="79" t="s">
        <v>708</v>
      </c>
      <c r="D697" s="79" t="s">
        <v>203</v>
      </c>
      <c r="E697" s="79">
        <v>2</v>
      </c>
      <c r="F697" s="79">
        <v>15</v>
      </c>
      <c r="G697" s="79">
        <v>1.875</v>
      </c>
      <c r="H697" s="79">
        <v>45</v>
      </c>
      <c r="I697" s="79">
        <v>0.21</v>
      </c>
      <c r="J697" s="79">
        <v>1.5873015873015901</v>
      </c>
      <c r="L697" s="79">
        <v>0</v>
      </c>
      <c r="N697" s="79">
        <v>0</v>
      </c>
      <c r="Q697" s="79">
        <v>1025</v>
      </c>
      <c r="R697" s="79" t="s">
        <v>301</v>
      </c>
      <c r="S697" s="79">
        <v>45</v>
      </c>
      <c r="T697" s="79">
        <v>210</v>
      </c>
      <c r="U697" s="79">
        <v>1.875</v>
      </c>
      <c r="V697" s="79">
        <v>4</v>
      </c>
      <c r="W697" s="79">
        <v>23</v>
      </c>
      <c r="X697" s="79" t="s">
        <v>107</v>
      </c>
      <c r="Y697" s="79" t="s">
        <v>922</v>
      </c>
      <c r="Z697" s="79">
        <v>1</v>
      </c>
      <c r="AA697" s="80">
        <v>44943.520833333299</v>
      </c>
      <c r="AB697" s="80">
        <v>44945.395833333299</v>
      </c>
      <c r="AC697" s="79" t="s">
        <v>936</v>
      </c>
    </row>
    <row r="698" spans="1:29" x14ac:dyDescent="0.3">
      <c r="A698" s="79">
        <v>1025</v>
      </c>
      <c r="B698" s="79" t="s">
        <v>301</v>
      </c>
      <c r="C698" s="79" t="s">
        <v>708</v>
      </c>
      <c r="D698" s="79" t="s">
        <v>204</v>
      </c>
      <c r="E698" s="79">
        <v>2</v>
      </c>
      <c r="F698" s="79">
        <v>1</v>
      </c>
      <c r="G698" s="79">
        <v>1.875</v>
      </c>
      <c r="H698" s="79">
        <v>45</v>
      </c>
      <c r="I698" s="79">
        <v>0.21</v>
      </c>
      <c r="J698" s="79">
        <v>0.10582010582010599</v>
      </c>
      <c r="L698" s="79">
        <v>0</v>
      </c>
      <c r="N698" s="79">
        <v>0</v>
      </c>
      <c r="Q698" s="79">
        <v>1025</v>
      </c>
      <c r="R698" s="79" t="s">
        <v>301</v>
      </c>
      <c r="S698" s="79">
        <v>45</v>
      </c>
      <c r="T698" s="79">
        <v>210</v>
      </c>
      <c r="U698" s="79">
        <v>1.875</v>
      </c>
      <c r="V698" s="79">
        <v>4</v>
      </c>
      <c r="W698" s="79">
        <v>23</v>
      </c>
      <c r="X698" s="79" t="s">
        <v>107</v>
      </c>
      <c r="Y698" s="79" t="s">
        <v>922</v>
      </c>
      <c r="Z698" s="79">
        <v>1</v>
      </c>
      <c r="AA698" s="80">
        <v>44943.520833333299</v>
      </c>
      <c r="AB698" s="80">
        <v>44945.395833333299</v>
      </c>
      <c r="AC698" s="79" t="s">
        <v>936</v>
      </c>
    </row>
    <row r="699" spans="1:29" x14ac:dyDescent="0.3">
      <c r="A699" s="79">
        <v>1025</v>
      </c>
      <c r="B699" s="79" t="s">
        <v>85</v>
      </c>
      <c r="C699" s="79" t="s">
        <v>716</v>
      </c>
      <c r="D699" s="79" t="s">
        <v>203</v>
      </c>
      <c r="E699" s="79">
        <v>2</v>
      </c>
      <c r="F699" s="79">
        <v>12</v>
      </c>
      <c r="G699" s="79">
        <v>1.875</v>
      </c>
      <c r="H699" s="79">
        <v>45</v>
      </c>
      <c r="I699" s="79">
        <v>0.21</v>
      </c>
      <c r="J699" s="79">
        <v>1.26984126984127</v>
      </c>
      <c r="L699" s="79">
        <v>0</v>
      </c>
      <c r="N699" s="79">
        <v>0</v>
      </c>
      <c r="Q699" s="79">
        <v>1025</v>
      </c>
      <c r="R699" s="79" t="s">
        <v>85</v>
      </c>
      <c r="S699" s="79">
        <v>45</v>
      </c>
      <c r="T699" s="79">
        <v>210</v>
      </c>
      <c r="U699" s="79">
        <v>1.875</v>
      </c>
      <c r="V699" s="79">
        <v>4</v>
      </c>
      <c r="W699" s="79">
        <v>23</v>
      </c>
      <c r="X699" s="79" t="s">
        <v>107</v>
      </c>
      <c r="Y699" s="79" t="s">
        <v>922</v>
      </c>
      <c r="Z699" s="79">
        <v>1</v>
      </c>
      <c r="AA699" s="80">
        <v>44943.520833333299</v>
      </c>
      <c r="AB699" s="80">
        <v>44945.395833333299</v>
      </c>
      <c r="AC699" s="79" t="s">
        <v>938</v>
      </c>
    </row>
    <row r="700" spans="1:29" x14ac:dyDescent="0.3">
      <c r="A700" s="79">
        <v>1025</v>
      </c>
      <c r="B700" s="79" t="s">
        <v>85</v>
      </c>
      <c r="C700" s="79" t="s">
        <v>716</v>
      </c>
      <c r="D700" s="79" t="s">
        <v>204</v>
      </c>
      <c r="E700" s="79">
        <v>2</v>
      </c>
      <c r="F700" s="79">
        <v>1</v>
      </c>
      <c r="G700" s="79">
        <v>1.875</v>
      </c>
      <c r="H700" s="79">
        <v>45</v>
      </c>
      <c r="I700" s="79">
        <v>0.21</v>
      </c>
      <c r="J700" s="79">
        <v>0.10582010582010599</v>
      </c>
      <c r="L700" s="79">
        <v>0</v>
      </c>
      <c r="N700" s="79">
        <v>0</v>
      </c>
      <c r="Q700" s="79">
        <v>1025</v>
      </c>
      <c r="R700" s="79" t="s">
        <v>85</v>
      </c>
      <c r="S700" s="79">
        <v>45</v>
      </c>
      <c r="T700" s="79">
        <v>210</v>
      </c>
      <c r="U700" s="79">
        <v>1.875</v>
      </c>
      <c r="V700" s="79">
        <v>4</v>
      </c>
      <c r="W700" s="79">
        <v>23</v>
      </c>
      <c r="X700" s="79" t="s">
        <v>107</v>
      </c>
      <c r="Y700" s="79" t="s">
        <v>922</v>
      </c>
      <c r="Z700" s="79">
        <v>1</v>
      </c>
      <c r="AA700" s="80">
        <v>44943.520833333299</v>
      </c>
      <c r="AB700" s="80">
        <v>44945.395833333299</v>
      </c>
      <c r="AC700" s="79" t="s">
        <v>938</v>
      </c>
    </row>
    <row r="701" spans="1:29" x14ac:dyDescent="0.3">
      <c r="A701" s="79">
        <v>1025</v>
      </c>
      <c r="B701" s="79" t="s">
        <v>304</v>
      </c>
      <c r="C701" s="79" t="s">
        <v>717</v>
      </c>
      <c r="D701" s="79" t="s">
        <v>203</v>
      </c>
      <c r="E701" s="79">
        <v>2</v>
      </c>
      <c r="F701" s="79">
        <v>13</v>
      </c>
      <c r="G701" s="79">
        <v>1.9166666666666701</v>
      </c>
      <c r="H701" s="79">
        <v>46</v>
      </c>
      <c r="I701" s="79">
        <v>0.21</v>
      </c>
      <c r="J701" s="79">
        <v>1.34575569358178</v>
      </c>
      <c r="L701" s="79">
        <v>0</v>
      </c>
      <c r="N701" s="79">
        <v>0</v>
      </c>
      <c r="Q701" s="79">
        <v>1025</v>
      </c>
      <c r="R701" s="79" t="s">
        <v>304</v>
      </c>
      <c r="S701" s="79">
        <v>46</v>
      </c>
      <c r="T701" s="79">
        <v>210</v>
      </c>
      <c r="U701" s="79">
        <v>1.9166666666666701</v>
      </c>
      <c r="V701" s="79">
        <v>4</v>
      </c>
      <c r="W701" s="79">
        <v>23</v>
      </c>
      <c r="X701" s="79" t="s">
        <v>107</v>
      </c>
      <c r="Y701" s="79" t="s">
        <v>922</v>
      </c>
      <c r="Z701" s="79">
        <v>1</v>
      </c>
      <c r="AA701" s="80">
        <v>44943.541666666701</v>
      </c>
      <c r="AB701" s="80">
        <v>44945.458333333299</v>
      </c>
      <c r="AC701" s="79" t="s">
        <v>938</v>
      </c>
    </row>
    <row r="702" spans="1:29" x14ac:dyDescent="0.3">
      <c r="A702" s="79">
        <v>1025</v>
      </c>
      <c r="B702" s="79" t="s">
        <v>304</v>
      </c>
      <c r="C702" s="79" t="s">
        <v>717</v>
      </c>
      <c r="D702" s="79" t="s">
        <v>204</v>
      </c>
      <c r="E702" s="79">
        <v>2</v>
      </c>
      <c r="F702" s="79">
        <v>1</v>
      </c>
      <c r="G702" s="79">
        <v>1.9166666666666701</v>
      </c>
      <c r="H702" s="79">
        <v>46</v>
      </c>
      <c r="I702" s="79">
        <v>0.21</v>
      </c>
      <c r="J702" s="79">
        <v>0.10351966873706001</v>
      </c>
      <c r="L702" s="79">
        <v>0</v>
      </c>
      <c r="N702" s="79">
        <v>0</v>
      </c>
      <c r="Q702" s="79">
        <v>1025</v>
      </c>
      <c r="R702" s="79" t="s">
        <v>304</v>
      </c>
      <c r="S702" s="79">
        <v>46</v>
      </c>
      <c r="T702" s="79">
        <v>210</v>
      </c>
      <c r="U702" s="79">
        <v>1.9166666666666701</v>
      </c>
      <c r="V702" s="79">
        <v>4</v>
      </c>
      <c r="W702" s="79">
        <v>23</v>
      </c>
      <c r="X702" s="79" t="s">
        <v>107</v>
      </c>
      <c r="Y702" s="79" t="s">
        <v>922</v>
      </c>
      <c r="Z702" s="79">
        <v>1</v>
      </c>
      <c r="AA702" s="80">
        <v>44943.541666666701</v>
      </c>
      <c r="AB702" s="80">
        <v>44945.458333333299</v>
      </c>
      <c r="AC702" s="79" t="s">
        <v>938</v>
      </c>
    </row>
    <row r="703" spans="1:29" x14ac:dyDescent="0.3">
      <c r="A703" s="79">
        <v>1026</v>
      </c>
      <c r="B703" s="79" t="s">
        <v>301</v>
      </c>
      <c r="C703" s="79" t="s">
        <v>709</v>
      </c>
      <c r="D703" s="79" t="s">
        <v>203</v>
      </c>
      <c r="E703" s="79">
        <v>2</v>
      </c>
      <c r="F703" s="79">
        <v>20</v>
      </c>
      <c r="G703" s="79">
        <v>0.937500000000001</v>
      </c>
      <c r="H703" s="79">
        <v>22.5</v>
      </c>
      <c r="I703" s="79">
        <v>0.21</v>
      </c>
      <c r="J703" s="79">
        <v>4.2328042328042299</v>
      </c>
      <c r="L703" s="79">
        <v>0</v>
      </c>
      <c r="N703" s="79">
        <v>0</v>
      </c>
      <c r="Q703" s="79">
        <v>1026</v>
      </c>
      <c r="R703" s="79" t="s">
        <v>301</v>
      </c>
      <c r="S703" s="79">
        <v>22.5</v>
      </c>
      <c r="T703" s="79">
        <v>210</v>
      </c>
      <c r="U703" s="79">
        <v>0.937500000000001</v>
      </c>
      <c r="V703" s="79">
        <v>4</v>
      </c>
      <c r="W703" s="79">
        <v>23</v>
      </c>
      <c r="X703" s="79" t="s">
        <v>107</v>
      </c>
      <c r="Y703" s="79" t="s">
        <v>922</v>
      </c>
      <c r="Z703" s="79">
        <v>1</v>
      </c>
      <c r="AA703" s="80">
        <v>44945.458333333299</v>
      </c>
      <c r="AB703" s="80">
        <v>44946.395833333299</v>
      </c>
      <c r="AC703" s="79" t="s">
        <v>936</v>
      </c>
    </row>
    <row r="704" spans="1:29" x14ac:dyDescent="0.3">
      <c r="A704" s="79">
        <v>1026</v>
      </c>
      <c r="B704" s="79" t="s">
        <v>301</v>
      </c>
      <c r="C704" s="79" t="s">
        <v>709</v>
      </c>
      <c r="D704" s="79" t="s">
        <v>204</v>
      </c>
      <c r="E704" s="79">
        <v>2</v>
      </c>
      <c r="F704" s="79">
        <v>1</v>
      </c>
      <c r="G704" s="79">
        <v>0.937500000000001</v>
      </c>
      <c r="H704" s="79">
        <v>22.5</v>
      </c>
      <c r="I704" s="79">
        <v>0.21</v>
      </c>
      <c r="J704" s="79">
        <v>0.21164021164021099</v>
      </c>
      <c r="L704" s="79">
        <v>0</v>
      </c>
      <c r="N704" s="79">
        <v>0</v>
      </c>
      <c r="Q704" s="79">
        <v>1026</v>
      </c>
      <c r="R704" s="79" t="s">
        <v>301</v>
      </c>
      <c r="S704" s="79">
        <v>22.5</v>
      </c>
      <c r="T704" s="79">
        <v>210</v>
      </c>
      <c r="U704" s="79">
        <v>0.937500000000001</v>
      </c>
      <c r="V704" s="79">
        <v>4</v>
      </c>
      <c r="W704" s="79">
        <v>23</v>
      </c>
      <c r="X704" s="79" t="s">
        <v>107</v>
      </c>
      <c r="Y704" s="79" t="s">
        <v>922</v>
      </c>
      <c r="Z704" s="79">
        <v>1</v>
      </c>
      <c r="AA704" s="80">
        <v>44945.458333333299</v>
      </c>
      <c r="AB704" s="80">
        <v>44946.395833333299</v>
      </c>
      <c r="AC704" s="79" t="s">
        <v>936</v>
      </c>
    </row>
    <row r="705" spans="1:29" x14ac:dyDescent="0.3">
      <c r="A705" s="79">
        <v>1026</v>
      </c>
      <c r="B705" s="79" t="s">
        <v>85</v>
      </c>
      <c r="C705" s="79" t="s">
        <v>718</v>
      </c>
      <c r="D705" s="79" t="s">
        <v>203</v>
      </c>
      <c r="E705" s="79">
        <v>2</v>
      </c>
      <c r="F705" s="79">
        <v>23</v>
      </c>
      <c r="G705" s="79">
        <v>0.937500000000001</v>
      </c>
      <c r="H705" s="79">
        <v>22.5</v>
      </c>
      <c r="I705" s="79">
        <v>0.21</v>
      </c>
      <c r="J705" s="79">
        <v>4.8677248677248599</v>
      </c>
      <c r="L705" s="79">
        <v>0</v>
      </c>
      <c r="N705" s="79">
        <v>0</v>
      </c>
      <c r="Q705" s="79">
        <v>1026</v>
      </c>
      <c r="R705" s="79" t="s">
        <v>85</v>
      </c>
      <c r="S705" s="79">
        <v>22.5</v>
      </c>
      <c r="T705" s="79">
        <v>210</v>
      </c>
      <c r="U705" s="79">
        <v>0.937500000000001</v>
      </c>
      <c r="V705" s="79">
        <v>4</v>
      </c>
      <c r="W705" s="79">
        <v>23</v>
      </c>
      <c r="X705" s="79" t="s">
        <v>107</v>
      </c>
      <c r="Y705" s="79" t="s">
        <v>922</v>
      </c>
      <c r="Z705" s="79">
        <v>1</v>
      </c>
      <c r="AA705" s="80">
        <v>44945.458333333299</v>
      </c>
      <c r="AB705" s="80">
        <v>44946.395833333299</v>
      </c>
      <c r="AC705" s="79" t="s">
        <v>938</v>
      </c>
    </row>
    <row r="706" spans="1:29" x14ac:dyDescent="0.3">
      <c r="A706" s="79">
        <v>1026</v>
      </c>
      <c r="B706" s="79" t="s">
        <v>85</v>
      </c>
      <c r="C706" s="79" t="s">
        <v>718</v>
      </c>
      <c r="D706" s="79" t="s">
        <v>204</v>
      </c>
      <c r="E706" s="79">
        <v>2</v>
      </c>
      <c r="F706" s="79">
        <v>1</v>
      </c>
      <c r="G706" s="79">
        <v>0.937500000000001</v>
      </c>
      <c r="H706" s="79">
        <v>22.5</v>
      </c>
      <c r="I706" s="79">
        <v>0.21</v>
      </c>
      <c r="J706" s="79">
        <v>0.21164021164021099</v>
      </c>
      <c r="L706" s="79">
        <v>0</v>
      </c>
      <c r="N706" s="79">
        <v>0</v>
      </c>
      <c r="Q706" s="79">
        <v>1026</v>
      </c>
      <c r="R706" s="79" t="s">
        <v>85</v>
      </c>
      <c r="S706" s="79">
        <v>22.5</v>
      </c>
      <c r="T706" s="79">
        <v>210</v>
      </c>
      <c r="U706" s="79">
        <v>0.937500000000001</v>
      </c>
      <c r="V706" s="79">
        <v>4</v>
      </c>
      <c r="W706" s="79">
        <v>23</v>
      </c>
      <c r="X706" s="79" t="s">
        <v>107</v>
      </c>
      <c r="Y706" s="79" t="s">
        <v>922</v>
      </c>
      <c r="Z706" s="79">
        <v>1</v>
      </c>
      <c r="AA706" s="80">
        <v>44945.458333333299</v>
      </c>
      <c r="AB706" s="80">
        <v>44946.395833333299</v>
      </c>
      <c r="AC706" s="79" t="s">
        <v>938</v>
      </c>
    </row>
    <row r="707" spans="1:29" x14ac:dyDescent="0.3">
      <c r="A707" s="79">
        <v>1026</v>
      </c>
      <c r="B707" s="79" t="s">
        <v>304</v>
      </c>
      <c r="C707" s="79" t="s">
        <v>719</v>
      </c>
      <c r="D707" s="79" t="s">
        <v>203</v>
      </c>
      <c r="E707" s="79">
        <v>2</v>
      </c>
      <c r="F707" s="79">
        <v>20</v>
      </c>
      <c r="G707" s="79">
        <v>0.75</v>
      </c>
      <c r="H707" s="79">
        <v>18</v>
      </c>
      <c r="I707" s="79">
        <v>0.21</v>
      </c>
      <c r="J707" s="79">
        <v>5.2910052910052903</v>
      </c>
      <c r="L707" s="79">
        <v>0</v>
      </c>
      <c r="N707" s="79">
        <v>0</v>
      </c>
      <c r="Q707" s="79">
        <v>1026</v>
      </c>
      <c r="R707" s="79" t="s">
        <v>304</v>
      </c>
      <c r="S707" s="79">
        <v>18</v>
      </c>
      <c r="T707" s="79">
        <v>210</v>
      </c>
      <c r="U707" s="79">
        <v>0.75</v>
      </c>
      <c r="V707" s="79">
        <v>4</v>
      </c>
      <c r="W707" s="79">
        <v>23</v>
      </c>
      <c r="X707" s="79" t="s">
        <v>107</v>
      </c>
      <c r="Y707" s="79" t="s">
        <v>922</v>
      </c>
      <c r="Z707" s="79">
        <v>1</v>
      </c>
      <c r="AA707" s="80">
        <v>44945.625</v>
      </c>
      <c r="AB707" s="80">
        <v>44946.375</v>
      </c>
      <c r="AC707" s="79" t="s">
        <v>938</v>
      </c>
    </row>
    <row r="708" spans="1:29" x14ac:dyDescent="0.3">
      <c r="A708" s="79">
        <v>1026</v>
      </c>
      <c r="B708" s="79" t="s">
        <v>304</v>
      </c>
      <c r="C708" s="79" t="s">
        <v>719</v>
      </c>
      <c r="D708" s="79" t="s">
        <v>204</v>
      </c>
      <c r="E708" s="79">
        <v>2</v>
      </c>
      <c r="F708" s="79">
        <v>1</v>
      </c>
      <c r="G708" s="79">
        <v>0.75</v>
      </c>
      <c r="H708" s="79">
        <v>18</v>
      </c>
      <c r="I708" s="79">
        <v>0.21</v>
      </c>
      <c r="J708" s="79">
        <v>0.26455026455026498</v>
      </c>
      <c r="L708" s="79">
        <v>0</v>
      </c>
      <c r="N708" s="79">
        <v>0</v>
      </c>
      <c r="Q708" s="79">
        <v>1026</v>
      </c>
      <c r="R708" s="79" t="s">
        <v>304</v>
      </c>
      <c r="S708" s="79">
        <v>18</v>
      </c>
      <c r="T708" s="79">
        <v>210</v>
      </c>
      <c r="U708" s="79">
        <v>0.75</v>
      </c>
      <c r="V708" s="79">
        <v>4</v>
      </c>
      <c r="W708" s="79">
        <v>23</v>
      </c>
      <c r="X708" s="79" t="s">
        <v>107</v>
      </c>
      <c r="Y708" s="79" t="s">
        <v>922</v>
      </c>
      <c r="Z708" s="79">
        <v>1</v>
      </c>
      <c r="AA708" s="80">
        <v>44945.625</v>
      </c>
      <c r="AB708" s="80">
        <v>44946.375</v>
      </c>
      <c r="AC708" s="79" t="s">
        <v>938</v>
      </c>
    </row>
    <row r="709" spans="1:29" x14ac:dyDescent="0.3">
      <c r="A709" s="79">
        <v>1026</v>
      </c>
      <c r="B709" s="79" t="s">
        <v>304</v>
      </c>
      <c r="C709" s="79" t="s">
        <v>720</v>
      </c>
      <c r="D709" s="79" t="s">
        <v>203</v>
      </c>
      <c r="E709" s="79">
        <v>2</v>
      </c>
      <c r="F709" s="79">
        <v>26</v>
      </c>
      <c r="G709" s="79">
        <v>1.1666666666666701</v>
      </c>
      <c r="H709" s="79">
        <v>28</v>
      </c>
      <c r="I709" s="79">
        <v>0.21</v>
      </c>
      <c r="J709" s="79">
        <v>4.4217687074829897</v>
      </c>
      <c r="L709" s="79">
        <v>0</v>
      </c>
      <c r="N709" s="79">
        <v>0</v>
      </c>
      <c r="Q709" s="79">
        <v>1026</v>
      </c>
      <c r="R709" s="79" t="s">
        <v>765</v>
      </c>
      <c r="S709" s="79">
        <v>28</v>
      </c>
      <c r="T709" s="79">
        <v>210</v>
      </c>
      <c r="U709" s="79">
        <v>1.1666666666666701</v>
      </c>
      <c r="V709" s="79">
        <v>4</v>
      </c>
      <c r="W709" s="79">
        <v>23</v>
      </c>
      <c r="X709" s="79" t="s">
        <v>107</v>
      </c>
      <c r="Y709" s="79" t="s">
        <v>922</v>
      </c>
      <c r="Z709" s="79">
        <v>1</v>
      </c>
      <c r="AA709" s="80">
        <v>44945.458333333299</v>
      </c>
      <c r="AB709" s="80">
        <v>44946.625</v>
      </c>
      <c r="AC709" s="79" t="s">
        <v>938</v>
      </c>
    </row>
    <row r="710" spans="1:29" x14ac:dyDescent="0.3">
      <c r="A710" s="79">
        <v>1026</v>
      </c>
      <c r="B710" s="79" t="s">
        <v>304</v>
      </c>
      <c r="C710" s="79" t="s">
        <v>720</v>
      </c>
      <c r="D710" s="79" t="s">
        <v>204</v>
      </c>
      <c r="E710" s="79">
        <v>2</v>
      </c>
      <c r="F710" s="79">
        <v>1</v>
      </c>
      <c r="G710" s="79">
        <v>1.1666666666666701</v>
      </c>
      <c r="H710" s="79">
        <v>28</v>
      </c>
      <c r="I710" s="79">
        <v>0.21</v>
      </c>
      <c r="J710" s="79">
        <v>0.17006802721088399</v>
      </c>
      <c r="L710" s="79">
        <v>0</v>
      </c>
      <c r="N710" s="79">
        <v>0</v>
      </c>
      <c r="Q710" s="79">
        <v>1026</v>
      </c>
      <c r="R710" s="79" t="s">
        <v>765</v>
      </c>
      <c r="S710" s="79">
        <v>28</v>
      </c>
      <c r="T710" s="79">
        <v>210</v>
      </c>
      <c r="U710" s="79">
        <v>1.1666666666666701</v>
      </c>
      <c r="V710" s="79">
        <v>4</v>
      </c>
      <c r="W710" s="79">
        <v>23</v>
      </c>
      <c r="X710" s="79" t="s">
        <v>107</v>
      </c>
      <c r="Y710" s="79" t="s">
        <v>922</v>
      </c>
      <c r="Z710" s="79">
        <v>1</v>
      </c>
      <c r="AA710" s="80">
        <v>44945.458333333299</v>
      </c>
      <c r="AB710" s="80">
        <v>44946.625</v>
      </c>
      <c r="AC710" s="79" t="s">
        <v>938</v>
      </c>
    </row>
    <row r="711" spans="1:29" x14ac:dyDescent="0.3">
      <c r="A711" s="79">
        <v>1027</v>
      </c>
      <c r="B711" s="79" t="s">
        <v>301</v>
      </c>
      <c r="C711" s="79" t="s">
        <v>725</v>
      </c>
      <c r="D711" s="79" t="s">
        <v>203</v>
      </c>
      <c r="E711" s="79">
        <v>2</v>
      </c>
      <c r="F711" s="79">
        <v>20</v>
      </c>
      <c r="G711" s="79">
        <v>0.937499999999999</v>
      </c>
      <c r="H711" s="79">
        <v>22.5</v>
      </c>
      <c r="I711" s="79">
        <v>0.21</v>
      </c>
      <c r="J711" s="79">
        <v>4.2328042328042397</v>
      </c>
      <c r="L711" s="79">
        <v>0</v>
      </c>
      <c r="N711" s="79">
        <v>0</v>
      </c>
      <c r="Q711" s="79">
        <v>1027</v>
      </c>
      <c r="R711" s="79" t="s">
        <v>301</v>
      </c>
      <c r="S711" s="79">
        <v>22.5</v>
      </c>
      <c r="T711" s="79">
        <v>210</v>
      </c>
      <c r="U711" s="79">
        <v>0.937499999999999</v>
      </c>
      <c r="V711" s="79">
        <v>3</v>
      </c>
      <c r="W711" s="79">
        <v>23</v>
      </c>
      <c r="X711" s="79" t="s">
        <v>107</v>
      </c>
      <c r="Y711" s="79" t="s">
        <v>922</v>
      </c>
      <c r="Z711" s="79">
        <v>1</v>
      </c>
      <c r="AA711" s="80">
        <v>44946.395833333299</v>
      </c>
      <c r="AB711" s="80">
        <v>44947.333333333299</v>
      </c>
      <c r="AC711" s="79" t="s">
        <v>936</v>
      </c>
    </row>
    <row r="712" spans="1:29" x14ac:dyDescent="0.3">
      <c r="A712" s="79">
        <v>1027</v>
      </c>
      <c r="B712" s="79" t="s">
        <v>301</v>
      </c>
      <c r="C712" s="79" t="s">
        <v>725</v>
      </c>
      <c r="D712" s="79" t="s">
        <v>204</v>
      </c>
      <c r="E712" s="79">
        <v>2</v>
      </c>
      <c r="F712" s="79">
        <v>0.5</v>
      </c>
      <c r="G712" s="79">
        <v>0.937499999999999</v>
      </c>
      <c r="H712" s="79">
        <v>22.5</v>
      </c>
      <c r="I712" s="79">
        <v>0.21</v>
      </c>
      <c r="J712" s="79">
        <v>0.10582010582010599</v>
      </c>
      <c r="L712" s="79">
        <v>0</v>
      </c>
      <c r="N712" s="79">
        <v>0</v>
      </c>
      <c r="Q712" s="79">
        <v>1027</v>
      </c>
      <c r="R712" s="79" t="s">
        <v>301</v>
      </c>
      <c r="S712" s="79">
        <v>22.5</v>
      </c>
      <c r="T712" s="79">
        <v>210</v>
      </c>
      <c r="U712" s="79">
        <v>0.937499999999999</v>
      </c>
      <c r="V712" s="79">
        <v>3</v>
      </c>
      <c r="W712" s="79">
        <v>23</v>
      </c>
      <c r="X712" s="79" t="s">
        <v>107</v>
      </c>
      <c r="Y712" s="79" t="s">
        <v>922</v>
      </c>
      <c r="Z712" s="79">
        <v>1</v>
      </c>
      <c r="AA712" s="80">
        <v>44946.395833333299</v>
      </c>
      <c r="AB712" s="80">
        <v>44947.333333333299</v>
      </c>
      <c r="AC712" s="79" t="s">
        <v>936</v>
      </c>
    </row>
    <row r="713" spans="1:29" x14ac:dyDescent="0.3">
      <c r="A713" s="79">
        <v>1027</v>
      </c>
      <c r="B713" s="79" t="s">
        <v>85</v>
      </c>
      <c r="C713" s="79" t="s">
        <v>726</v>
      </c>
      <c r="D713" s="79" t="s">
        <v>203</v>
      </c>
      <c r="E713" s="79">
        <v>2</v>
      </c>
      <c r="F713" s="79">
        <v>18</v>
      </c>
      <c r="G713" s="79">
        <v>0.937499999999999</v>
      </c>
      <c r="H713" s="79">
        <v>22.5</v>
      </c>
      <c r="I713" s="79">
        <v>0.21</v>
      </c>
      <c r="J713" s="79">
        <v>3.8095238095238102</v>
      </c>
      <c r="L713" s="79">
        <v>0</v>
      </c>
      <c r="N713" s="79">
        <v>0</v>
      </c>
      <c r="Q713" s="79">
        <v>1027</v>
      </c>
      <c r="R713" s="79" t="s">
        <v>85</v>
      </c>
      <c r="S713" s="79">
        <v>22.5</v>
      </c>
      <c r="T713" s="79">
        <v>210</v>
      </c>
      <c r="U713" s="79">
        <v>0.937499999999999</v>
      </c>
      <c r="V713" s="79">
        <v>3</v>
      </c>
      <c r="W713" s="79">
        <v>23</v>
      </c>
      <c r="X713" s="79" t="s">
        <v>107</v>
      </c>
      <c r="Y713" s="79" t="s">
        <v>922</v>
      </c>
      <c r="Z713" s="79">
        <v>1</v>
      </c>
      <c r="AA713" s="80">
        <v>44946.395833333299</v>
      </c>
      <c r="AB713" s="80">
        <v>44947.333333333299</v>
      </c>
      <c r="AC713" s="79" t="s">
        <v>938</v>
      </c>
    </row>
    <row r="714" spans="1:29" x14ac:dyDescent="0.3">
      <c r="A714" s="79">
        <v>1027</v>
      </c>
      <c r="B714" s="79" t="s">
        <v>85</v>
      </c>
      <c r="C714" s="79" t="s">
        <v>726</v>
      </c>
      <c r="D714" s="79" t="s">
        <v>204</v>
      </c>
      <c r="E714" s="79">
        <v>2</v>
      </c>
      <c r="F714" s="79">
        <v>0.5</v>
      </c>
      <c r="G714" s="79">
        <v>0.937499999999999</v>
      </c>
      <c r="H714" s="79">
        <v>22.5</v>
      </c>
      <c r="I714" s="79">
        <v>0.21</v>
      </c>
      <c r="J714" s="79">
        <v>0.10582010582010599</v>
      </c>
      <c r="L714" s="79">
        <v>0</v>
      </c>
      <c r="N714" s="79">
        <v>0</v>
      </c>
      <c r="Q714" s="79">
        <v>1027</v>
      </c>
      <c r="R714" s="79" t="s">
        <v>85</v>
      </c>
      <c r="S714" s="79">
        <v>22.5</v>
      </c>
      <c r="T714" s="79">
        <v>210</v>
      </c>
      <c r="U714" s="79">
        <v>0.937499999999999</v>
      </c>
      <c r="V714" s="79">
        <v>3</v>
      </c>
      <c r="W714" s="79">
        <v>23</v>
      </c>
      <c r="X714" s="79" t="s">
        <v>107</v>
      </c>
      <c r="Y714" s="79" t="s">
        <v>922</v>
      </c>
      <c r="Z714" s="79">
        <v>1</v>
      </c>
      <c r="AA714" s="80">
        <v>44946.395833333299</v>
      </c>
      <c r="AB714" s="80">
        <v>44947.333333333299</v>
      </c>
      <c r="AC714" s="79" t="s">
        <v>938</v>
      </c>
    </row>
    <row r="715" spans="1:29" x14ac:dyDescent="0.3">
      <c r="A715" s="79">
        <v>1027</v>
      </c>
      <c r="B715" s="79" t="s">
        <v>304</v>
      </c>
      <c r="C715" s="79" t="s">
        <v>727</v>
      </c>
      <c r="D715" s="79" t="s">
        <v>203</v>
      </c>
      <c r="E715" s="79">
        <v>2</v>
      </c>
      <c r="F715" s="79">
        <v>17</v>
      </c>
      <c r="G715" s="79">
        <v>0.70833333333333404</v>
      </c>
      <c r="H715" s="79">
        <v>17</v>
      </c>
      <c r="I715" s="79">
        <v>0.21</v>
      </c>
      <c r="J715" s="79">
        <v>4.7619047619047601</v>
      </c>
      <c r="L715" s="79">
        <v>0</v>
      </c>
      <c r="N715" s="79">
        <v>0</v>
      </c>
      <c r="Q715" s="79">
        <v>1027</v>
      </c>
      <c r="R715" s="79" t="s">
        <v>304</v>
      </c>
      <c r="S715" s="79">
        <v>17</v>
      </c>
      <c r="T715" s="79">
        <v>210</v>
      </c>
      <c r="U715" s="79">
        <v>0.70833333333333404</v>
      </c>
      <c r="V715" s="79">
        <v>3</v>
      </c>
      <c r="W715" s="79">
        <v>23</v>
      </c>
      <c r="X715" s="79" t="s">
        <v>107</v>
      </c>
      <c r="Y715" s="79" t="s">
        <v>922</v>
      </c>
      <c r="Z715" s="79">
        <v>1</v>
      </c>
      <c r="AA715" s="80">
        <v>44946.645833333299</v>
      </c>
      <c r="AB715" s="80">
        <v>44947.354166666701</v>
      </c>
      <c r="AC715" s="79" t="s">
        <v>937</v>
      </c>
    </row>
    <row r="716" spans="1:29" x14ac:dyDescent="0.3">
      <c r="A716" s="79">
        <v>1027</v>
      </c>
      <c r="B716" s="79" t="s">
        <v>304</v>
      </c>
      <c r="C716" s="79" t="s">
        <v>727</v>
      </c>
      <c r="D716" s="79" t="s">
        <v>204</v>
      </c>
      <c r="E716" s="79">
        <v>2</v>
      </c>
      <c r="F716" s="79">
        <v>0.5</v>
      </c>
      <c r="G716" s="79">
        <v>0.70833333333333404</v>
      </c>
      <c r="H716" s="79">
        <v>17</v>
      </c>
      <c r="I716" s="79">
        <v>0.21</v>
      </c>
      <c r="J716" s="79">
        <v>0.140056022408963</v>
      </c>
      <c r="L716" s="79">
        <v>0</v>
      </c>
      <c r="N716" s="79">
        <v>0</v>
      </c>
      <c r="Q716" s="79">
        <v>1027</v>
      </c>
      <c r="R716" s="79" t="s">
        <v>304</v>
      </c>
      <c r="S716" s="79">
        <v>17</v>
      </c>
      <c r="T716" s="79">
        <v>210</v>
      </c>
      <c r="U716" s="79">
        <v>0.70833333333333404</v>
      </c>
      <c r="V716" s="79">
        <v>3</v>
      </c>
      <c r="W716" s="79">
        <v>23</v>
      </c>
      <c r="X716" s="79" t="s">
        <v>107</v>
      </c>
      <c r="Y716" s="79" t="s">
        <v>922</v>
      </c>
      <c r="Z716" s="79">
        <v>1</v>
      </c>
      <c r="AA716" s="80">
        <v>44946.645833333299</v>
      </c>
      <c r="AB716" s="80">
        <v>44947.354166666701</v>
      </c>
      <c r="AC716" s="79" t="s">
        <v>937</v>
      </c>
    </row>
    <row r="717" spans="1:29" x14ac:dyDescent="0.3">
      <c r="A717" s="79">
        <v>1027</v>
      </c>
      <c r="B717" s="79" t="s">
        <v>304</v>
      </c>
      <c r="C717" s="79" t="s">
        <v>721</v>
      </c>
      <c r="D717" s="79" t="s">
        <v>203</v>
      </c>
      <c r="E717" s="79">
        <v>2</v>
      </c>
      <c r="F717" s="79">
        <v>15</v>
      </c>
      <c r="G717" s="79">
        <v>1.0208333333333299</v>
      </c>
      <c r="H717" s="79">
        <v>24.5</v>
      </c>
      <c r="I717" s="79">
        <v>0.21</v>
      </c>
      <c r="J717" s="79">
        <v>2.9154518950437298</v>
      </c>
      <c r="L717" s="79">
        <v>0</v>
      </c>
      <c r="N717" s="79">
        <v>0</v>
      </c>
      <c r="Q717" s="79">
        <v>1027</v>
      </c>
      <c r="R717" s="79" t="s">
        <v>765</v>
      </c>
      <c r="S717" s="79">
        <v>24.5</v>
      </c>
      <c r="T717" s="79">
        <v>210</v>
      </c>
      <c r="U717" s="79">
        <v>1.0208333333333299</v>
      </c>
      <c r="V717" s="79">
        <v>3</v>
      </c>
      <c r="W717" s="79">
        <v>23</v>
      </c>
      <c r="X717" s="79" t="s">
        <v>107</v>
      </c>
      <c r="Y717" s="79" t="s">
        <v>922</v>
      </c>
      <c r="Z717" s="79">
        <v>1</v>
      </c>
      <c r="AA717" s="80">
        <v>44946.395833333299</v>
      </c>
      <c r="AB717" s="80">
        <v>44947.416666666701</v>
      </c>
      <c r="AC717" s="79" t="s">
        <v>938</v>
      </c>
    </row>
    <row r="718" spans="1:29" x14ac:dyDescent="0.3">
      <c r="A718" s="79">
        <v>1027</v>
      </c>
      <c r="B718" s="79" t="s">
        <v>304</v>
      </c>
      <c r="C718" s="79" t="s">
        <v>721</v>
      </c>
      <c r="D718" s="79" t="s">
        <v>204</v>
      </c>
      <c r="E718" s="79">
        <v>2</v>
      </c>
      <c r="F718" s="79">
        <v>0.4</v>
      </c>
      <c r="G718" s="79">
        <v>1.0208333333333299</v>
      </c>
      <c r="H718" s="79">
        <v>24.5</v>
      </c>
      <c r="I718" s="79">
        <v>0.21</v>
      </c>
      <c r="J718" s="79">
        <v>7.7745383867832904E-2</v>
      </c>
      <c r="L718" s="79">
        <v>0</v>
      </c>
      <c r="N718" s="79">
        <v>0</v>
      </c>
      <c r="Q718" s="79">
        <v>1027</v>
      </c>
      <c r="R718" s="79" t="s">
        <v>765</v>
      </c>
      <c r="S718" s="79">
        <v>24.5</v>
      </c>
      <c r="T718" s="79">
        <v>210</v>
      </c>
      <c r="U718" s="79">
        <v>1.0208333333333299</v>
      </c>
      <c r="V718" s="79">
        <v>3</v>
      </c>
      <c r="W718" s="79">
        <v>23</v>
      </c>
      <c r="X718" s="79" t="s">
        <v>107</v>
      </c>
      <c r="Y718" s="79" t="s">
        <v>922</v>
      </c>
      <c r="Z718" s="79">
        <v>1</v>
      </c>
      <c r="AA718" s="80">
        <v>44946.395833333299</v>
      </c>
      <c r="AB718" s="80">
        <v>44947.416666666701</v>
      </c>
      <c r="AC718" s="79" t="s">
        <v>938</v>
      </c>
    </row>
    <row r="719" spans="1:29" x14ac:dyDescent="0.3">
      <c r="A719" s="79">
        <v>1028</v>
      </c>
      <c r="B719" s="79" t="s">
        <v>301</v>
      </c>
      <c r="C719" s="79" t="s">
        <v>728</v>
      </c>
      <c r="D719" s="79" t="s">
        <v>203</v>
      </c>
      <c r="E719" s="79">
        <v>1</v>
      </c>
      <c r="F719" s="79">
        <v>45</v>
      </c>
      <c r="G719" s="79">
        <v>1.8958333333333299</v>
      </c>
      <c r="H719" s="79">
        <v>45.5</v>
      </c>
      <c r="I719" s="79">
        <v>0.21</v>
      </c>
      <c r="J719" s="79">
        <v>4.7095761381475603</v>
      </c>
      <c r="L719" s="79">
        <v>0</v>
      </c>
      <c r="N719" s="79">
        <v>0</v>
      </c>
      <c r="Q719" s="79">
        <v>1028</v>
      </c>
      <c r="R719" s="79" t="s">
        <v>301</v>
      </c>
      <c r="S719" s="79">
        <v>45.5</v>
      </c>
      <c r="T719" s="79">
        <v>210</v>
      </c>
      <c r="U719" s="79">
        <v>1.8958333333333299</v>
      </c>
      <c r="V719" s="79">
        <v>3</v>
      </c>
      <c r="W719" s="79">
        <v>23</v>
      </c>
      <c r="X719" s="79" t="s">
        <v>107</v>
      </c>
      <c r="Y719" s="79" t="s">
        <v>922</v>
      </c>
      <c r="Z719" s="79">
        <v>1</v>
      </c>
      <c r="AA719" s="80">
        <v>44947.416666666701</v>
      </c>
      <c r="AB719" s="80">
        <v>44949.3125</v>
      </c>
      <c r="AC719" s="79" t="s">
        <v>936</v>
      </c>
    </row>
    <row r="720" spans="1:29" x14ac:dyDescent="0.3">
      <c r="A720" s="79">
        <v>1028</v>
      </c>
      <c r="B720" s="79" t="s">
        <v>85</v>
      </c>
      <c r="C720" s="79" t="s">
        <v>729</v>
      </c>
      <c r="D720" s="79" t="s">
        <v>203</v>
      </c>
      <c r="E720" s="79">
        <v>1</v>
      </c>
      <c r="F720" s="79">
        <v>50</v>
      </c>
      <c r="G720" s="79">
        <v>1.8958333333333299</v>
      </c>
      <c r="H720" s="79">
        <v>45.5</v>
      </c>
      <c r="I720" s="79">
        <v>0.21</v>
      </c>
      <c r="J720" s="79">
        <v>5.2328623757195203</v>
      </c>
      <c r="L720" s="79">
        <v>0</v>
      </c>
      <c r="N720" s="79">
        <v>0</v>
      </c>
      <c r="Q720" s="79">
        <v>1028</v>
      </c>
      <c r="R720" s="79" t="s">
        <v>85</v>
      </c>
      <c r="S720" s="79">
        <v>45.5</v>
      </c>
      <c r="T720" s="79">
        <v>210</v>
      </c>
      <c r="U720" s="79">
        <v>1.8958333333333299</v>
      </c>
      <c r="V720" s="79">
        <v>3</v>
      </c>
      <c r="W720" s="79">
        <v>23</v>
      </c>
      <c r="X720" s="79" t="s">
        <v>107</v>
      </c>
      <c r="Y720" s="79" t="s">
        <v>922</v>
      </c>
      <c r="Z720" s="79">
        <v>1</v>
      </c>
      <c r="AA720" s="80">
        <v>44947.416666666701</v>
      </c>
      <c r="AB720" s="80">
        <v>44949.3125</v>
      </c>
      <c r="AC720" s="79" t="s">
        <v>938</v>
      </c>
    </row>
    <row r="721" spans="1:29" x14ac:dyDescent="0.3">
      <c r="A721" s="79">
        <v>1028</v>
      </c>
      <c r="B721" s="79" t="s">
        <v>304</v>
      </c>
      <c r="C721" s="79" t="s">
        <v>730</v>
      </c>
      <c r="D721" s="79" t="s">
        <v>203</v>
      </c>
      <c r="E721" s="79">
        <v>1</v>
      </c>
      <c r="F721" s="79">
        <v>40</v>
      </c>
      <c r="G721" s="79">
        <v>1.5833333333333299</v>
      </c>
      <c r="H721" s="79">
        <v>38</v>
      </c>
      <c r="I721" s="79">
        <v>0.21</v>
      </c>
      <c r="J721" s="79">
        <v>5.0125313283208</v>
      </c>
      <c r="L721" s="79">
        <v>0</v>
      </c>
      <c r="N721" s="79">
        <v>0</v>
      </c>
      <c r="Q721" s="79">
        <v>1028</v>
      </c>
      <c r="R721" s="79" t="s">
        <v>304</v>
      </c>
      <c r="S721" s="79">
        <v>38</v>
      </c>
      <c r="T721" s="79">
        <v>210</v>
      </c>
      <c r="U721" s="79">
        <v>1.5833333333333299</v>
      </c>
      <c r="V721" s="79">
        <v>3</v>
      </c>
      <c r="W721" s="79">
        <v>23</v>
      </c>
      <c r="X721" s="79" t="s">
        <v>107</v>
      </c>
      <c r="Y721" s="79" t="s">
        <v>922</v>
      </c>
      <c r="Z721" s="79">
        <v>1</v>
      </c>
      <c r="AA721" s="80">
        <v>44947.416666666701</v>
      </c>
      <c r="AB721" s="80">
        <v>44949</v>
      </c>
      <c r="AC721" s="79" t="s">
        <v>938</v>
      </c>
    </row>
    <row r="722" spans="1:29" x14ac:dyDescent="0.3">
      <c r="A722" s="79">
        <v>1028</v>
      </c>
      <c r="B722" s="79" t="s">
        <v>304</v>
      </c>
      <c r="C722" s="79" t="s">
        <v>722</v>
      </c>
      <c r="D722" s="79" t="s">
        <v>203</v>
      </c>
      <c r="E722" s="79">
        <v>1</v>
      </c>
      <c r="F722" s="79">
        <v>45</v>
      </c>
      <c r="G722" s="79">
        <v>1.5833333333333299</v>
      </c>
      <c r="H722" s="79">
        <v>38</v>
      </c>
      <c r="I722" s="79">
        <v>0.21</v>
      </c>
      <c r="J722" s="79">
        <v>5.6390977443608996</v>
      </c>
      <c r="L722" s="79">
        <v>0</v>
      </c>
      <c r="N722" s="79">
        <v>0</v>
      </c>
      <c r="Q722" s="79">
        <v>1028</v>
      </c>
      <c r="R722" s="79" t="s">
        <v>765</v>
      </c>
      <c r="S722" s="79">
        <v>38</v>
      </c>
      <c r="T722" s="79">
        <v>210</v>
      </c>
      <c r="U722" s="79">
        <v>1.5833333333333299</v>
      </c>
      <c r="V722" s="79">
        <v>3</v>
      </c>
      <c r="W722" s="79">
        <v>23</v>
      </c>
      <c r="X722" s="79" t="s">
        <v>107</v>
      </c>
      <c r="Y722" s="79" t="s">
        <v>922</v>
      </c>
      <c r="Z722" s="79">
        <v>1</v>
      </c>
      <c r="AA722" s="80">
        <v>44947.416666666701</v>
      </c>
      <c r="AB722" s="80">
        <v>44949</v>
      </c>
      <c r="AC722" s="79" t="s">
        <v>938</v>
      </c>
    </row>
    <row r="723" spans="1:29" x14ac:dyDescent="0.3">
      <c r="A723" s="79">
        <v>1029</v>
      </c>
      <c r="B723" s="79" t="s">
        <v>301</v>
      </c>
      <c r="C723" s="79" t="s">
        <v>731</v>
      </c>
      <c r="D723" s="79" t="s">
        <v>203</v>
      </c>
      <c r="E723" s="79">
        <v>3</v>
      </c>
      <c r="F723" s="79">
        <v>30</v>
      </c>
      <c r="G723" s="79">
        <v>0.83333333333333304</v>
      </c>
      <c r="H723" s="79">
        <v>20</v>
      </c>
      <c r="I723" s="79">
        <v>0.21</v>
      </c>
      <c r="J723" s="79">
        <v>7.1428571428571503</v>
      </c>
      <c r="L723" s="79">
        <v>0</v>
      </c>
      <c r="N723" s="79">
        <v>0</v>
      </c>
      <c r="Q723" s="79">
        <v>1029</v>
      </c>
      <c r="R723" s="79" t="s">
        <v>301</v>
      </c>
      <c r="S723" s="79">
        <v>20</v>
      </c>
      <c r="T723" s="79">
        <v>210</v>
      </c>
      <c r="U723" s="79">
        <v>0.83333333333333304</v>
      </c>
      <c r="V723" s="79">
        <v>3</v>
      </c>
      <c r="W723" s="79">
        <v>23</v>
      </c>
      <c r="X723" s="79" t="s">
        <v>107</v>
      </c>
      <c r="Y723" s="79" t="s">
        <v>922</v>
      </c>
      <c r="Z723" s="79">
        <v>1</v>
      </c>
      <c r="AA723" s="80">
        <v>44953.5</v>
      </c>
      <c r="AB723" s="80">
        <v>44954.333333333299</v>
      </c>
      <c r="AC723" s="79" t="s">
        <v>936</v>
      </c>
    </row>
    <row r="724" spans="1:29" x14ac:dyDescent="0.3">
      <c r="A724" s="79">
        <v>1029</v>
      </c>
      <c r="B724" s="79" t="s">
        <v>301</v>
      </c>
      <c r="C724" s="79" t="s">
        <v>731</v>
      </c>
      <c r="D724" s="79" t="s">
        <v>204</v>
      </c>
      <c r="E724" s="79">
        <v>3</v>
      </c>
      <c r="F724" s="79">
        <v>1</v>
      </c>
      <c r="G724" s="79">
        <v>0.83333333333333304</v>
      </c>
      <c r="H724" s="79">
        <v>20</v>
      </c>
      <c r="I724" s="79">
        <v>0.21</v>
      </c>
      <c r="J724" s="79">
        <v>0.238095238095238</v>
      </c>
      <c r="L724" s="79">
        <v>0</v>
      </c>
      <c r="N724" s="79">
        <v>0</v>
      </c>
      <c r="Q724" s="79">
        <v>1029</v>
      </c>
      <c r="R724" s="79" t="s">
        <v>301</v>
      </c>
      <c r="S724" s="79">
        <v>20</v>
      </c>
      <c r="T724" s="79">
        <v>210</v>
      </c>
      <c r="U724" s="79">
        <v>0.83333333333333304</v>
      </c>
      <c r="V724" s="79">
        <v>3</v>
      </c>
      <c r="W724" s="79">
        <v>23</v>
      </c>
      <c r="X724" s="79" t="s">
        <v>107</v>
      </c>
      <c r="Y724" s="79" t="s">
        <v>922</v>
      </c>
      <c r="Z724" s="79">
        <v>1</v>
      </c>
      <c r="AA724" s="80">
        <v>44953.5</v>
      </c>
      <c r="AB724" s="80">
        <v>44954.333333333299</v>
      </c>
      <c r="AC724" s="79" t="s">
        <v>936</v>
      </c>
    </row>
    <row r="725" spans="1:29" x14ac:dyDescent="0.3">
      <c r="A725" s="79">
        <v>1029</v>
      </c>
      <c r="B725" s="79" t="s">
        <v>85</v>
      </c>
      <c r="C725" s="79" t="s">
        <v>732</v>
      </c>
      <c r="D725" s="79" t="s">
        <v>203</v>
      </c>
      <c r="E725" s="79">
        <v>3</v>
      </c>
      <c r="F725" s="79">
        <v>19</v>
      </c>
      <c r="G725" s="79">
        <v>0.83333333333333304</v>
      </c>
      <c r="H725" s="79">
        <v>20</v>
      </c>
      <c r="I725" s="79">
        <v>0.21</v>
      </c>
      <c r="J725" s="79">
        <v>4.5238095238095299</v>
      </c>
      <c r="L725" s="79">
        <v>0</v>
      </c>
      <c r="N725" s="79">
        <v>0</v>
      </c>
      <c r="Q725" s="79">
        <v>1029</v>
      </c>
      <c r="R725" s="79" t="s">
        <v>85</v>
      </c>
      <c r="S725" s="79">
        <v>20</v>
      </c>
      <c r="T725" s="79">
        <v>210</v>
      </c>
      <c r="U725" s="79">
        <v>0.83333333333333304</v>
      </c>
      <c r="V725" s="79">
        <v>3</v>
      </c>
      <c r="W725" s="79">
        <v>23</v>
      </c>
      <c r="X725" s="79" t="s">
        <v>107</v>
      </c>
      <c r="Y725" s="79" t="s">
        <v>922</v>
      </c>
      <c r="Z725" s="79">
        <v>1</v>
      </c>
      <c r="AA725" s="80">
        <v>44953.5</v>
      </c>
      <c r="AB725" s="80">
        <v>44954.333333333299</v>
      </c>
      <c r="AC725" s="79" t="s">
        <v>938</v>
      </c>
    </row>
    <row r="726" spans="1:29" x14ac:dyDescent="0.3">
      <c r="A726" s="79">
        <v>1029</v>
      </c>
      <c r="B726" s="79" t="s">
        <v>85</v>
      </c>
      <c r="C726" s="79" t="s">
        <v>732</v>
      </c>
      <c r="D726" s="79" t="s">
        <v>204</v>
      </c>
      <c r="E726" s="79">
        <v>3</v>
      </c>
      <c r="F726" s="79">
        <v>2</v>
      </c>
      <c r="G726" s="79">
        <v>0.83333333333333304</v>
      </c>
      <c r="H726" s="79">
        <v>20</v>
      </c>
      <c r="I726" s="79">
        <v>0.21</v>
      </c>
      <c r="J726" s="79">
        <v>0.476190476190476</v>
      </c>
      <c r="L726" s="79">
        <v>0</v>
      </c>
      <c r="N726" s="79">
        <v>0</v>
      </c>
      <c r="Q726" s="79">
        <v>1029</v>
      </c>
      <c r="R726" s="79" t="s">
        <v>85</v>
      </c>
      <c r="S726" s="79">
        <v>20</v>
      </c>
      <c r="T726" s="79">
        <v>210</v>
      </c>
      <c r="U726" s="79">
        <v>0.83333333333333304</v>
      </c>
      <c r="V726" s="79">
        <v>3</v>
      </c>
      <c r="W726" s="79">
        <v>23</v>
      </c>
      <c r="X726" s="79" t="s">
        <v>107</v>
      </c>
      <c r="Y726" s="79" t="s">
        <v>922</v>
      </c>
      <c r="Z726" s="79">
        <v>1</v>
      </c>
      <c r="AA726" s="80">
        <v>44953.5</v>
      </c>
      <c r="AB726" s="80">
        <v>44954.333333333299</v>
      </c>
      <c r="AC726" s="79" t="s">
        <v>938</v>
      </c>
    </row>
    <row r="727" spans="1:29" x14ac:dyDescent="0.3">
      <c r="A727" s="79">
        <v>1029</v>
      </c>
      <c r="B727" s="79" t="s">
        <v>304</v>
      </c>
      <c r="C727" s="79" t="s">
        <v>733</v>
      </c>
      <c r="D727" s="79" t="s">
        <v>203</v>
      </c>
      <c r="E727" s="79">
        <v>3</v>
      </c>
      <c r="F727" s="79">
        <v>17</v>
      </c>
      <c r="G727" s="79">
        <v>0.54166666666666596</v>
      </c>
      <c r="H727" s="79">
        <v>13</v>
      </c>
      <c r="I727" s="79">
        <v>0.21</v>
      </c>
      <c r="J727" s="79">
        <v>6.2271062271062299</v>
      </c>
      <c r="L727" s="79">
        <v>0</v>
      </c>
      <c r="N727" s="79">
        <v>0</v>
      </c>
      <c r="Q727" s="79">
        <v>1029</v>
      </c>
      <c r="R727" s="79" t="s">
        <v>304</v>
      </c>
      <c r="S727" s="79">
        <v>13</v>
      </c>
      <c r="T727" s="79">
        <v>210</v>
      </c>
      <c r="U727" s="79">
        <v>0.54166666666666596</v>
      </c>
      <c r="V727" s="79">
        <v>3</v>
      </c>
      <c r="W727" s="79">
        <v>23</v>
      </c>
      <c r="X727" s="79" t="s">
        <v>107</v>
      </c>
      <c r="Y727" s="79" t="s">
        <v>922</v>
      </c>
      <c r="Z727" s="79">
        <v>1</v>
      </c>
      <c r="AA727" s="80">
        <v>44953.8125</v>
      </c>
      <c r="AB727" s="80">
        <v>44954.354166666701</v>
      </c>
      <c r="AC727" s="79" t="s">
        <v>937</v>
      </c>
    </row>
    <row r="728" spans="1:29" x14ac:dyDescent="0.3">
      <c r="A728" s="79">
        <v>1029</v>
      </c>
      <c r="B728" s="79" t="s">
        <v>304</v>
      </c>
      <c r="C728" s="79" t="s">
        <v>733</v>
      </c>
      <c r="D728" s="79" t="s">
        <v>204</v>
      </c>
      <c r="E728" s="79">
        <v>3</v>
      </c>
      <c r="F728" s="79">
        <v>2</v>
      </c>
      <c r="G728" s="79">
        <v>0.54166666666666596</v>
      </c>
      <c r="H728" s="79">
        <v>13</v>
      </c>
      <c r="I728" s="79">
        <v>0.21</v>
      </c>
      <c r="J728" s="79">
        <v>0.732600732600733</v>
      </c>
      <c r="L728" s="79">
        <v>0</v>
      </c>
      <c r="N728" s="79">
        <v>0</v>
      </c>
      <c r="Q728" s="79">
        <v>1029</v>
      </c>
      <c r="R728" s="79" t="s">
        <v>304</v>
      </c>
      <c r="S728" s="79">
        <v>13</v>
      </c>
      <c r="T728" s="79">
        <v>210</v>
      </c>
      <c r="U728" s="79">
        <v>0.54166666666666596</v>
      </c>
      <c r="V728" s="79">
        <v>3</v>
      </c>
      <c r="W728" s="79">
        <v>23</v>
      </c>
      <c r="X728" s="79" t="s">
        <v>107</v>
      </c>
      <c r="Y728" s="79" t="s">
        <v>922</v>
      </c>
      <c r="Z728" s="79">
        <v>1</v>
      </c>
      <c r="AA728" s="80">
        <v>44953.8125</v>
      </c>
      <c r="AB728" s="80">
        <v>44954.354166666701</v>
      </c>
      <c r="AC728" s="79" t="s">
        <v>937</v>
      </c>
    </row>
    <row r="729" spans="1:29" x14ac:dyDescent="0.3">
      <c r="A729" s="79">
        <v>1029</v>
      </c>
      <c r="B729" s="79" t="s">
        <v>304</v>
      </c>
      <c r="C729" s="79" t="s">
        <v>723</v>
      </c>
      <c r="D729" s="79" t="s">
        <v>203</v>
      </c>
      <c r="E729" s="79">
        <v>3</v>
      </c>
      <c r="F729" s="79">
        <v>13</v>
      </c>
      <c r="G729" s="79">
        <v>0.47916666666666702</v>
      </c>
      <c r="H729" s="79">
        <v>11.5</v>
      </c>
      <c r="I729" s="79">
        <v>0.21</v>
      </c>
      <c r="J729" s="79">
        <v>5.3830227743271202</v>
      </c>
      <c r="L729" s="79">
        <v>0</v>
      </c>
      <c r="N729" s="79">
        <v>0</v>
      </c>
      <c r="Q729" s="79">
        <v>1029</v>
      </c>
      <c r="R729" s="79" t="s">
        <v>765</v>
      </c>
      <c r="S729" s="79">
        <v>11.5</v>
      </c>
      <c r="T729" s="79">
        <v>210</v>
      </c>
      <c r="U729" s="79">
        <v>0.47916666666666702</v>
      </c>
      <c r="V729" s="79">
        <v>3</v>
      </c>
      <c r="W729" s="79">
        <v>23</v>
      </c>
      <c r="X729" s="79" t="s">
        <v>107</v>
      </c>
      <c r="Y729" s="79" t="s">
        <v>922</v>
      </c>
      <c r="Z729" s="79">
        <v>1</v>
      </c>
      <c r="AA729" s="80">
        <v>44953.520833333299</v>
      </c>
      <c r="AB729" s="80">
        <v>44954</v>
      </c>
      <c r="AC729" s="79" t="s">
        <v>938</v>
      </c>
    </row>
    <row r="730" spans="1:29" x14ac:dyDescent="0.3">
      <c r="A730" s="79">
        <v>1029</v>
      </c>
      <c r="B730" s="79" t="s">
        <v>304</v>
      </c>
      <c r="C730" s="79" t="s">
        <v>723</v>
      </c>
      <c r="D730" s="79" t="s">
        <v>204</v>
      </c>
      <c r="E730" s="79">
        <v>3</v>
      </c>
      <c r="F730" s="79">
        <v>1</v>
      </c>
      <c r="G730" s="79">
        <v>0.47916666666666702</v>
      </c>
      <c r="H730" s="79">
        <v>11.5</v>
      </c>
      <c r="I730" s="79">
        <v>0.21</v>
      </c>
      <c r="J730" s="79">
        <v>0.41407867494824002</v>
      </c>
      <c r="L730" s="79">
        <v>0</v>
      </c>
      <c r="N730" s="79">
        <v>0</v>
      </c>
      <c r="Q730" s="79">
        <v>1029</v>
      </c>
      <c r="R730" s="79" t="s">
        <v>765</v>
      </c>
      <c r="S730" s="79">
        <v>11.5</v>
      </c>
      <c r="T730" s="79">
        <v>210</v>
      </c>
      <c r="U730" s="79">
        <v>0.47916666666666702</v>
      </c>
      <c r="V730" s="79">
        <v>3</v>
      </c>
      <c r="W730" s="79">
        <v>23</v>
      </c>
      <c r="X730" s="79" t="s">
        <v>107</v>
      </c>
      <c r="Y730" s="79" t="s">
        <v>922</v>
      </c>
      <c r="Z730" s="79">
        <v>1</v>
      </c>
      <c r="AA730" s="80">
        <v>44953.520833333299</v>
      </c>
      <c r="AB730" s="80">
        <v>44954</v>
      </c>
      <c r="AC730" s="79" t="s">
        <v>938</v>
      </c>
    </row>
    <row r="731" spans="1:29" x14ac:dyDescent="0.3">
      <c r="A731" s="79">
        <v>1029</v>
      </c>
      <c r="B731" s="79" t="s">
        <v>304</v>
      </c>
      <c r="C731" s="79" t="s">
        <v>723</v>
      </c>
      <c r="D731" s="79" t="s">
        <v>639</v>
      </c>
      <c r="E731" s="79">
        <v>3</v>
      </c>
      <c r="F731" s="79">
        <v>4</v>
      </c>
      <c r="G731" s="79">
        <v>0.47916666666666702</v>
      </c>
      <c r="H731" s="79">
        <v>11.5</v>
      </c>
      <c r="I731" s="79">
        <v>0.21</v>
      </c>
      <c r="J731" s="79">
        <v>1.6563146997929601</v>
      </c>
      <c r="L731" s="79">
        <v>0</v>
      </c>
      <c r="N731" s="79">
        <v>0</v>
      </c>
      <c r="Q731" s="79">
        <v>1029</v>
      </c>
      <c r="R731" s="79" t="s">
        <v>765</v>
      </c>
      <c r="S731" s="79">
        <v>11.5</v>
      </c>
      <c r="T731" s="79">
        <v>210</v>
      </c>
      <c r="U731" s="79">
        <v>0.47916666666666702</v>
      </c>
      <c r="V731" s="79">
        <v>3</v>
      </c>
      <c r="W731" s="79">
        <v>23</v>
      </c>
      <c r="X731" s="79" t="s">
        <v>107</v>
      </c>
      <c r="Y731" s="79" t="s">
        <v>922</v>
      </c>
      <c r="Z731" s="79">
        <v>1</v>
      </c>
      <c r="AA731" s="80">
        <v>44953.520833333299</v>
      </c>
      <c r="AB731" s="80">
        <v>44954</v>
      </c>
      <c r="AC731" s="79" t="s">
        <v>938</v>
      </c>
    </row>
    <row r="732" spans="1:29" x14ac:dyDescent="0.3">
      <c r="A732" s="79">
        <v>1030</v>
      </c>
      <c r="B732" s="79" t="s">
        <v>301</v>
      </c>
      <c r="C732" s="79" t="s">
        <v>734</v>
      </c>
      <c r="D732" s="79" t="s">
        <v>203</v>
      </c>
      <c r="E732" s="79">
        <v>2</v>
      </c>
      <c r="F732" s="79">
        <v>18</v>
      </c>
      <c r="G732" s="79">
        <v>0.83333333333333304</v>
      </c>
      <c r="H732" s="79">
        <v>20</v>
      </c>
      <c r="I732" s="79">
        <v>0.21</v>
      </c>
      <c r="J732" s="79">
        <v>4.28571428571429</v>
      </c>
      <c r="L732" s="79">
        <v>0</v>
      </c>
      <c r="N732" s="79">
        <v>0</v>
      </c>
      <c r="Q732" s="79">
        <v>1030</v>
      </c>
      <c r="R732" s="79" t="s">
        <v>301</v>
      </c>
      <c r="S732" s="79">
        <v>20</v>
      </c>
      <c r="T732" s="79">
        <v>210</v>
      </c>
      <c r="U732" s="79">
        <v>0.83333333333333304</v>
      </c>
      <c r="V732" s="79">
        <v>3</v>
      </c>
      <c r="W732" s="79">
        <v>23</v>
      </c>
      <c r="X732" s="79" t="s">
        <v>107</v>
      </c>
      <c r="Y732" s="79" t="s">
        <v>922</v>
      </c>
      <c r="Z732" s="79">
        <v>2</v>
      </c>
      <c r="AA732" s="80">
        <v>44960.5</v>
      </c>
      <c r="AB732" s="80">
        <v>44961.333333333299</v>
      </c>
      <c r="AC732" s="79" t="s">
        <v>936</v>
      </c>
    </row>
    <row r="733" spans="1:29" x14ac:dyDescent="0.3">
      <c r="A733" s="79">
        <v>1030</v>
      </c>
      <c r="B733" s="79" t="s">
        <v>301</v>
      </c>
      <c r="C733" s="79" t="s">
        <v>734</v>
      </c>
      <c r="D733" s="79" t="s">
        <v>204</v>
      </c>
      <c r="E733" s="79">
        <v>2</v>
      </c>
      <c r="F733" s="79">
        <v>1</v>
      </c>
      <c r="G733" s="79">
        <v>0.83333333333333304</v>
      </c>
      <c r="H733" s="79">
        <v>20</v>
      </c>
      <c r="I733" s="79">
        <v>0.21</v>
      </c>
      <c r="J733" s="79">
        <v>0.238095238095238</v>
      </c>
      <c r="L733" s="79">
        <v>0</v>
      </c>
      <c r="N733" s="79">
        <v>0</v>
      </c>
      <c r="Q733" s="79">
        <v>1030</v>
      </c>
      <c r="R733" s="79" t="s">
        <v>301</v>
      </c>
      <c r="S733" s="79">
        <v>20</v>
      </c>
      <c r="T733" s="79">
        <v>210</v>
      </c>
      <c r="U733" s="79">
        <v>0.83333333333333304</v>
      </c>
      <c r="V733" s="79">
        <v>3</v>
      </c>
      <c r="W733" s="79">
        <v>23</v>
      </c>
      <c r="X733" s="79" t="s">
        <v>107</v>
      </c>
      <c r="Y733" s="79" t="s">
        <v>922</v>
      </c>
      <c r="Z733" s="79">
        <v>2</v>
      </c>
      <c r="AA733" s="80">
        <v>44960.5</v>
      </c>
      <c r="AB733" s="80">
        <v>44961.333333333299</v>
      </c>
      <c r="AC733" s="79" t="s">
        <v>936</v>
      </c>
    </row>
    <row r="734" spans="1:29" x14ac:dyDescent="0.3">
      <c r="A734" s="79">
        <v>1030</v>
      </c>
      <c r="B734" s="79" t="s">
        <v>85</v>
      </c>
      <c r="C734" s="79" t="s">
        <v>741</v>
      </c>
      <c r="D734" s="79" t="s">
        <v>203</v>
      </c>
      <c r="E734" s="79">
        <v>2</v>
      </c>
      <c r="F734" s="79">
        <v>22</v>
      </c>
      <c r="G734" s="79">
        <v>0.83333333333333304</v>
      </c>
      <c r="H734" s="79">
        <v>20</v>
      </c>
      <c r="I734" s="79">
        <v>0.21</v>
      </c>
      <c r="J734" s="79">
        <v>5.2380952380952399</v>
      </c>
      <c r="L734" s="79">
        <v>0</v>
      </c>
      <c r="N734" s="79">
        <v>0</v>
      </c>
      <c r="Q734" s="79">
        <v>1030</v>
      </c>
      <c r="R734" s="79" t="s">
        <v>85</v>
      </c>
      <c r="S734" s="79">
        <v>20</v>
      </c>
      <c r="T734" s="79">
        <v>210</v>
      </c>
      <c r="U734" s="79">
        <v>0.83333333333333304</v>
      </c>
      <c r="V734" s="79">
        <v>3</v>
      </c>
      <c r="W734" s="79">
        <v>23</v>
      </c>
      <c r="X734" s="79" t="s">
        <v>107</v>
      </c>
      <c r="Y734" s="79" t="s">
        <v>922</v>
      </c>
      <c r="Z734" s="79">
        <v>2</v>
      </c>
      <c r="AA734" s="80">
        <v>44960.5</v>
      </c>
      <c r="AB734" s="80">
        <v>44961.333333333299</v>
      </c>
      <c r="AC734" s="79" t="s">
        <v>938</v>
      </c>
    </row>
    <row r="735" spans="1:29" x14ac:dyDescent="0.3">
      <c r="A735" s="79">
        <v>1030</v>
      </c>
      <c r="B735" s="79" t="s">
        <v>85</v>
      </c>
      <c r="C735" s="79" t="s">
        <v>741</v>
      </c>
      <c r="D735" s="79" t="s">
        <v>204</v>
      </c>
      <c r="E735" s="79">
        <v>2</v>
      </c>
      <c r="F735" s="79">
        <v>1</v>
      </c>
      <c r="G735" s="79">
        <v>0.83333333333333304</v>
      </c>
      <c r="H735" s="79">
        <v>20</v>
      </c>
      <c r="I735" s="79">
        <v>0.21</v>
      </c>
      <c r="J735" s="79">
        <v>0.238095238095238</v>
      </c>
      <c r="L735" s="79">
        <v>0</v>
      </c>
      <c r="N735" s="79">
        <v>0</v>
      </c>
      <c r="Q735" s="79">
        <v>1030</v>
      </c>
      <c r="R735" s="79" t="s">
        <v>85</v>
      </c>
      <c r="S735" s="79">
        <v>20</v>
      </c>
      <c r="T735" s="79">
        <v>210</v>
      </c>
      <c r="U735" s="79">
        <v>0.83333333333333304</v>
      </c>
      <c r="V735" s="79">
        <v>3</v>
      </c>
      <c r="W735" s="79">
        <v>23</v>
      </c>
      <c r="X735" s="79" t="s">
        <v>107</v>
      </c>
      <c r="Y735" s="79" t="s">
        <v>922</v>
      </c>
      <c r="Z735" s="79">
        <v>2</v>
      </c>
      <c r="AA735" s="80">
        <v>44960.5</v>
      </c>
      <c r="AB735" s="80">
        <v>44961.333333333299</v>
      </c>
      <c r="AC735" s="79" t="s">
        <v>938</v>
      </c>
    </row>
    <row r="736" spans="1:29" x14ac:dyDescent="0.3">
      <c r="A736" s="79">
        <v>1030</v>
      </c>
      <c r="B736" s="79" t="s">
        <v>304</v>
      </c>
      <c r="C736" s="79" t="s">
        <v>742</v>
      </c>
      <c r="D736" s="79" t="s">
        <v>203</v>
      </c>
      <c r="E736" s="79">
        <v>2</v>
      </c>
      <c r="F736" s="79">
        <v>17</v>
      </c>
      <c r="G736" s="79">
        <v>0.83333333333333304</v>
      </c>
      <c r="H736" s="79">
        <v>20</v>
      </c>
      <c r="I736" s="79">
        <v>0.21</v>
      </c>
      <c r="J736" s="79">
        <v>4.0476190476190501</v>
      </c>
      <c r="L736" s="79">
        <v>0</v>
      </c>
      <c r="N736" s="79">
        <v>0</v>
      </c>
      <c r="Q736" s="79">
        <v>1030</v>
      </c>
      <c r="R736" s="79" t="s">
        <v>304</v>
      </c>
      <c r="S736" s="79">
        <v>20</v>
      </c>
      <c r="T736" s="79">
        <v>210</v>
      </c>
      <c r="U736" s="79">
        <v>0.83333333333333304</v>
      </c>
      <c r="V736" s="79">
        <v>3</v>
      </c>
      <c r="W736" s="79">
        <v>23</v>
      </c>
      <c r="X736" s="79" t="s">
        <v>107</v>
      </c>
      <c r="Y736" s="79" t="s">
        <v>922</v>
      </c>
      <c r="Z736" s="79">
        <v>2</v>
      </c>
      <c r="AA736" s="80">
        <v>44960.541666666701</v>
      </c>
      <c r="AB736" s="80">
        <v>44961.375</v>
      </c>
      <c r="AC736" s="79" t="s">
        <v>938</v>
      </c>
    </row>
    <row r="737" spans="1:29" x14ac:dyDescent="0.3">
      <c r="A737" s="79">
        <v>1030</v>
      </c>
      <c r="B737" s="79" t="s">
        <v>304</v>
      </c>
      <c r="C737" s="79" t="s">
        <v>742</v>
      </c>
      <c r="D737" s="79" t="s">
        <v>204</v>
      </c>
      <c r="E737" s="79">
        <v>2</v>
      </c>
      <c r="F737" s="79">
        <v>1</v>
      </c>
      <c r="G737" s="79">
        <v>0.83333333333333304</v>
      </c>
      <c r="H737" s="79">
        <v>20</v>
      </c>
      <c r="I737" s="79">
        <v>0.21</v>
      </c>
      <c r="J737" s="79">
        <v>0.238095238095238</v>
      </c>
      <c r="L737" s="79">
        <v>0</v>
      </c>
      <c r="N737" s="79">
        <v>0</v>
      </c>
      <c r="Q737" s="79">
        <v>1030</v>
      </c>
      <c r="R737" s="79" t="s">
        <v>304</v>
      </c>
      <c r="S737" s="79">
        <v>20</v>
      </c>
      <c r="T737" s="79">
        <v>210</v>
      </c>
      <c r="U737" s="79">
        <v>0.83333333333333304</v>
      </c>
      <c r="V737" s="79">
        <v>3</v>
      </c>
      <c r="W737" s="79">
        <v>23</v>
      </c>
      <c r="X737" s="79" t="s">
        <v>107</v>
      </c>
      <c r="Y737" s="79" t="s">
        <v>922</v>
      </c>
      <c r="Z737" s="79">
        <v>2</v>
      </c>
      <c r="AA737" s="80">
        <v>44960.541666666701</v>
      </c>
      <c r="AB737" s="80">
        <v>44961.375</v>
      </c>
      <c r="AC737" s="79" t="s">
        <v>938</v>
      </c>
    </row>
    <row r="738" spans="1:29" x14ac:dyDescent="0.3">
      <c r="A738" s="79">
        <v>1030</v>
      </c>
      <c r="B738" s="79" t="s">
        <v>304</v>
      </c>
      <c r="C738" s="79" t="s">
        <v>724</v>
      </c>
      <c r="D738" s="79" t="s">
        <v>203</v>
      </c>
      <c r="E738" s="79">
        <v>2</v>
      </c>
      <c r="F738" s="79">
        <v>23</v>
      </c>
      <c r="G738" s="79">
        <v>1.0833333333333299</v>
      </c>
      <c r="H738" s="79">
        <v>26</v>
      </c>
      <c r="I738" s="79">
        <v>0.21</v>
      </c>
      <c r="J738" s="79">
        <v>4.2124542124542099</v>
      </c>
      <c r="L738" s="79">
        <v>0</v>
      </c>
      <c r="N738" s="79">
        <v>0</v>
      </c>
      <c r="Q738" s="79">
        <v>1030</v>
      </c>
      <c r="R738" s="79" t="s">
        <v>765</v>
      </c>
      <c r="S738" s="79">
        <v>26</v>
      </c>
      <c r="T738" s="79">
        <v>210</v>
      </c>
      <c r="U738" s="79">
        <v>1.0833333333333299</v>
      </c>
      <c r="V738" s="79">
        <v>3</v>
      </c>
      <c r="W738" s="79">
        <v>23</v>
      </c>
      <c r="X738" s="79" t="s">
        <v>107</v>
      </c>
      <c r="Y738" s="79" t="s">
        <v>922</v>
      </c>
      <c r="Z738" s="79">
        <v>2</v>
      </c>
      <c r="AA738" s="80">
        <v>44960.541666666701</v>
      </c>
      <c r="AB738" s="80">
        <v>44961.625</v>
      </c>
      <c r="AC738" s="79" t="s">
        <v>938</v>
      </c>
    </row>
    <row r="739" spans="1:29" x14ac:dyDescent="0.3">
      <c r="A739" s="79">
        <v>1030</v>
      </c>
      <c r="B739" s="79" t="s">
        <v>304</v>
      </c>
      <c r="C739" s="79" t="s">
        <v>724</v>
      </c>
      <c r="D739" s="79" t="s">
        <v>204</v>
      </c>
      <c r="E739" s="79">
        <v>2</v>
      </c>
      <c r="F739" s="79">
        <v>1</v>
      </c>
      <c r="G739" s="79">
        <v>1.0833333333333299</v>
      </c>
      <c r="H739" s="79">
        <v>26</v>
      </c>
      <c r="I739" s="79">
        <v>0.21</v>
      </c>
      <c r="J739" s="79">
        <v>0.183150183150183</v>
      </c>
      <c r="L739" s="79">
        <v>0</v>
      </c>
      <c r="N739" s="79">
        <v>0</v>
      </c>
      <c r="Q739" s="79">
        <v>1030</v>
      </c>
      <c r="R739" s="79" t="s">
        <v>765</v>
      </c>
      <c r="S739" s="79">
        <v>26</v>
      </c>
      <c r="T739" s="79">
        <v>210</v>
      </c>
      <c r="U739" s="79">
        <v>1.0833333333333299</v>
      </c>
      <c r="V739" s="79">
        <v>3</v>
      </c>
      <c r="W739" s="79">
        <v>23</v>
      </c>
      <c r="X739" s="79" t="s">
        <v>107</v>
      </c>
      <c r="Y739" s="79" t="s">
        <v>922</v>
      </c>
      <c r="Z739" s="79">
        <v>2</v>
      </c>
      <c r="AA739" s="80">
        <v>44960.541666666701</v>
      </c>
      <c r="AB739" s="80">
        <v>44961.625</v>
      </c>
      <c r="AC739" s="79" t="s">
        <v>938</v>
      </c>
    </row>
    <row r="740" spans="1:29" x14ac:dyDescent="0.3">
      <c r="A740" s="79">
        <v>1031</v>
      </c>
      <c r="B740" s="79" t="s">
        <v>301</v>
      </c>
      <c r="C740" s="79" t="s">
        <v>735</v>
      </c>
      <c r="D740" s="79" t="s">
        <v>203</v>
      </c>
      <c r="E740" s="79">
        <v>2</v>
      </c>
      <c r="F740" s="79">
        <v>6</v>
      </c>
      <c r="G740" s="79">
        <v>0.91666666666666596</v>
      </c>
      <c r="H740" s="79">
        <v>22</v>
      </c>
      <c r="I740" s="79">
        <v>0.21</v>
      </c>
      <c r="J740" s="79">
        <v>1.2987012987013</v>
      </c>
      <c r="L740" s="79">
        <v>0</v>
      </c>
      <c r="N740" s="79">
        <v>0</v>
      </c>
      <c r="Q740" s="79">
        <v>1031</v>
      </c>
      <c r="R740" s="79" t="s">
        <v>301</v>
      </c>
      <c r="S740" s="79">
        <v>22</v>
      </c>
      <c r="T740" s="79">
        <v>210</v>
      </c>
      <c r="U740" s="79">
        <v>0.91666666666666596</v>
      </c>
      <c r="V740" s="79">
        <v>4</v>
      </c>
      <c r="W740" s="79">
        <v>23</v>
      </c>
      <c r="X740" s="79" t="s">
        <v>107</v>
      </c>
      <c r="Y740" s="79" t="s">
        <v>922</v>
      </c>
      <c r="Z740" s="79">
        <v>2</v>
      </c>
      <c r="AA740" s="80">
        <v>44961.416666666701</v>
      </c>
      <c r="AB740" s="80">
        <v>44962.333333333299</v>
      </c>
      <c r="AC740" s="79" t="s">
        <v>936</v>
      </c>
    </row>
    <row r="741" spans="1:29" x14ac:dyDescent="0.3">
      <c r="A741" s="79">
        <v>1031</v>
      </c>
      <c r="B741" s="79" t="s">
        <v>301</v>
      </c>
      <c r="C741" s="79" t="s">
        <v>735</v>
      </c>
      <c r="D741" s="79" t="s">
        <v>204</v>
      </c>
      <c r="E741" s="79">
        <v>2</v>
      </c>
      <c r="F741" s="79">
        <v>0.5</v>
      </c>
      <c r="G741" s="79">
        <v>0.91666666666666596</v>
      </c>
      <c r="H741" s="79">
        <v>22</v>
      </c>
      <c r="I741" s="79">
        <v>0.21</v>
      </c>
      <c r="J741" s="79">
        <v>0.108225108225108</v>
      </c>
      <c r="L741" s="79">
        <v>0</v>
      </c>
      <c r="N741" s="79">
        <v>0</v>
      </c>
      <c r="Q741" s="79">
        <v>1031</v>
      </c>
      <c r="R741" s="79" t="s">
        <v>301</v>
      </c>
      <c r="S741" s="79">
        <v>22</v>
      </c>
      <c r="T741" s="79">
        <v>210</v>
      </c>
      <c r="U741" s="79">
        <v>0.91666666666666596</v>
      </c>
      <c r="V741" s="79">
        <v>4</v>
      </c>
      <c r="W741" s="79">
        <v>23</v>
      </c>
      <c r="X741" s="79" t="s">
        <v>107</v>
      </c>
      <c r="Y741" s="79" t="s">
        <v>922</v>
      </c>
      <c r="Z741" s="79">
        <v>2</v>
      </c>
      <c r="AA741" s="80">
        <v>44961.416666666701</v>
      </c>
      <c r="AB741" s="80">
        <v>44962.333333333299</v>
      </c>
      <c r="AC741" s="79" t="s">
        <v>936</v>
      </c>
    </row>
    <row r="742" spans="1:29" x14ac:dyDescent="0.3">
      <c r="A742" s="79">
        <v>1031</v>
      </c>
      <c r="B742" s="79" t="s">
        <v>85</v>
      </c>
      <c r="C742" s="79" t="s">
        <v>743</v>
      </c>
      <c r="D742" s="79" t="s">
        <v>203</v>
      </c>
      <c r="E742" s="79">
        <v>2</v>
      </c>
      <c r="F742" s="79">
        <v>6</v>
      </c>
      <c r="G742" s="79">
        <v>0.91666666666666596</v>
      </c>
      <c r="H742" s="79">
        <v>22</v>
      </c>
      <c r="I742" s="79">
        <v>0.21</v>
      </c>
      <c r="J742" s="79">
        <v>1.2987012987013</v>
      </c>
      <c r="L742" s="79">
        <v>0</v>
      </c>
      <c r="N742" s="79">
        <v>0</v>
      </c>
      <c r="Q742" s="79">
        <v>1031</v>
      </c>
      <c r="R742" s="79" t="s">
        <v>85</v>
      </c>
      <c r="S742" s="79">
        <v>22</v>
      </c>
      <c r="T742" s="79">
        <v>210</v>
      </c>
      <c r="U742" s="79">
        <v>0.91666666666666596</v>
      </c>
      <c r="V742" s="79">
        <v>4</v>
      </c>
      <c r="W742" s="79">
        <v>23</v>
      </c>
      <c r="X742" s="79" t="s">
        <v>107</v>
      </c>
      <c r="Y742" s="79" t="s">
        <v>922</v>
      </c>
      <c r="Z742" s="79">
        <v>2</v>
      </c>
      <c r="AA742" s="80">
        <v>44961.416666666701</v>
      </c>
      <c r="AB742" s="80">
        <v>44962.333333333299</v>
      </c>
      <c r="AC742" s="79" t="s">
        <v>938</v>
      </c>
    </row>
    <row r="743" spans="1:29" x14ac:dyDescent="0.3">
      <c r="A743" s="79">
        <v>1031</v>
      </c>
      <c r="B743" s="79" t="s">
        <v>85</v>
      </c>
      <c r="C743" s="79" t="s">
        <v>743</v>
      </c>
      <c r="D743" s="79" t="s">
        <v>204</v>
      </c>
      <c r="E743" s="79">
        <v>2</v>
      </c>
      <c r="F743" s="79">
        <v>0.5</v>
      </c>
      <c r="G743" s="79">
        <v>0.91666666666666596</v>
      </c>
      <c r="H743" s="79">
        <v>22</v>
      </c>
      <c r="I743" s="79">
        <v>0.21</v>
      </c>
      <c r="J743" s="79">
        <v>0.108225108225108</v>
      </c>
      <c r="L743" s="79">
        <v>0</v>
      </c>
      <c r="N743" s="79">
        <v>0</v>
      </c>
      <c r="Q743" s="79">
        <v>1031</v>
      </c>
      <c r="R743" s="79" t="s">
        <v>85</v>
      </c>
      <c r="S743" s="79">
        <v>22</v>
      </c>
      <c r="T743" s="79">
        <v>210</v>
      </c>
      <c r="U743" s="79">
        <v>0.91666666666666596</v>
      </c>
      <c r="V743" s="79">
        <v>4</v>
      </c>
      <c r="W743" s="79">
        <v>23</v>
      </c>
      <c r="X743" s="79" t="s">
        <v>107</v>
      </c>
      <c r="Y743" s="79" t="s">
        <v>922</v>
      </c>
      <c r="Z743" s="79">
        <v>2</v>
      </c>
      <c r="AA743" s="80">
        <v>44961.416666666701</v>
      </c>
      <c r="AB743" s="80">
        <v>44962.333333333299</v>
      </c>
      <c r="AC743" s="79" t="s">
        <v>938</v>
      </c>
    </row>
    <row r="744" spans="1:29" x14ac:dyDescent="0.3">
      <c r="A744" s="79">
        <v>1031</v>
      </c>
      <c r="B744" s="79" t="s">
        <v>304</v>
      </c>
      <c r="C744" s="79" t="s">
        <v>744</v>
      </c>
      <c r="D744" s="79" t="s">
        <v>203</v>
      </c>
      <c r="E744" s="79">
        <v>2</v>
      </c>
      <c r="F744" s="79">
        <v>5</v>
      </c>
      <c r="G744" s="79">
        <v>0.72916666666666796</v>
      </c>
      <c r="H744" s="79">
        <v>17.5</v>
      </c>
      <c r="I744" s="79">
        <v>0.21</v>
      </c>
      <c r="J744" s="79">
        <v>1.3605442176870699</v>
      </c>
      <c r="L744" s="79">
        <v>0</v>
      </c>
      <c r="N744" s="79">
        <v>0</v>
      </c>
      <c r="Q744" s="79">
        <v>1031</v>
      </c>
      <c r="R744" s="79" t="s">
        <v>304</v>
      </c>
      <c r="S744" s="79">
        <v>17.5</v>
      </c>
      <c r="T744" s="79">
        <v>210</v>
      </c>
      <c r="U744" s="79">
        <v>0.72916666666666796</v>
      </c>
      <c r="V744" s="79">
        <v>4</v>
      </c>
      <c r="W744" s="79">
        <v>23</v>
      </c>
      <c r="X744" s="79" t="s">
        <v>107</v>
      </c>
      <c r="Y744" s="79" t="s">
        <v>922</v>
      </c>
      <c r="Z744" s="79">
        <v>2</v>
      </c>
      <c r="AA744" s="80">
        <v>44961.625</v>
      </c>
      <c r="AB744" s="80">
        <v>44962.354166666701</v>
      </c>
      <c r="AC744" s="79" t="s">
        <v>938</v>
      </c>
    </row>
    <row r="745" spans="1:29" x14ac:dyDescent="0.3">
      <c r="A745" s="79">
        <v>1031</v>
      </c>
      <c r="B745" s="79" t="s">
        <v>304</v>
      </c>
      <c r="C745" s="79" t="s">
        <v>744</v>
      </c>
      <c r="D745" s="79" t="s">
        <v>204</v>
      </c>
      <c r="E745" s="79">
        <v>2</v>
      </c>
      <c r="F745" s="79">
        <v>0.5</v>
      </c>
      <c r="G745" s="79">
        <v>0.72916666666666796</v>
      </c>
      <c r="H745" s="79">
        <v>17.5</v>
      </c>
      <c r="I745" s="79">
        <v>0.21</v>
      </c>
      <c r="J745" s="79">
        <v>0.136054421768707</v>
      </c>
      <c r="L745" s="79">
        <v>0</v>
      </c>
      <c r="N745" s="79">
        <v>0</v>
      </c>
      <c r="Q745" s="79">
        <v>1031</v>
      </c>
      <c r="R745" s="79" t="s">
        <v>304</v>
      </c>
      <c r="S745" s="79">
        <v>17.5</v>
      </c>
      <c r="T745" s="79">
        <v>210</v>
      </c>
      <c r="U745" s="79">
        <v>0.72916666666666796</v>
      </c>
      <c r="V745" s="79">
        <v>4</v>
      </c>
      <c r="W745" s="79">
        <v>23</v>
      </c>
      <c r="X745" s="79" t="s">
        <v>107</v>
      </c>
      <c r="Y745" s="79" t="s">
        <v>922</v>
      </c>
      <c r="Z745" s="79">
        <v>2</v>
      </c>
      <c r="AA745" s="80">
        <v>44961.625</v>
      </c>
      <c r="AB745" s="80">
        <v>44962.354166666701</v>
      </c>
      <c r="AC745" s="79" t="s">
        <v>938</v>
      </c>
    </row>
    <row r="746" spans="1:29" x14ac:dyDescent="0.3">
      <c r="A746" s="79">
        <v>1032</v>
      </c>
      <c r="B746" s="79" t="s">
        <v>301</v>
      </c>
      <c r="C746" s="79" t="s">
        <v>736</v>
      </c>
      <c r="D746" s="79" t="s">
        <v>203</v>
      </c>
      <c r="E746" s="79">
        <v>2</v>
      </c>
      <c r="F746" s="79">
        <v>10</v>
      </c>
      <c r="G746" s="79">
        <v>0.66666666666666596</v>
      </c>
      <c r="H746" s="79">
        <v>16</v>
      </c>
      <c r="I746" s="79">
        <v>0.21</v>
      </c>
      <c r="J746" s="79">
        <v>2.9761904761904798</v>
      </c>
      <c r="L746" s="79">
        <v>0</v>
      </c>
      <c r="N746" s="79">
        <v>0</v>
      </c>
      <c r="Q746" s="79">
        <v>1032</v>
      </c>
      <c r="R746" s="79" t="s">
        <v>301</v>
      </c>
      <c r="S746" s="79">
        <v>16</v>
      </c>
      <c r="T746" s="79">
        <v>210</v>
      </c>
      <c r="U746" s="79">
        <v>0.66666666666666596</v>
      </c>
      <c r="V746" s="79">
        <v>4</v>
      </c>
      <c r="W746" s="79">
        <v>23</v>
      </c>
      <c r="X746" s="79" t="s">
        <v>107</v>
      </c>
      <c r="Y746" s="79" t="s">
        <v>922</v>
      </c>
      <c r="Z746" s="79">
        <v>2</v>
      </c>
      <c r="AA746" s="80">
        <v>44963.666666666701</v>
      </c>
      <c r="AB746" s="80">
        <v>44964.333333333299</v>
      </c>
      <c r="AC746" s="79" t="s">
        <v>936</v>
      </c>
    </row>
    <row r="747" spans="1:29" x14ac:dyDescent="0.3">
      <c r="A747" s="79">
        <v>1032</v>
      </c>
      <c r="B747" s="79" t="s">
        <v>301</v>
      </c>
      <c r="C747" s="79" t="s">
        <v>736</v>
      </c>
      <c r="D747" s="79" t="s">
        <v>204</v>
      </c>
      <c r="E747" s="79">
        <v>2</v>
      </c>
      <c r="F747" s="79">
        <v>2</v>
      </c>
      <c r="G747" s="79">
        <v>0.66666666666666596</v>
      </c>
      <c r="H747" s="79">
        <v>16</v>
      </c>
      <c r="I747" s="79">
        <v>0.21</v>
      </c>
      <c r="J747" s="79">
        <v>0.59523809523809601</v>
      </c>
      <c r="L747" s="79">
        <v>0</v>
      </c>
      <c r="N747" s="79">
        <v>0</v>
      </c>
      <c r="Q747" s="79">
        <v>1032</v>
      </c>
      <c r="R747" s="79" t="s">
        <v>301</v>
      </c>
      <c r="S747" s="79">
        <v>16</v>
      </c>
      <c r="T747" s="79">
        <v>210</v>
      </c>
      <c r="U747" s="79">
        <v>0.66666666666666596</v>
      </c>
      <c r="V747" s="79">
        <v>4</v>
      </c>
      <c r="W747" s="79">
        <v>23</v>
      </c>
      <c r="X747" s="79" t="s">
        <v>107</v>
      </c>
      <c r="Y747" s="79" t="s">
        <v>922</v>
      </c>
      <c r="Z747" s="79">
        <v>2</v>
      </c>
      <c r="AA747" s="80">
        <v>44963.666666666701</v>
      </c>
      <c r="AB747" s="80">
        <v>44964.333333333299</v>
      </c>
      <c r="AC747" s="79" t="s">
        <v>936</v>
      </c>
    </row>
    <row r="748" spans="1:29" x14ac:dyDescent="0.3">
      <c r="A748" s="79">
        <v>1032</v>
      </c>
      <c r="B748" s="79" t="s">
        <v>85</v>
      </c>
      <c r="C748" s="79" t="s">
        <v>745</v>
      </c>
      <c r="D748" s="79" t="s">
        <v>203</v>
      </c>
      <c r="E748" s="79">
        <v>2</v>
      </c>
      <c r="F748" s="79">
        <v>8</v>
      </c>
      <c r="G748" s="79">
        <v>0.66666666666666596</v>
      </c>
      <c r="H748" s="79">
        <v>16</v>
      </c>
      <c r="I748" s="79">
        <v>0.21</v>
      </c>
      <c r="J748" s="79">
        <v>2.38095238095238</v>
      </c>
      <c r="L748" s="79">
        <v>0</v>
      </c>
      <c r="N748" s="79">
        <v>0</v>
      </c>
      <c r="Q748" s="79">
        <v>1032</v>
      </c>
      <c r="R748" s="79" t="s">
        <v>85</v>
      </c>
      <c r="S748" s="79">
        <v>16</v>
      </c>
      <c r="T748" s="79">
        <v>210</v>
      </c>
      <c r="U748" s="79">
        <v>0.66666666666666596</v>
      </c>
      <c r="V748" s="79">
        <v>4</v>
      </c>
      <c r="W748" s="79">
        <v>23</v>
      </c>
      <c r="X748" s="79" t="s">
        <v>107</v>
      </c>
      <c r="Y748" s="79" t="s">
        <v>922</v>
      </c>
      <c r="Z748" s="79">
        <v>2</v>
      </c>
      <c r="AA748" s="80">
        <v>44963.666666666701</v>
      </c>
      <c r="AB748" s="80">
        <v>44964.333333333299</v>
      </c>
      <c r="AC748" s="79" t="s">
        <v>937</v>
      </c>
    </row>
    <row r="749" spans="1:29" x14ac:dyDescent="0.3">
      <c r="A749" s="79">
        <v>1032</v>
      </c>
      <c r="B749" s="79" t="s">
        <v>85</v>
      </c>
      <c r="C749" s="79" t="s">
        <v>745</v>
      </c>
      <c r="D749" s="79" t="s">
        <v>204</v>
      </c>
      <c r="E749" s="79">
        <v>2</v>
      </c>
      <c r="F749" s="79">
        <v>1</v>
      </c>
      <c r="G749" s="79">
        <v>0.66666666666666596</v>
      </c>
      <c r="H749" s="79">
        <v>16</v>
      </c>
      <c r="I749" s="79">
        <v>0.21</v>
      </c>
      <c r="J749" s="79">
        <v>0.297619047619048</v>
      </c>
      <c r="L749" s="79">
        <v>0</v>
      </c>
      <c r="N749" s="79">
        <v>0</v>
      </c>
      <c r="Q749" s="79">
        <v>1032</v>
      </c>
      <c r="R749" s="79" t="s">
        <v>85</v>
      </c>
      <c r="S749" s="79">
        <v>16</v>
      </c>
      <c r="T749" s="79">
        <v>210</v>
      </c>
      <c r="U749" s="79">
        <v>0.66666666666666596</v>
      </c>
      <c r="V749" s="79">
        <v>4</v>
      </c>
      <c r="W749" s="79">
        <v>23</v>
      </c>
      <c r="X749" s="79" t="s">
        <v>107</v>
      </c>
      <c r="Y749" s="79" t="s">
        <v>922</v>
      </c>
      <c r="Z749" s="79">
        <v>2</v>
      </c>
      <c r="AA749" s="80">
        <v>44963.666666666701</v>
      </c>
      <c r="AB749" s="80">
        <v>44964.333333333299</v>
      </c>
      <c r="AC749" s="79" t="s">
        <v>937</v>
      </c>
    </row>
    <row r="750" spans="1:29" x14ac:dyDescent="0.3">
      <c r="A750" s="79">
        <v>1032</v>
      </c>
      <c r="B750" s="79" t="s">
        <v>304</v>
      </c>
      <c r="C750" s="79" t="s">
        <v>746</v>
      </c>
      <c r="D750" s="79" t="s">
        <v>203</v>
      </c>
      <c r="E750" s="79">
        <v>2</v>
      </c>
      <c r="F750" s="79">
        <v>10</v>
      </c>
      <c r="G750" s="79">
        <v>0.66666666666666596</v>
      </c>
      <c r="H750" s="79">
        <v>16</v>
      </c>
      <c r="I750" s="79">
        <v>0.21</v>
      </c>
      <c r="J750" s="79">
        <v>2.9761904761904798</v>
      </c>
      <c r="L750" s="79">
        <v>0</v>
      </c>
      <c r="N750" s="79">
        <v>0</v>
      </c>
      <c r="Q750" s="79">
        <v>1032</v>
      </c>
      <c r="R750" s="79" t="s">
        <v>304</v>
      </c>
      <c r="S750" s="79">
        <v>16</v>
      </c>
      <c r="T750" s="79">
        <v>210</v>
      </c>
      <c r="U750" s="79">
        <v>0.66666666666666596</v>
      </c>
      <c r="V750" s="79">
        <v>4</v>
      </c>
      <c r="W750" s="79">
        <v>23</v>
      </c>
      <c r="X750" s="79" t="s">
        <v>107</v>
      </c>
      <c r="Y750" s="79" t="s">
        <v>922</v>
      </c>
      <c r="Z750" s="79">
        <v>2</v>
      </c>
      <c r="AA750" s="80">
        <v>44963.666666666701</v>
      </c>
      <c r="AB750" s="80">
        <v>44964.333333333299</v>
      </c>
      <c r="AC750" s="79" t="s">
        <v>937</v>
      </c>
    </row>
    <row r="751" spans="1:29" x14ac:dyDescent="0.3">
      <c r="A751" s="79">
        <v>1032</v>
      </c>
      <c r="B751" s="79" t="s">
        <v>304</v>
      </c>
      <c r="C751" s="79" t="s">
        <v>746</v>
      </c>
      <c r="D751" s="79" t="s">
        <v>204</v>
      </c>
      <c r="E751" s="79">
        <v>2</v>
      </c>
      <c r="F751" s="79">
        <v>1</v>
      </c>
      <c r="G751" s="79">
        <v>0.66666666666666596</v>
      </c>
      <c r="H751" s="79">
        <v>16</v>
      </c>
      <c r="I751" s="79">
        <v>0.21</v>
      </c>
      <c r="J751" s="79">
        <v>0.297619047619048</v>
      </c>
      <c r="L751" s="79">
        <v>0</v>
      </c>
      <c r="N751" s="79">
        <v>0</v>
      </c>
      <c r="Q751" s="79">
        <v>1032</v>
      </c>
      <c r="R751" s="79" t="s">
        <v>304</v>
      </c>
      <c r="S751" s="79">
        <v>16</v>
      </c>
      <c r="T751" s="79">
        <v>210</v>
      </c>
      <c r="U751" s="79">
        <v>0.66666666666666596</v>
      </c>
      <c r="V751" s="79">
        <v>4</v>
      </c>
      <c r="W751" s="79">
        <v>23</v>
      </c>
      <c r="X751" s="79" t="s">
        <v>107</v>
      </c>
      <c r="Y751" s="79" t="s">
        <v>922</v>
      </c>
      <c r="Z751" s="79">
        <v>2</v>
      </c>
      <c r="AA751" s="80">
        <v>44963.666666666701</v>
      </c>
      <c r="AB751" s="80">
        <v>44964.333333333299</v>
      </c>
      <c r="AC751" s="79" t="s">
        <v>937</v>
      </c>
    </row>
    <row r="752" spans="1:29" x14ac:dyDescent="0.3">
      <c r="A752" s="79">
        <v>1032</v>
      </c>
      <c r="B752" s="79" t="s">
        <v>304</v>
      </c>
      <c r="C752" s="79" t="s">
        <v>747</v>
      </c>
      <c r="D752" s="79" t="s">
        <v>203</v>
      </c>
      <c r="E752" s="79">
        <v>2</v>
      </c>
      <c r="F752" s="79">
        <v>7</v>
      </c>
      <c r="G752" s="79">
        <v>0.66666666666666596</v>
      </c>
      <c r="H752" s="79">
        <v>16</v>
      </c>
      <c r="I752" s="79">
        <v>0.21</v>
      </c>
      <c r="J752" s="79">
        <v>2.0833333333333401</v>
      </c>
      <c r="L752" s="79">
        <v>0</v>
      </c>
      <c r="N752" s="79">
        <v>0</v>
      </c>
      <c r="Q752" s="79">
        <v>1032</v>
      </c>
      <c r="R752" s="79" t="s">
        <v>765</v>
      </c>
      <c r="S752" s="79">
        <v>16</v>
      </c>
      <c r="T752" s="79">
        <v>210</v>
      </c>
      <c r="U752" s="79">
        <v>0.66666666666666596</v>
      </c>
      <c r="V752" s="79">
        <v>4</v>
      </c>
      <c r="W752" s="79">
        <v>23</v>
      </c>
      <c r="X752" s="79" t="s">
        <v>107</v>
      </c>
      <c r="Y752" s="79" t="s">
        <v>922</v>
      </c>
      <c r="Z752" s="79">
        <v>2</v>
      </c>
      <c r="AA752" s="80">
        <v>44963.666666666701</v>
      </c>
      <c r="AB752" s="80">
        <v>44964.333333333299</v>
      </c>
      <c r="AC752" s="79" t="s">
        <v>937</v>
      </c>
    </row>
    <row r="753" spans="1:29" x14ac:dyDescent="0.3">
      <c r="A753" s="79">
        <v>1032</v>
      </c>
      <c r="B753" s="79" t="s">
        <v>304</v>
      </c>
      <c r="C753" s="79" t="s">
        <v>747</v>
      </c>
      <c r="D753" s="79" t="s">
        <v>204</v>
      </c>
      <c r="E753" s="79">
        <v>2</v>
      </c>
      <c r="F753" s="79">
        <v>1</v>
      </c>
      <c r="G753" s="79">
        <v>0.66666666666666596</v>
      </c>
      <c r="H753" s="79">
        <v>16</v>
      </c>
      <c r="I753" s="79">
        <v>0.21</v>
      </c>
      <c r="J753" s="79">
        <v>0.297619047619048</v>
      </c>
      <c r="L753" s="79">
        <v>0</v>
      </c>
      <c r="N753" s="79">
        <v>0</v>
      </c>
      <c r="Q753" s="79">
        <v>1032</v>
      </c>
      <c r="R753" s="79" t="s">
        <v>765</v>
      </c>
      <c r="S753" s="79">
        <v>16</v>
      </c>
      <c r="T753" s="79">
        <v>210</v>
      </c>
      <c r="U753" s="79">
        <v>0.66666666666666596</v>
      </c>
      <c r="V753" s="79">
        <v>4</v>
      </c>
      <c r="W753" s="79">
        <v>23</v>
      </c>
      <c r="X753" s="79" t="s">
        <v>107</v>
      </c>
      <c r="Y753" s="79" t="s">
        <v>922</v>
      </c>
      <c r="Z753" s="79">
        <v>2</v>
      </c>
      <c r="AA753" s="80">
        <v>44963.666666666701</v>
      </c>
      <c r="AB753" s="80">
        <v>44964.333333333299</v>
      </c>
      <c r="AC753" s="79" t="s">
        <v>937</v>
      </c>
    </row>
    <row r="754" spans="1:29" x14ac:dyDescent="0.3">
      <c r="A754" s="79">
        <v>1033</v>
      </c>
      <c r="B754" s="79" t="s">
        <v>301</v>
      </c>
      <c r="C754" s="79" t="s">
        <v>737</v>
      </c>
      <c r="D754" s="79" t="s">
        <v>203</v>
      </c>
      <c r="E754" s="79">
        <v>2</v>
      </c>
      <c r="F754" s="79">
        <v>7</v>
      </c>
      <c r="G754" s="79">
        <v>0.75</v>
      </c>
      <c r="H754" s="79">
        <v>18</v>
      </c>
      <c r="I754" s="79">
        <v>0.21</v>
      </c>
      <c r="J754" s="79">
        <v>1.8518518518518501</v>
      </c>
      <c r="L754" s="79">
        <v>0</v>
      </c>
      <c r="N754" s="79">
        <v>0</v>
      </c>
      <c r="Q754" s="79">
        <v>1033</v>
      </c>
      <c r="R754" s="79" t="s">
        <v>301</v>
      </c>
      <c r="S754" s="79">
        <v>18</v>
      </c>
      <c r="T754" s="79">
        <v>210</v>
      </c>
      <c r="U754" s="79">
        <v>0.75</v>
      </c>
      <c r="V754" s="79">
        <v>4</v>
      </c>
      <c r="W754" s="79">
        <v>23</v>
      </c>
      <c r="X754" s="79" t="s">
        <v>107</v>
      </c>
      <c r="Y754" s="79" t="s">
        <v>922</v>
      </c>
      <c r="Z754" s="79">
        <v>2</v>
      </c>
      <c r="AA754" s="80">
        <v>44971.583333333299</v>
      </c>
      <c r="AB754" s="80">
        <v>44972.333333333299</v>
      </c>
      <c r="AC754" s="79" t="s">
        <v>936</v>
      </c>
    </row>
    <row r="755" spans="1:29" x14ac:dyDescent="0.3">
      <c r="A755" s="79">
        <v>1033</v>
      </c>
      <c r="B755" s="79" t="s">
        <v>301</v>
      </c>
      <c r="C755" s="79" t="s">
        <v>737</v>
      </c>
      <c r="D755" s="79" t="s">
        <v>204</v>
      </c>
      <c r="E755" s="79">
        <v>2</v>
      </c>
      <c r="F755" s="79">
        <v>1</v>
      </c>
      <c r="G755" s="79">
        <v>0.75</v>
      </c>
      <c r="H755" s="79">
        <v>18</v>
      </c>
      <c r="I755" s="79">
        <v>0.21</v>
      </c>
      <c r="J755" s="79">
        <v>0.26455026455026498</v>
      </c>
      <c r="L755" s="79">
        <v>0</v>
      </c>
      <c r="N755" s="79">
        <v>0</v>
      </c>
      <c r="Q755" s="79">
        <v>1033</v>
      </c>
      <c r="R755" s="79" t="s">
        <v>301</v>
      </c>
      <c r="S755" s="79">
        <v>18</v>
      </c>
      <c r="T755" s="79">
        <v>210</v>
      </c>
      <c r="U755" s="79">
        <v>0.75</v>
      </c>
      <c r="V755" s="79">
        <v>4</v>
      </c>
      <c r="W755" s="79">
        <v>23</v>
      </c>
      <c r="X755" s="79" t="s">
        <v>107</v>
      </c>
      <c r="Y755" s="79" t="s">
        <v>922</v>
      </c>
      <c r="Z755" s="79">
        <v>2</v>
      </c>
      <c r="AA755" s="80">
        <v>44971.583333333299</v>
      </c>
      <c r="AB755" s="80">
        <v>44972.333333333299</v>
      </c>
      <c r="AC755" s="79" t="s">
        <v>936</v>
      </c>
    </row>
    <row r="756" spans="1:29" x14ac:dyDescent="0.3">
      <c r="A756" s="79">
        <v>1033</v>
      </c>
      <c r="B756" s="79" t="s">
        <v>85</v>
      </c>
      <c r="C756" s="79" t="s">
        <v>748</v>
      </c>
      <c r="D756" s="79" t="s">
        <v>203</v>
      </c>
      <c r="E756" s="79">
        <v>2</v>
      </c>
      <c r="F756" s="79">
        <v>8</v>
      </c>
      <c r="G756" s="79">
        <v>0.75</v>
      </c>
      <c r="H756" s="79">
        <v>18</v>
      </c>
      <c r="I756" s="79">
        <v>0.21</v>
      </c>
      <c r="J756" s="79">
        <v>2.1164021164021198</v>
      </c>
      <c r="L756" s="79">
        <v>0</v>
      </c>
      <c r="N756" s="79">
        <v>0</v>
      </c>
      <c r="Q756" s="79">
        <v>1033</v>
      </c>
      <c r="R756" s="79" t="s">
        <v>85</v>
      </c>
      <c r="S756" s="79">
        <v>18</v>
      </c>
      <c r="T756" s="79">
        <v>210</v>
      </c>
      <c r="U756" s="79">
        <v>0.75</v>
      </c>
      <c r="V756" s="79">
        <v>4</v>
      </c>
      <c r="W756" s="79">
        <v>23</v>
      </c>
      <c r="X756" s="79" t="s">
        <v>107</v>
      </c>
      <c r="Y756" s="79" t="s">
        <v>922</v>
      </c>
      <c r="Z756" s="79">
        <v>2</v>
      </c>
      <c r="AA756" s="80">
        <v>44971.583333333299</v>
      </c>
      <c r="AB756" s="80">
        <v>44972.333333333299</v>
      </c>
      <c r="AC756" s="79" t="s">
        <v>938</v>
      </c>
    </row>
    <row r="757" spans="1:29" x14ac:dyDescent="0.3">
      <c r="A757" s="79">
        <v>1033</v>
      </c>
      <c r="B757" s="79" t="s">
        <v>85</v>
      </c>
      <c r="C757" s="79" t="s">
        <v>748</v>
      </c>
      <c r="D757" s="79" t="s">
        <v>204</v>
      </c>
      <c r="E757" s="79">
        <v>2</v>
      </c>
      <c r="F757" s="79">
        <v>1</v>
      </c>
      <c r="G757" s="79">
        <v>0.75</v>
      </c>
      <c r="H757" s="79">
        <v>18</v>
      </c>
      <c r="I757" s="79">
        <v>0.21</v>
      </c>
      <c r="J757" s="79">
        <v>0.26455026455026498</v>
      </c>
      <c r="L757" s="79">
        <v>0</v>
      </c>
      <c r="N757" s="79">
        <v>0</v>
      </c>
      <c r="Q757" s="79">
        <v>1033</v>
      </c>
      <c r="R757" s="79" t="s">
        <v>85</v>
      </c>
      <c r="S757" s="79">
        <v>18</v>
      </c>
      <c r="T757" s="79">
        <v>210</v>
      </c>
      <c r="U757" s="79">
        <v>0.75</v>
      </c>
      <c r="V757" s="79">
        <v>4</v>
      </c>
      <c r="W757" s="79">
        <v>23</v>
      </c>
      <c r="X757" s="79" t="s">
        <v>107</v>
      </c>
      <c r="Y757" s="79" t="s">
        <v>922</v>
      </c>
      <c r="Z757" s="79">
        <v>2</v>
      </c>
      <c r="AA757" s="80">
        <v>44971.583333333299</v>
      </c>
      <c r="AB757" s="80">
        <v>44972.333333333299</v>
      </c>
      <c r="AC757" s="79" t="s">
        <v>938</v>
      </c>
    </row>
    <row r="758" spans="1:29" x14ac:dyDescent="0.3">
      <c r="A758" s="79">
        <v>1033</v>
      </c>
      <c r="B758" s="79" t="s">
        <v>304</v>
      </c>
      <c r="C758" s="79" t="s">
        <v>749</v>
      </c>
      <c r="D758" s="79" t="s">
        <v>203</v>
      </c>
      <c r="E758" s="79">
        <v>2</v>
      </c>
      <c r="F758" s="79">
        <v>9</v>
      </c>
      <c r="G758" s="79">
        <v>0.75</v>
      </c>
      <c r="H758" s="79">
        <v>18</v>
      </c>
      <c r="I758" s="79">
        <v>0.21</v>
      </c>
      <c r="J758" s="79">
        <v>2.38095238095238</v>
      </c>
      <c r="L758" s="79">
        <v>0</v>
      </c>
      <c r="N758" s="79">
        <v>0</v>
      </c>
      <c r="Q758" s="79">
        <v>1033</v>
      </c>
      <c r="R758" s="79" t="s">
        <v>304</v>
      </c>
      <c r="S758" s="79">
        <v>18</v>
      </c>
      <c r="T758" s="79">
        <v>210</v>
      </c>
      <c r="U758" s="79">
        <v>0.75</v>
      </c>
      <c r="V758" s="79">
        <v>4</v>
      </c>
      <c r="W758" s="79">
        <v>23</v>
      </c>
      <c r="X758" s="79" t="s">
        <v>107</v>
      </c>
      <c r="Y758" s="79" t="s">
        <v>922</v>
      </c>
      <c r="Z758" s="79">
        <v>2</v>
      </c>
      <c r="AA758" s="80">
        <v>44971.583333333299</v>
      </c>
      <c r="AB758" s="80">
        <v>44972.333333333299</v>
      </c>
      <c r="AC758" s="79" t="s">
        <v>938</v>
      </c>
    </row>
    <row r="759" spans="1:29" x14ac:dyDescent="0.3">
      <c r="A759" s="79">
        <v>1033</v>
      </c>
      <c r="B759" s="79" t="s">
        <v>304</v>
      </c>
      <c r="C759" s="79" t="s">
        <v>749</v>
      </c>
      <c r="D759" s="79" t="s">
        <v>204</v>
      </c>
      <c r="E759" s="79">
        <v>2</v>
      </c>
      <c r="F759" s="79">
        <v>1</v>
      </c>
      <c r="G759" s="79">
        <v>0.75</v>
      </c>
      <c r="H759" s="79">
        <v>18</v>
      </c>
      <c r="I759" s="79">
        <v>0.21</v>
      </c>
      <c r="J759" s="79">
        <v>0.26455026455026498</v>
      </c>
      <c r="L759" s="79">
        <v>0</v>
      </c>
      <c r="N759" s="79">
        <v>0</v>
      </c>
      <c r="Q759" s="79">
        <v>1033</v>
      </c>
      <c r="R759" s="79" t="s">
        <v>304</v>
      </c>
      <c r="S759" s="79">
        <v>18</v>
      </c>
      <c r="T759" s="79">
        <v>210</v>
      </c>
      <c r="U759" s="79">
        <v>0.75</v>
      </c>
      <c r="V759" s="79">
        <v>4</v>
      </c>
      <c r="W759" s="79">
        <v>23</v>
      </c>
      <c r="X759" s="79" t="s">
        <v>107</v>
      </c>
      <c r="Y759" s="79" t="s">
        <v>922</v>
      </c>
      <c r="Z759" s="79">
        <v>2</v>
      </c>
      <c r="AA759" s="80">
        <v>44971.583333333299</v>
      </c>
      <c r="AB759" s="80">
        <v>44972.333333333299</v>
      </c>
      <c r="AC759" s="79" t="s">
        <v>938</v>
      </c>
    </row>
    <row r="760" spans="1:29" x14ac:dyDescent="0.3">
      <c r="A760" s="79">
        <v>1034</v>
      </c>
      <c r="B760" s="79" t="s">
        <v>301</v>
      </c>
      <c r="C760" s="79" t="s">
        <v>738</v>
      </c>
      <c r="D760" s="79" t="s">
        <v>203</v>
      </c>
      <c r="E760" s="79">
        <v>2</v>
      </c>
      <c r="F760" s="79">
        <v>10</v>
      </c>
      <c r="G760" s="79">
        <v>0.75</v>
      </c>
      <c r="H760" s="79">
        <v>18</v>
      </c>
      <c r="I760" s="79">
        <v>0.21</v>
      </c>
      <c r="J760" s="79">
        <v>2.64550264550265</v>
      </c>
      <c r="L760" s="79">
        <v>0</v>
      </c>
      <c r="N760" s="79">
        <v>0</v>
      </c>
      <c r="Q760" s="79">
        <v>1034</v>
      </c>
      <c r="R760" s="79" t="s">
        <v>301</v>
      </c>
      <c r="S760" s="79">
        <v>18</v>
      </c>
      <c r="T760" s="79">
        <v>210</v>
      </c>
      <c r="U760" s="79">
        <v>0.75</v>
      </c>
      <c r="V760" s="79">
        <v>3</v>
      </c>
      <c r="W760" s="79">
        <v>23</v>
      </c>
      <c r="X760" s="79" t="s">
        <v>107</v>
      </c>
      <c r="Y760" s="79" t="s">
        <v>922</v>
      </c>
      <c r="Z760" s="79">
        <v>2</v>
      </c>
      <c r="AA760" s="80">
        <v>44972.604166666701</v>
      </c>
      <c r="AB760" s="80">
        <v>44973.354166666701</v>
      </c>
      <c r="AC760" s="79" t="s">
        <v>936</v>
      </c>
    </row>
    <row r="761" spans="1:29" x14ac:dyDescent="0.3">
      <c r="A761" s="79">
        <v>1034</v>
      </c>
      <c r="B761" s="79" t="s">
        <v>301</v>
      </c>
      <c r="C761" s="79" t="s">
        <v>738</v>
      </c>
      <c r="D761" s="79" t="s">
        <v>204</v>
      </c>
      <c r="E761" s="79">
        <v>2</v>
      </c>
      <c r="F761" s="79">
        <v>2</v>
      </c>
      <c r="G761" s="79">
        <v>0.75</v>
      </c>
      <c r="H761" s="79">
        <v>18</v>
      </c>
      <c r="I761" s="79">
        <v>0.21</v>
      </c>
      <c r="J761" s="79">
        <v>0.52910052910052896</v>
      </c>
      <c r="L761" s="79">
        <v>0</v>
      </c>
      <c r="N761" s="79">
        <v>0</v>
      </c>
      <c r="Q761" s="79">
        <v>1034</v>
      </c>
      <c r="R761" s="79" t="s">
        <v>301</v>
      </c>
      <c r="S761" s="79">
        <v>18</v>
      </c>
      <c r="T761" s="79">
        <v>210</v>
      </c>
      <c r="U761" s="79">
        <v>0.75</v>
      </c>
      <c r="V761" s="79">
        <v>3</v>
      </c>
      <c r="W761" s="79">
        <v>23</v>
      </c>
      <c r="X761" s="79" t="s">
        <v>107</v>
      </c>
      <c r="Y761" s="79" t="s">
        <v>922</v>
      </c>
      <c r="Z761" s="79">
        <v>2</v>
      </c>
      <c r="AA761" s="80">
        <v>44972.604166666701</v>
      </c>
      <c r="AB761" s="80">
        <v>44973.354166666701</v>
      </c>
      <c r="AC761" s="79" t="s">
        <v>936</v>
      </c>
    </row>
    <row r="762" spans="1:29" x14ac:dyDescent="0.3">
      <c r="A762" s="79">
        <v>1034</v>
      </c>
      <c r="B762" s="79" t="s">
        <v>85</v>
      </c>
      <c r="C762" s="79" t="s">
        <v>750</v>
      </c>
      <c r="D762" s="79" t="s">
        <v>203</v>
      </c>
      <c r="E762" s="79">
        <v>2</v>
      </c>
      <c r="F762" s="79">
        <v>6</v>
      </c>
      <c r="G762" s="79">
        <v>0.75</v>
      </c>
      <c r="H762" s="79">
        <v>18</v>
      </c>
      <c r="I762" s="79">
        <v>0.21</v>
      </c>
      <c r="J762" s="79">
        <v>1.5873015873015901</v>
      </c>
      <c r="L762" s="79">
        <v>0</v>
      </c>
      <c r="N762" s="79">
        <v>0</v>
      </c>
      <c r="Q762" s="79">
        <v>1034</v>
      </c>
      <c r="R762" s="79" t="s">
        <v>85</v>
      </c>
      <c r="S762" s="79">
        <v>18</v>
      </c>
      <c r="T762" s="79">
        <v>210</v>
      </c>
      <c r="U762" s="79">
        <v>0.75</v>
      </c>
      <c r="V762" s="79">
        <v>3</v>
      </c>
      <c r="W762" s="79">
        <v>23</v>
      </c>
      <c r="X762" s="79" t="s">
        <v>107</v>
      </c>
      <c r="Y762" s="79" t="s">
        <v>922</v>
      </c>
      <c r="Z762" s="79">
        <v>2</v>
      </c>
      <c r="AA762" s="80">
        <v>44972.604166666701</v>
      </c>
      <c r="AB762" s="80">
        <v>44973.354166666701</v>
      </c>
      <c r="AC762" s="79" t="s">
        <v>938</v>
      </c>
    </row>
    <row r="763" spans="1:29" x14ac:dyDescent="0.3">
      <c r="A763" s="79">
        <v>1034</v>
      </c>
      <c r="B763" s="79" t="s">
        <v>85</v>
      </c>
      <c r="C763" s="79" t="s">
        <v>750</v>
      </c>
      <c r="D763" s="79" t="s">
        <v>204</v>
      </c>
      <c r="E763" s="79">
        <v>2</v>
      </c>
      <c r="F763" s="79">
        <v>1</v>
      </c>
      <c r="G763" s="79">
        <v>0.75</v>
      </c>
      <c r="H763" s="79">
        <v>18</v>
      </c>
      <c r="I763" s="79">
        <v>0.21</v>
      </c>
      <c r="J763" s="79">
        <v>0.26455026455026498</v>
      </c>
      <c r="L763" s="79">
        <v>0</v>
      </c>
      <c r="N763" s="79">
        <v>0</v>
      </c>
      <c r="Q763" s="79">
        <v>1034</v>
      </c>
      <c r="R763" s="79" t="s">
        <v>85</v>
      </c>
      <c r="S763" s="79">
        <v>18</v>
      </c>
      <c r="T763" s="79">
        <v>210</v>
      </c>
      <c r="U763" s="79">
        <v>0.75</v>
      </c>
      <c r="V763" s="79">
        <v>3</v>
      </c>
      <c r="W763" s="79">
        <v>23</v>
      </c>
      <c r="X763" s="79" t="s">
        <v>107</v>
      </c>
      <c r="Y763" s="79" t="s">
        <v>922</v>
      </c>
      <c r="Z763" s="79">
        <v>2</v>
      </c>
      <c r="AA763" s="80">
        <v>44972.604166666701</v>
      </c>
      <c r="AB763" s="80">
        <v>44973.354166666701</v>
      </c>
      <c r="AC763" s="79" t="s">
        <v>938</v>
      </c>
    </row>
    <row r="764" spans="1:29" x14ac:dyDescent="0.3">
      <c r="A764" s="79">
        <v>1034</v>
      </c>
      <c r="B764" s="79" t="s">
        <v>304</v>
      </c>
      <c r="C764" s="79" t="s">
        <v>751</v>
      </c>
      <c r="D764" s="79" t="s">
        <v>203</v>
      </c>
      <c r="E764" s="79">
        <v>2</v>
      </c>
      <c r="F764" s="79">
        <v>4</v>
      </c>
      <c r="G764" s="79">
        <v>0.79166666666666696</v>
      </c>
      <c r="H764" s="79">
        <v>19</v>
      </c>
      <c r="I764" s="79">
        <v>0.21</v>
      </c>
      <c r="J764" s="79">
        <v>1.0025062656641599</v>
      </c>
      <c r="L764" s="79">
        <v>0</v>
      </c>
      <c r="N764" s="79">
        <v>0</v>
      </c>
      <c r="Q764" s="79">
        <v>1034</v>
      </c>
      <c r="R764" s="79" t="s">
        <v>304</v>
      </c>
      <c r="S764" s="79">
        <v>19</v>
      </c>
      <c r="T764" s="79">
        <v>210</v>
      </c>
      <c r="U764" s="79">
        <v>0.79166666666666696</v>
      </c>
      <c r="V764" s="79">
        <v>3</v>
      </c>
      <c r="W764" s="79">
        <v>23</v>
      </c>
      <c r="X764" s="79" t="s">
        <v>107</v>
      </c>
      <c r="Y764" s="79" t="s">
        <v>922</v>
      </c>
      <c r="Z764" s="79">
        <v>2</v>
      </c>
      <c r="AA764" s="80">
        <v>44972.604166666701</v>
      </c>
      <c r="AB764" s="80">
        <v>44973.395833333299</v>
      </c>
      <c r="AC764" s="79" t="s">
        <v>938</v>
      </c>
    </row>
    <row r="765" spans="1:29" x14ac:dyDescent="0.3">
      <c r="A765" s="79">
        <v>1034</v>
      </c>
      <c r="B765" s="79" t="s">
        <v>304</v>
      </c>
      <c r="C765" s="79" t="s">
        <v>751</v>
      </c>
      <c r="D765" s="79" t="s">
        <v>204</v>
      </c>
      <c r="E765" s="79">
        <v>2</v>
      </c>
      <c r="F765" s="79">
        <v>2</v>
      </c>
      <c r="G765" s="79">
        <v>0.79166666666666696</v>
      </c>
      <c r="H765" s="79">
        <v>19</v>
      </c>
      <c r="I765" s="79">
        <v>0.21</v>
      </c>
      <c r="J765" s="79">
        <v>0.50125313283207995</v>
      </c>
      <c r="L765" s="79">
        <v>0</v>
      </c>
      <c r="N765" s="79">
        <v>0</v>
      </c>
      <c r="Q765" s="79">
        <v>1034</v>
      </c>
      <c r="R765" s="79" t="s">
        <v>304</v>
      </c>
      <c r="S765" s="79">
        <v>19</v>
      </c>
      <c r="T765" s="79">
        <v>210</v>
      </c>
      <c r="U765" s="79">
        <v>0.79166666666666696</v>
      </c>
      <c r="V765" s="79">
        <v>3</v>
      </c>
      <c r="W765" s="79">
        <v>23</v>
      </c>
      <c r="X765" s="79" t="s">
        <v>107</v>
      </c>
      <c r="Y765" s="79" t="s">
        <v>922</v>
      </c>
      <c r="Z765" s="79">
        <v>2</v>
      </c>
      <c r="AA765" s="80">
        <v>44972.604166666701</v>
      </c>
      <c r="AB765" s="80">
        <v>44973.395833333299</v>
      </c>
      <c r="AC765" s="79" t="s">
        <v>938</v>
      </c>
    </row>
    <row r="766" spans="1:29" x14ac:dyDescent="0.3">
      <c r="A766" s="79">
        <v>1035</v>
      </c>
      <c r="B766" s="79" t="s">
        <v>301</v>
      </c>
      <c r="C766" s="79" t="s">
        <v>739</v>
      </c>
      <c r="D766" s="79" t="s">
        <v>203</v>
      </c>
      <c r="E766" s="79">
        <v>2</v>
      </c>
      <c r="F766" s="79">
        <v>10</v>
      </c>
      <c r="G766" s="79">
        <v>0.70833333333333304</v>
      </c>
      <c r="H766" s="79">
        <v>17</v>
      </c>
      <c r="I766" s="79">
        <v>0.21</v>
      </c>
      <c r="J766" s="79">
        <v>2.8011204481792702</v>
      </c>
      <c r="L766" s="79">
        <v>0</v>
      </c>
      <c r="N766" s="79">
        <v>0</v>
      </c>
      <c r="Q766" s="79">
        <v>1035</v>
      </c>
      <c r="R766" s="79" t="s">
        <v>301</v>
      </c>
      <c r="S766" s="79">
        <v>17</v>
      </c>
      <c r="T766" s="79">
        <v>210</v>
      </c>
      <c r="U766" s="79">
        <v>0.70833333333333304</v>
      </c>
      <c r="V766" s="79">
        <v>3</v>
      </c>
      <c r="W766" s="79">
        <v>23</v>
      </c>
      <c r="X766" s="79" t="s">
        <v>107</v>
      </c>
      <c r="Y766" s="79" t="s">
        <v>922</v>
      </c>
      <c r="Z766" s="79">
        <v>2</v>
      </c>
      <c r="AA766" s="80">
        <v>44979.5625</v>
      </c>
      <c r="AB766" s="80">
        <v>44980.270833333299</v>
      </c>
      <c r="AC766" s="79" t="s">
        <v>936</v>
      </c>
    </row>
    <row r="767" spans="1:29" x14ac:dyDescent="0.3">
      <c r="A767" s="79">
        <v>1035</v>
      </c>
      <c r="B767" s="79" t="s">
        <v>301</v>
      </c>
      <c r="C767" s="79" t="s">
        <v>739</v>
      </c>
      <c r="D767" s="79" t="s">
        <v>204</v>
      </c>
      <c r="E767" s="79">
        <v>2</v>
      </c>
      <c r="F767" s="79">
        <v>2</v>
      </c>
      <c r="G767" s="79">
        <v>0.70833333333333304</v>
      </c>
      <c r="H767" s="79">
        <v>17</v>
      </c>
      <c r="I767" s="79">
        <v>0.21</v>
      </c>
      <c r="J767" s="79">
        <v>0.56022408963585402</v>
      </c>
      <c r="L767" s="79">
        <v>0</v>
      </c>
      <c r="N767" s="79">
        <v>0</v>
      </c>
      <c r="Q767" s="79">
        <v>1035</v>
      </c>
      <c r="R767" s="79" t="s">
        <v>301</v>
      </c>
      <c r="S767" s="79">
        <v>17</v>
      </c>
      <c r="T767" s="79">
        <v>210</v>
      </c>
      <c r="U767" s="79">
        <v>0.70833333333333304</v>
      </c>
      <c r="V767" s="79">
        <v>3</v>
      </c>
      <c r="W767" s="79">
        <v>23</v>
      </c>
      <c r="X767" s="79" t="s">
        <v>107</v>
      </c>
      <c r="Y767" s="79" t="s">
        <v>922</v>
      </c>
      <c r="Z767" s="79">
        <v>2</v>
      </c>
      <c r="AA767" s="80">
        <v>44979.5625</v>
      </c>
      <c r="AB767" s="80">
        <v>44980.270833333299</v>
      </c>
      <c r="AC767" s="79" t="s">
        <v>936</v>
      </c>
    </row>
    <row r="768" spans="1:29" x14ac:dyDescent="0.3">
      <c r="A768" s="79">
        <v>1035</v>
      </c>
      <c r="B768" s="79" t="s">
        <v>85</v>
      </c>
      <c r="C768" s="79" t="s">
        <v>752</v>
      </c>
      <c r="D768" s="79" t="s">
        <v>203</v>
      </c>
      <c r="E768" s="79">
        <v>2</v>
      </c>
      <c r="F768" s="79">
        <v>12</v>
      </c>
      <c r="G768" s="79">
        <v>0.70833333333333304</v>
      </c>
      <c r="H768" s="79">
        <v>17</v>
      </c>
      <c r="I768" s="79">
        <v>0.21</v>
      </c>
      <c r="J768" s="79">
        <v>3.3613445378151301</v>
      </c>
      <c r="L768" s="79">
        <v>0</v>
      </c>
      <c r="N768" s="79">
        <v>0</v>
      </c>
      <c r="Q768" s="79">
        <v>1035</v>
      </c>
      <c r="R768" s="79" t="s">
        <v>85</v>
      </c>
      <c r="S768" s="79">
        <v>17</v>
      </c>
      <c r="T768" s="79">
        <v>210</v>
      </c>
      <c r="U768" s="79">
        <v>0.70833333333333304</v>
      </c>
      <c r="V768" s="79">
        <v>3</v>
      </c>
      <c r="W768" s="79">
        <v>23</v>
      </c>
      <c r="X768" s="79" t="s">
        <v>107</v>
      </c>
      <c r="Y768" s="79" t="s">
        <v>922</v>
      </c>
      <c r="Z768" s="79">
        <v>2</v>
      </c>
      <c r="AA768" s="80">
        <v>44979.5625</v>
      </c>
      <c r="AB768" s="80">
        <v>44980.270833333299</v>
      </c>
      <c r="AC768" s="79" t="s">
        <v>938</v>
      </c>
    </row>
    <row r="769" spans="1:29" x14ac:dyDescent="0.3">
      <c r="A769" s="79">
        <v>1035</v>
      </c>
      <c r="B769" s="79" t="s">
        <v>85</v>
      </c>
      <c r="C769" s="79" t="s">
        <v>752</v>
      </c>
      <c r="D769" s="79" t="s">
        <v>204</v>
      </c>
      <c r="E769" s="79">
        <v>2</v>
      </c>
      <c r="F769" s="79">
        <v>1</v>
      </c>
      <c r="G769" s="79">
        <v>0.70833333333333304</v>
      </c>
      <c r="H769" s="79">
        <v>17</v>
      </c>
      <c r="I769" s="79">
        <v>0.21</v>
      </c>
      <c r="J769" s="79">
        <v>0.28011204481792701</v>
      </c>
      <c r="L769" s="79">
        <v>0</v>
      </c>
      <c r="N769" s="79">
        <v>0</v>
      </c>
      <c r="Q769" s="79">
        <v>1035</v>
      </c>
      <c r="R769" s="79" t="s">
        <v>85</v>
      </c>
      <c r="S769" s="79">
        <v>17</v>
      </c>
      <c r="T769" s="79">
        <v>210</v>
      </c>
      <c r="U769" s="79">
        <v>0.70833333333333304</v>
      </c>
      <c r="V769" s="79">
        <v>3</v>
      </c>
      <c r="W769" s="79">
        <v>23</v>
      </c>
      <c r="X769" s="79" t="s">
        <v>107</v>
      </c>
      <c r="Y769" s="79" t="s">
        <v>922</v>
      </c>
      <c r="Z769" s="79">
        <v>2</v>
      </c>
      <c r="AA769" s="80">
        <v>44979.5625</v>
      </c>
      <c r="AB769" s="80">
        <v>44980.270833333299</v>
      </c>
      <c r="AC769" s="79" t="s">
        <v>938</v>
      </c>
    </row>
    <row r="770" spans="1:29" x14ac:dyDescent="0.3">
      <c r="A770" s="79">
        <v>1035</v>
      </c>
      <c r="B770" s="79" t="s">
        <v>304</v>
      </c>
      <c r="C770" s="79" t="s">
        <v>753</v>
      </c>
      <c r="D770" s="79" t="s">
        <v>203</v>
      </c>
      <c r="E770" s="79">
        <v>2</v>
      </c>
      <c r="F770" s="79">
        <v>8</v>
      </c>
      <c r="G770" s="79">
        <v>0.70833333333333404</v>
      </c>
      <c r="H770" s="79">
        <v>17</v>
      </c>
      <c r="I770" s="79">
        <v>0.21</v>
      </c>
      <c r="J770" s="79">
        <v>2.2408963585434201</v>
      </c>
      <c r="L770" s="79">
        <v>0</v>
      </c>
      <c r="N770" s="79">
        <v>0</v>
      </c>
      <c r="Q770" s="79">
        <v>1035</v>
      </c>
      <c r="R770" s="79" t="s">
        <v>304</v>
      </c>
      <c r="S770" s="79">
        <v>17</v>
      </c>
      <c r="T770" s="79">
        <v>210</v>
      </c>
      <c r="U770" s="79">
        <v>0.70833333333333404</v>
      </c>
      <c r="V770" s="79">
        <v>3</v>
      </c>
      <c r="W770" s="79">
        <v>23</v>
      </c>
      <c r="X770" s="79" t="s">
        <v>107</v>
      </c>
      <c r="Y770" s="79" t="s">
        <v>922</v>
      </c>
      <c r="Z770" s="79">
        <v>2</v>
      </c>
      <c r="AA770" s="80">
        <v>44979.583333333299</v>
      </c>
      <c r="AB770" s="80">
        <v>44980.291666666701</v>
      </c>
      <c r="AC770" s="79" t="s">
        <v>938</v>
      </c>
    </row>
    <row r="771" spans="1:29" x14ac:dyDescent="0.3">
      <c r="A771" s="79">
        <v>1035</v>
      </c>
      <c r="B771" s="79" t="s">
        <v>304</v>
      </c>
      <c r="C771" s="79" t="s">
        <v>753</v>
      </c>
      <c r="D771" s="79" t="s">
        <v>204</v>
      </c>
      <c r="E771" s="79">
        <v>2</v>
      </c>
      <c r="F771" s="79">
        <v>2</v>
      </c>
      <c r="G771" s="79">
        <v>0.70833333333333404</v>
      </c>
      <c r="H771" s="79">
        <v>17</v>
      </c>
      <c r="I771" s="79">
        <v>0.21</v>
      </c>
      <c r="J771" s="79">
        <v>0.56022408963585402</v>
      </c>
      <c r="L771" s="79">
        <v>0</v>
      </c>
      <c r="N771" s="79">
        <v>0</v>
      </c>
      <c r="Q771" s="79">
        <v>1035</v>
      </c>
      <c r="R771" s="79" t="s">
        <v>304</v>
      </c>
      <c r="S771" s="79">
        <v>17</v>
      </c>
      <c r="T771" s="79">
        <v>210</v>
      </c>
      <c r="U771" s="79">
        <v>0.70833333333333404</v>
      </c>
      <c r="V771" s="79">
        <v>3</v>
      </c>
      <c r="W771" s="79">
        <v>23</v>
      </c>
      <c r="X771" s="79" t="s">
        <v>107</v>
      </c>
      <c r="Y771" s="79" t="s">
        <v>922</v>
      </c>
      <c r="Z771" s="79">
        <v>2</v>
      </c>
      <c r="AA771" s="80">
        <v>44979.583333333299</v>
      </c>
      <c r="AB771" s="80">
        <v>44980.291666666701</v>
      </c>
      <c r="AC771" s="79" t="s">
        <v>938</v>
      </c>
    </row>
    <row r="772" spans="1:29" x14ac:dyDescent="0.3">
      <c r="A772" s="79">
        <v>1036</v>
      </c>
      <c r="B772" s="79" t="s">
        <v>301</v>
      </c>
      <c r="C772" s="79" t="s">
        <v>740</v>
      </c>
      <c r="D772" s="79" t="s">
        <v>203</v>
      </c>
      <c r="E772" s="79">
        <v>2</v>
      </c>
      <c r="F772" s="79">
        <v>3</v>
      </c>
      <c r="G772" s="79">
        <v>0.70833333333333304</v>
      </c>
      <c r="H772" s="79">
        <v>17</v>
      </c>
      <c r="I772" s="79">
        <v>0.21</v>
      </c>
      <c r="J772" s="79">
        <v>0.84033613445378197</v>
      </c>
      <c r="L772" s="79">
        <v>0</v>
      </c>
      <c r="N772" s="79">
        <v>0</v>
      </c>
      <c r="Q772" s="79">
        <v>1036</v>
      </c>
      <c r="R772" s="79" t="s">
        <v>301</v>
      </c>
      <c r="S772" s="79">
        <v>17</v>
      </c>
      <c r="T772" s="79">
        <v>210</v>
      </c>
      <c r="U772" s="79">
        <v>0.70833333333333304</v>
      </c>
      <c r="V772" s="79">
        <v>3</v>
      </c>
      <c r="W772" s="79">
        <v>23</v>
      </c>
      <c r="X772" s="79" t="s">
        <v>107</v>
      </c>
      <c r="Y772" s="79" t="s">
        <v>922</v>
      </c>
      <c r="Z772" s="79">
        <v>2</v>
      </c>
      <c r="AA772" s="80">
        <v>44984.541666666701</v>
      </c>
      <c r="AB772" s="80">
        <v>44985.25</v>
      </c>
      <c r="AC772" s="79" t="s">
        <v>936</v>
      </c>
    </row>
    <row r="773" spans="1:29" x14ac:dyDescent="0.3">
      <c r="A773" s="79">
        <v>1036</v>
      </c>
      <c r="B773" s="79" t="s">
        <v>301</v>
      </c>
      <c r="C773" s="79" t="s">
        <v>740</v>
      </c>
      <c r="D773" s="79" t="s">
        <v>204</v>
      </c>
      <c r="E773" s="79">
        <v>2</v>
      </c>
      <c r="F773" s="79">
        <v>1</v>
      </c>
      <c r="G773" s="79">
        <v>0.70833333333333304</v>
      </c>
      <c r="H773" s="79">
        <v>17</v>
      </c>
      <c r="I773" s="79">
        <v>0.21</v>
      </c>
      <c r="J773" s="79">
        <v>0.28011204481792701</v>
      </c>
      <c r="L773" s="79">
        <v>0</v>
      </c>
      <c r="N773" s="79">
        <v>0</v>
      </c>
      <c r="Q773" s="79">
        <v>1036</v>
      </c>
      <c r="R773" s="79" t="s">
        <v>301</v>
      </c>
      <c r="S773" s="79">
        <v>17</v>
      </c>
      <c r="T773" s="79">
        <v>210</v>
      </c>
      <c r="U773" s="79">
        <v>0.70833333333333304</v>
      </c>
      <c r="V773" s="79">
        <v>3</v>
      </c>
      <c r="W773" s="79">
        <v>23</v>
      </c>
      <c r="X773" s="79" t="s">
        <v>107</v>
      </c>
      <c r="Y773" s="79" t="s">
        <v>922</v>
      </c>
      <c r="Z773" s="79">
        <v>2</v>
      </c>
      <c r="AA773" s="80">
        <v>44984.541666666701</v>
      </c>
      <c r="AB773" s="80">
        <v>44985.25</v>
      </c>
      <c r="AC773" s="79" t="s">
        <v>936</v>
      </c>
    </row>
    <row r="774" spans="1:29" x14ac:dyDescent="0.3">
      <c r="A774" s="79">
        <v>1036</v>
      </c>
      <c r="B774" s="79" t="s">
        <v>85</v>
      </c>
      <c r="C774" s="79" t="s">
        <v>754</v>
      </c>
      <c r="D774" s="79" t="s">
        <v>203</v>
      </c>
      <c r="E774" s="79">
        <v>2</v>
      </c>
      <c r="F774" s="79">
        <v>4</v>
      </c>
      <c r="G774" s="79">
        <v>0.70833333333333304</v>
      </c>
      <c r="H774" s="79">
        <v>17</v>
      </c>
      <c r="I774" s="79">
        <v>0.21</v>
      </c>
      <c r="J774" s="79">
        <v>1.12044817927171</v>
      </c>
      <c r="L774" s="79">
        <v>0</v>
      </c>
      <c r="N774" s="79">
        <v>0</v>
      </c>
      <c r="Q774" s="79">
        <v>1036</v>
      </c>
      <c r="R774" s="79" t="s">
        <v>85</v>
      </c>
      <c r="S774" s="79">
        <v>17</v>
      </c>
      <c r="T774" s="79">
        <v>210</v>
      </c>
      <c r="U774" s="79">
        <v>0.70833333333333304</v>
      </c>
      <c r="V774" s="79">
        <v>3</v>
      </c>
      <c r="W774" s="79">
        <v>23</v>
      </c>
      <c r="X774" s="79" t="s">
        <v>107</v>
      </c>
      <c r="Y774" s="79" t="s">
        <v>922</v>
      </c>
      <c r="Z774" s="79">
        <v>2</v>
      </c>
      <c r="AA774" s="80">
        <v>44984.541666666701</v>
      </c>
      <c r="AB774" s="80">
        <v>44985.25</v>
      </c>
      <c r="AC774" s="79" t="s">
        <v>938</v>
      </c>
    </row>
    <row r="775" spans="1:29" x14ac:dyDescent="0.3">
      <c r="A775" s="79">
        <v>1036</v>
      </c>
      <c r="B775" s="79" t="s">
        <v>85</v>
      </c>
      <c r="C775" s="79" t="s">
        <v>754</v>
      </c>
      <c r="D775" s="79" t="s">
        <v>204</v>
      </c>
      <c r="E775" s="79">
        <v>2</v>
      </c>
      <c r="F775" s="79">
        <v>1</v>
      </c>
      <c r="G775" s="79">
        <v>0.70833333333333304</v>
      </c>
      <c r="H775" s="79">
        <v>17</v>
      </c>
      <c r="I775" s="79">
        <v>0.21</v>
      </c>
      <c r="J775" s="79">
        <v>0.28011204481792701</v>
      </c>
      <c r="L775" s="79">
        <v>0</v>
      </c>
      <c r="N775" s="79">
        <v>0</v>
      </c>
      <c r="Q775" s="79">
        <v>1036</v>
      </c>
      <c r="R775" s="79" t="s">
        <v>85</v>
      </c>
      <c r="S775" s="79">
        <v>17</v>
      </c>
      <c r="T775" s="79">
        <v>210</v>
      </c>
      <c r="U775" s="79">
        <v>0.70833333333333304</v>
      </c>
      <c r="V775" s="79">
        <v>3</v>
      </c>
      <c r="W775" s="79">
        <v>23</v>
      </c>
      <c r="X775" s="79" t="s">
        <v>107</v>
      </c>
      <c r="Y775" s="79" t="s">
        <v>922</v>
      </c>
      <c r="Z775" s="79">
        <v>2</v>
      </c>
      <c r="AA775" s="80">
        <v>44984.541666666701</v>
      </c>
      <c r="AB775" s="80">
        <v>44985.25</v>
      </c>
      <c r="AC775" s="79" t="s">
        <v>938</v>
      </c>
    </row>
    <row r="776" spans="1:29" x14ac:dyDescent="0.3">
      <c r="A776" s="79">
        <v>1036</v>
      </c>
      <c r="B776" s="79" t="s">
        <v>304</v>
      </c>
      <c r="C776" s="79" t="s">
        <v>683</v>
      </c>
      <c r="D776" s="79" t="s">
        <v>203</v>
      </c>
      <c r="E776" s="79">
        <v>2</v>
      </c>
      <c r="F776" s="79">
        <v>3</v>
      </c>
      <c r="G776" s="79">
        <v>0.72916666666666696</v>
      </c>
      <c r="H776" s="79">
        <v>17.5</v>
      </c>
      <c r="I776" s="79">
        <v>0.21</v>
      </c>
      <c r="J776" s="79">
        <v>0.81632653061224403</v>
      </c>
      <c r="L776" s="79">
        <v>0</v>
      </c>
      <c r="N776" s="79">
        <v>0</v>
      </c>
      <c r="Q776" s="79">
        <v>1306</v>
      </c>
      <c r="R776" s="79" t="s">
        <v>304</v>
      </c>
      <c r="S776" s="79">
        <v>18</v>
      </c>
      <c r="T776" s="79">
        <v>210</v>
      </c>
      <c r="U776" s="79">
        <v>0.75</v>
      </c>
      <c r="V776" s="79">
        <v>6</v>
      </c>
      <c r="W776" s="79">
        <v>15</v>
      </c>
      <c r="X776" s="79" t="s">
        <v>107</v>
      </c>
      <c r="Y776" s="79" t="s">
        <v>922</v>
      </c>
      <c r="Z776" s="79">
        <v>2</v>
      </c>
      <c r="AA776" s="80">
        <v>44960.666666666701</v>
      </c>
      <c r="AB776" s="80">
        <v>44961.416666666701</v>
      </c>
      <c r="AC776" s="79" t="s">
        <v>938</v>
      </c>
    </row>
    <row r="777" spans="1:29" x14ac:dyDescent="0.3">
      <c r="A777" s="79">
        <v>1036</v>
      </c>
      <c r="B777" s="79" t="s">
        <v>304</v>
      </c>
      <c r="C777" s="79" t="s">
        <v>755</v>
      </c>
      <c r="D777" s="79" t="s">
        <v>204</v>
      </c>
      <c r="E777" s="79">
        <v>2</v>
      </c>
      <c r="F777" s="79">
        <v>2</v>
      </c>
      <c r="G777" s="79">
        <v>0.72916666666666696</v>
      </c>
      <c r="H777" s="79">
        <v>17.5</v>
      </c>
      <c r="I777" s="79">
        <v>0.21</v>
      </c>
      <c r="J777" s="79">
        <v>0.54421768707482898</v>
      </c>
      <c r="L777" s="79">
        <v>0</v>
      </c>
      <c r="N777" s="79">
        <v>0</v>
      </c>
      <c r="Q777" s="79">
        <v>1036</v>
      </c>
      <c r="R777" s="79" t="s">
        <v>304</v>
      </c>
      <c r="S777" s="79">
        <v>17.5</v>
      </c>
      <c r="T777" s="79">
        <v>210</v>
      </c>
      <c r="U777" s="79">
        <v>0.72916666666666696</v>
      </c>
      <c r="V777" s="79">
        <v>3</v>
      </c>
      <c r="W777" s="79">
        <v>23</v>
      </c>
      <c r="X777" s="79" t="s">
        <v>107</v>
      </c>
      <c r="Y777" s="79" t="s">
        <v>922</v>
      </c>
      <c r="Z777" s="79">
        <v>2</v>
      </c>
      <c r="AA777" s="80">
        <v>44984.541666666701</v>
      </c>
      <c r="AB777" s="80">
        <v>44985.270833333299</v>
      </c>
      <c r="AC777" s="79" t="s">
        <v>938</v>
      </c>
    </row>
    <row r="778" spans="1:29" x14ac:dyDescent="0.3">
      <c r="A778" s="79">
        <v>1037</v>
      </c>
      <c r="B778" s="79" t="s">
        <v>301</v>
      </c>
      <c r="C778" s="79" t="s">
        <v>756</v>
      </c>
      <c r="D778" s="79" t="s">
        <v>203</v>
      </c>
      <c r="E778" s="79">
        <v>2</v>
      </c>
      <c r="F778" s="79">
        <v>15</v>
      </c>
      <c r="G778" s="79">
        <v>0.60416666666666596</v>
      </c>
      <c r="H778" s="79">
        <v>14.5</v>
      </c>
      <c r="I778" s="79">
        <v>0.21</v>
      </c>
      <c r="J778" s="79">
        <v>4.9261083743842402</v>
      </c>
      <c r="L778" s="79">
        <v>0</v>
      </c>
      <c r="N778" s="79">
        <v>0</v>
      </c>
      <c r="Q778" s="79">
        <v>1037</v>
      </c>
      <c r="R778" s="79" t="s">
        <v>301</v>
      </c>
      <c r="S778" s="79">
        <v>14.5</v>
      </c>
      <c r="T778" s="79">
        <v>210</v>
      </c>
      <c r="U778" s="79">
        <v>0.60416666666666596</v>
      </c>
      <c r="V778" s="79">
        <v>3</v>
      </c>
      <c r="W778" s="79">
        <v>23</v>
      </c>
      <c r="X778" s="79" t="s">
        <v>107</v>
      </c>
      <c r="Y778" s="79" t="s">
        <v>922</v>
      </c>
      <c r="Z778" s="79">
        <v>3</v>
      </c>
      <c r="AA778" s="80">
        <v>44994.645833333299</v>
      </c>
      <c r="AB778" s="80">
        <v>44995.25</v>
      </c>
      <c r="AC778" s="79" t="s">
        <v>936</v>
      </c>
    </row>
    <row r="779" spans="1:29" x14ac:dyDescent="0.3">
      <c r="A779" s="79">
        <v>1037</v>
      </c>
      <c r="B779" s="79" t="s">
        <v>301</v>
      </c>
      <c r="C779" s="79" t="s">
        <v>756</v>
      </c>
      <c r="D779" s="79" t="s">
        <v>204</v>
      </c>
      <c r="E779" s="79">
        <v>2</v>
      </c>
      <c r="F779" s="79">
        <v>2</v>
      </c>
      <c r="G779" s="79">
        <v>0.60416666666666596</v>
      </c>
      <c r="H779" s="79">
        <v>14.5</v>
      </c>
      <c r="I779" s="79">
        <v>0.21</v>
      </c>
      <c r="J779" s="79">
        <v>0.65681444991789895</v>
      </c>
      <c r="L779" s="79">
        <v>0</v>
      </c>
      <c r="N779" s="79">
        <v>0</v>
      </c>
      <c r="Q779" s="79">
        <v>1037</v>
      </c>
      <c r="R779" s="79" t="s">
        <v>301</v>
      </c>
      <c r="S779" s="79">
        <v>14.5</v>
      </c>
      <c r="T779" s="79">
        <v>210</v>
      </c>
      <c r="U779" s="79">
        <v>0.60416666666666596</v>
      </c>
      <c r="V779" s="79">
        <v>3</v>
      </c>
      <c r="W779" s="79">
        <v>23</v>
      </c>
      <c r="X779" s="79" t="s">
        <v>107</v>
      </c>
      <c r="Y779" s="79" t="s">
        <v>922</v>
      </c>
      <c r="Z779" s="79">
        <v>3</v>
      </c>
      <c r="AA779" s="80">
        <v>44994.645833333299</v>
      </c>
      <c r="AB779" s="80">
        <v>44995.25</v>
      </c>
      <c r="AC779" s="79" t="s">
        <v>936</v>
      </c>
    </row>
    <row r="780" spans="1:29" x14ac:dyDescent="0.3">
      <c r="A780" s="79">
        <v>1037</v>
      </c>
      <c r="B780" s="79" t="s">
        <v>85</v>
      </c>
      <c r="C780" s="79" t="s">
        <v>757</v>
      </c>
      <c r="D780" s="79" t="s">
        <v>203</v>
      </c>
      <c r="E780" s="79">
        <v>2</v>
      </c>
      <c r="F780" s="79">
        <v>3</v>
      </c>
      <c r="G780" s="79">
        <v>0.60416666666666596</v>
      </c>
      <c r="H780" s="79">
        <v>14.5</v>
      </c>
      <c r="I780" s="79">
        <v>0.21</v>
      </c>
      <c r="J780" s="79">
        <v>0.98522167487684797</v>
      </c>
      <c r="L780" s="79">
        <v>0</v>
      </c>
      <c r="N780" s="79">
        <v>0</v>
      </c>
      <c r="Q780" s="79">
        <v>1037</v>
      </c>
      <c r="R780" s="79" t="s">
        <v>85</v>
      </c>
      <c r="S780" s="79">
        <v>14.5</v>
      </c>
      <c r="T780" s="79">
        <v>210</v>
      </c>
      <c r="U780" s="79">
        <v>0.60416666666666596</v>
      </c>
      <c r="V780" s="79">
        <v>3</v>
      </c>
      <c r="W780" s="79">
        <v>23</v>
      </c>
      <c r="X780" s="79" t="s">
        <v>107</v>
      </c>
      <c r="Y780" s="79" t="s">
        <v>922</v>
      </c>
      <c r="Z780" s="79">
        <v>3</v>
      </c>
      <c r="AA780" s="80">
        <v>44994.645833333299</v>
      </c>
      <c r="AB780" s="80">
        <v>44995.25</v>
      </c>
      <c r="AC780" s="79" t="s">
        <v>938</v>
      </c>
    </row>
    <row r="781" spans="1:29" x14ac:dyDescent="0.3">
      <c r="A781" s="79">
        <v>1037</v>
      </c>
      <c r="B781" s="79" t="s">
        <v>85</v>
      </c>
      <c r="C781" s="79" t="s">
        <v>757</v>
      </c>
      <c r="D781" s="79" t="s">
        <v>204</v>
      </c>
      <c r="E781" s="79">
        <v>2</v>
      </c>
      <c r="F781" s="79">
        <v>2</v>
      </c>
      <c r="G781" s="79">
        <v>0.60416666666666596</v>
      </c>
      <c r="H781" s="79">
        <v>14.5</v>
      </c>
      <c r="I781" s="79">
        <v>0.21</v>
      </c>
      <c r="J781" s="79">
        <v>0.65681444991789895</v>
      </c>
      <c r="L781" s="79">
        <v>0</v>
      </c>
      <c r="N781" s="79">
        <v>0</v>
      </c>
      <c r="Q781" s="79">
        <v>1037</v>
      </c>
      <c r="R781" s="79" t="s">
        <v>85</v>
      </c>
      <c r="S781" s="79">
        <v>14.5</v>
      </c>
      <c r="T781" s="79">
        <v>210</v>
      </c>
      <c r="U781" s="79">
        <v>0.60416666666666596</v>
      </c>
      <c r="V781" s="79">
        <v>3</v>
      </c>
      <c r="W781" s="79">
        <v>23</v>
      </c>
      <c r="X781" s="79" t="s">
        <v>107</v>
      </c>
      <c r="Y781" s="79" t="s">
        <v>922</v>
      </c>
      <c r="Z781" s="79">
        <v>3</v>
      </c>
      <c r="AA781" s="80">
        <v>44994.645833333299</v>
      </c>
      <c r="AB781" s="80">
        <v>44995.25</v>
      </c>
      <c r="AC781" s="79" t="s">
        <v>938</v>
      </c>
    </row>
    <row r="782" spans="1:29" x14ac:dyDescent="0.3">
      <c r="A782" s="79">
        <v>1037</v>
      </c>
      <c r="B782" s="79" t="s">
        <v>304</v>
      </c>
      <c r="C782" s="79" t="s">
        <v>758</v>
      </c>
      <c r="D782" s="79" t="s">
        <v>203</v>
      </c>
      <c r="E782" s="79">
        <v>2</v>
      </c>
      <c r="F782" s="79">
        <v>2</v>
      </c>
      <c r="G782" s="79">
        <v>0.625</v>
      </c>
      <c r="H782" s="79">
        <v>15</v>
      </c>
      <c r="I782" s="79">
        <v>0.21</v>
      </c>
      <c r="J782" s="79">
        <v>0.634920634920635</v>
      </c>
      <c r="L782" s="79">
        <v>0</v>
      </c>
      <c r="N782" s="79">
        <v>0</v>
      </c>
      <c r="Q782" s="79">
        <v>1037</v>
      </c>
      <c r="R782" s="79" t="s">
        <v>304</v>
      </c>
      <c r="S782" s="79">
        <v>15</v>
      </c>
      <c r="T782" s="79">
        <v>210</v>
      </c>
      <c r="U782" s="79">
        <v>0.625</v>
      </c>
      <c r="V782" s="79">
        <v>3</v>
      </c>
      <c r="W782" s="79">
        <v>23</v>
      </c>
      <c r="X782" s="79" t="s">
        <v>107</v>
      </c>
      <c r="Y782" s="79" t="s">
        <v>922</v>
      </c>
      <c r="Z782" s="79">
        <v>3</v>
      </c>
      <c r="AA782" s="80">
        <v>44994.645833333299</v>
      </c>
      <c r="AB782" s="80">
        <v>44995.270833333299</v>
      </c>
      <c r="AC782" s="79" t="s">
        <v>938</v>
      </c>
    </row>
    <row r="783" spans="1:29" x14ac:dyDescent="0.3">
      <c r="A783" s="79">
        <v>1037</v>
      </c>
      <c r="B783" s="79" t="s">
        <v>304</v>
      </c>
      <c r="C783" s="79" t="s">
        <v>758</v>
      </c>
      <c r="D783" s="79" t="s">
        <v>204</v>
      </c>
      <c r="E783" s="79">
        <v>2</v>
      </c>
      <c r="F783" s="79">
        <v>3</v>
      </c>
      <c r="G783" s="79">
        <v>0.625</v>
      </c>
      <c r="H783" s="79">
        <v>15</v>
      </c>
      <c r="I783" s="79">
        <v>0.21</v>
      </c>
      <c r="J783" s="79">
        <v>0.952380952380952</v>
      </c>
      <c r="L783" s="79">
        <v>0</v>
      </c>
      <c r="N783" s="79">
        <v>0</v>
      </c>
      <c r="Q783" s="79">
        <v>1037</v>
      </c>
      <c r="R783" s="79" t="s">
        <v>304</v>
      </c>
      <c r="S783" s="79">
        <v>15</v>
      </c>
      <c r="T783" s="79">
        <v>210</v>
      </c>
      <c r="U783" s="79">
        <v>0.625</v>
      </c>
      <c r="V783" s="79">
        <v>3</v>
      </c>
      <c r="W783" s="79">
        <v>23</v>
      </c>
      <c r="X783" s="79" t="s">
        <v>107</v>
      </c>
      <c r="Y783" s="79" t="s">
        <v>922</v>
      </c>
      <c r="Z783" s="79">
        <v>3</v>
      </c>
      <c r="AA783" s="80">
        <v>44994.645833333299</v>
      </c>
      <c r="AB783" s="80">
        <v>44995.270833333299</v>
      </c>
      <c r="AC783" s="79" t="s">
        <v>938</v>
      </c>
    </row>
    <row r="784" spans="1:29" x14ac:dyDescent="0.3">
      <c r="A784" s="79">
        <v>1038</v>
      </c>
      <c r="B784" s="79" t="s">
        <v>301</v>
      </c>
      <c r="C784" s="79" t="s">
        <v>759</v>
      </c>
      <c r="D784" s="79" t="s">
        <v>203</v>
      </c>
      <c r="E784" s="79">
        <v>3</v>
      </c>
      <c r="F784" s="79">
        <v>7</v>
      </c>
      <c r="G784" s="79">
        <v>0.66666666666666596</v>
      </c>
      <c r="H784" s="79">
        <v>16</v>
      </c>
      <c r="I784" s="79">
        <v>0.21</v>
      </c>
      <c r="J784" s="79">
        <v>2.0833333333333299</v>
      </c>
      <c r="L784" s="79">
        <v>0</v>
      </c>
      <c r="N784" s="79">
        <v>0</v>
      </c>
      <c r="Q784" s="79">
        <v>1038</v>
      </c>
      <c r="R784" s="79" t="s">
        <v>301</v>
      </c>
      <c r="S784" s="79">
        <v>16</v>
      </c>
      <c r="T784" s="79">
        <v>210</v>
      </c>
      <c r="U784" s="79">
        <v>0.66666666666666596</v>
      </c>
      <c r="V784" s="79">
        <v>3</v>
      </c>
      <c r="W784" s="79">
        <v>23</v>
      </c>
      <c r="X784" s="79" t="s">
        <v>107</v>
      </c>
      <c r="Y784" s="79" t="s">
        <v>922</v>
      </c>
      <c r="Z784" s="79">
        <v>3</v>
      </c>
      <c r="AA784" s="80">
        <v>45001.604166666701</v>
      </c>
      <c r="AB784" s="80">
        <v>45002.270833333299</v>
      </c>
      <c r="AC784" s="79" t="s">
        <v>936</v>
      </c>
    </row>
    <row r="785" spans="1:29" x14ac:dyDescent="0.3">
      <c r="A785" s="79">
        <v>1038</v>
      </c>
      <c r="B785" s="79" t="s">
        <v>301</v>
      </c>
      <c r="C785" s="79" t="s">
        <v>759</v>
      </c>
      <c r="D785" s="79" t="s">
        <v>204</v>
      </c>
      <c r="E785" s="79">
        <v>3</v>
      </c>
      <c r="F785" s="79">
        <v>1</v>
      </c>
      <c r="G785" s="79">
        <v>0.66666666666666596</v>
      </c>
      <c r="H785" s="79">
        <v>16</v>
      </c>
      <c r="I785" s="79">
        <v>0.21</v>
      </c>
      <c r="J785" s="79">
        <v>0.297619047619048</v>
      </c>
      <c r="L785" s="79">
        <v>0</v>
      </c>
      <c r="N785" s="79">
        <v>0</v>
      </c>
      <c r="Q785" s="79">
        <v>1038</v>
      </c>
      <c r="R785" s="79" t="s">
        <v>301</v>
      </c>
      <c r="S785" s="79">
        <v>16</v>
      </c>
      <c r="T785" s="79">
        <v>210</v>
      </c>
      <c r="U785" s="79">
        <v>0.66666666666666596</v>
      </c>
      <c r="V785" s="79">
        <v>3</v>
      </c>
      <c r="W785" s="79">
        <v>23</v>
      </c>
      <c r="X785" s="79" t="s">
        <v>107</v>
      </c>
      <c r="Y785" s="79" t="s">
        <v>922</v>
      </c>
      <c r="Z785" s="79">
        <v>3</v>
      </c>
      <c r="AA785" s="80">
        <v>45001.604166666701</v>
      </c>
      <c r="AB785" s="80">
        <v>45002.270833333299</v>
      </c>
      <c r="AC785" s="79" t="s">
        <v>936</v>
      </c>
    </row>
    <row r="786" spans="1:29" x14ac:dyDescent="0.3">
      <c r="A786" s="79">
        <v>1038</v>
      </c>
      <c r="B786" s="79" t="s">
        <v>301</v>
      </c>
      <c r="C786" s="79" t="s">
        <v>759</v>
      </c>
      <c r="D786" s="79" t="s">
        <v>639</v>
      </c>
      <c r="E786" s="79">
        <v>3</v>
      </c>
      <c r="F786" s="79">
        <v>2.5</v>
      </c>
      <c r="G786" s="79">
        <v>0.66666666666666596</v>
      </c>
      <c r="H786" s="79">
        <v>16</v>
      </c>
      <c r="I786" s="79">
        <v>0.21</v>
      </c>
      <c r="J786" s="79">
        <v>0.74404761904761996</v>
      </c>
      <c r="L786" s="79">
        <v>0</v>
      </c>
      <c r="N786" s="79">
        <v>0</v>
      </c>
      <c r="Q786" s="79">
        <v>1038</v>
      </c>
      <c r="R786" s="79" t="s">
        <v>301</v>
      </c>
      <c r="S786" s="79">
        <v>16</v>
      </c>
      <c r="T786" s="79">
        <v>210</v>
      </c>
      <c r="U786" s="79">
        <v>0.66666666666666596</v>
      </c>
      <c r="V786" s="79">
        <v>3</v>
      </c>
      <c r="W786" s="79">
        <v>23</v>
      </c>
      <c r="X786" s="79" t="s">
        <v>107</v>
      </c>
      <c r="Y786" s="79" t="s">
        <v>922</v>
      </c>
      <c r="Z786" s="79">
        <v>3</v>
      </c>
      <c r="AA786" s="80">
        <v>45001.604166666701</v>
      </c>
      <c r="AB786" s="80">
        <v>45002.270833333299</v>
      </c>
      <c r="AC786" s="79" t="s">
        <v>936</v>
      </c>
    </row>
    <row r="787" spans="1:29" x14ac:dyDescent="0.3">
      <c r="A787" s="79">
        <v>1038</v>
      </c>
      <c r="B787" s="79" t="s">
        <v>85</v>
      </c>
      <c r="C787" s="79" t="s">
        <v>760</v>
      </c>
      <c r="D787" s="79" t="s">
        <v>203</v>
      </c>
      <c r="E787" s="79">
        <v>3</v>
      </c>
      <c r="F787" s="79">
        <v>14</v>
      </c>
      <c r="G787" s="79">
        <v>0.66666666666666596</v>
      </c>
      <c r="H787" s="79">
        <v>16</v>
      </c>
      <c r="I787" s="79">
        <v>0.21</v>
      </c>
      <c r="J787" s="79">
        <v>4.1666666666666696</v>
      </c>
      <c r="L787" s="79">
        <v>0</v>
      </c>
      <c r="N787" s="79">
        <v>0</v>
      </c>
      <c r="Q787" s="79">
        <v>1038</v>
      </c>
      <c r="R787" s="79" t="s">
        <v>85</v>
      </c>
      <c r="S787" s="79">
        <v>16</v>
      </c>
      <c r="T787" s="79">
        <v>210</v>
      </c>
      <c r="U787" s="79">
        <v>0.66666666666666596</v>
      </c>
      <c r="V787" s="79">
        <v>3</v>
      </c>
      <c r="W787" s="79">
        <v>23</v>
      </c>
      <c r="X787" s="79" t="s">
        <v>107</v>
      </c>
      <c r="Y787" s="79" t="s">
        <v>922</v>
      </c>
      <c r="Z787" s="79">
        <v>3</v>
      </c>
      <c r="AA787" s="80">
        <v>45001.604166666701</v>
      </c>
      <c r="AB787" s="80">
        <v>45002.270833333299</v>
      </c>
      <c r="AC787" s="79" t="s">
        <v>938</v>
      </c>
    </row>
    <row r="788" spans="1:29" x14ac:dyDescent="0.3">
      <c r="A788" s="79">
        <v>1038</v>
      </c>
      <c r="B788" s="79" t="s">
        <v>85</v>
      </c>
      <c r="C788" s="79" t="s">
        <v>760</v>
      </c>
      <c r="D788" s="79" t="s">
        <v>204</v>
      </c>
      <c r="E788" s="79">
        <v>3</v>
      </c>
      <c r="F788" s="79">
        <v>0.5</v>
      </c>
      <c r="G788" s="79">
        <v>0.66666666666666596</v>
      </c>
      <c r="H788" s="79">
        <v>16</v>
      </c>
      <c r="I788" s="79">
        <v>0.21</v>
      </c>
      <c r="J788" s="79">
        <v>0.148809523809524</v>
      </c>
      <c r="L788" s="79">
        <v>0</v>
      </c>
      <c r="N788" s="79">
        <v>0</v>
      </c>
      <c r="Q788" s="79">
        <v>1038</v>
      </c>
      <c r="R788" s="79" t="s">
        <v>85</v>
      </c>
      <c r="S788" s="79">
        <v>16</v>
      </c>
      <c r="T788" s="79">
        <v>210</v>
      </c>
      <c r="U788" s="79">
        <v>0.66666666666666596</v>
      </c>
      <c r="V788" s="79">
        <v>3</v>
      </c>
      <c r="W788" s="79">
        <v>23</v>
      </c>
      <c r="X788" s="79" t="s">
        <v>107</v>
      </c>
      <c r="Y788" s="79" t="s">
        <v>922</v>
      </c>
      <c r="Z788" s="79">
        <v>3</v>
      </c>
      <c r="AA788" s="80">
        <v>45001.604166666701</v>
      </c>
      <c r="AB788" s="80">
        <v>45002.270833333299</v>
      </c>
      <c r="AC788" s="79" t="s">
        <v>938</v>
      </c>
    </row>
    <row r="789" spans="1:29" x14ac:dyDescent="0.3">
      <c r="A789" s="79">
        <v>1038</v>
      </c>
      <c r="B789" s="79" t="s">
        <v>85</v>
      </c>
      <c r="C789" s="79" t="s">
        <v>760</v>
      </c>
      <c r="D789" s="79" t="s">
        <v>639</v>
      </c>
      <c r="E789" s="79">
        <v>3</v>
      </c>
      <c r="F789" s="79">
        <v>2</v>
      </c>
      <c r="G789" s="79">
        <v>0.66666666666666596</v>
      </c>
      <c r="H789" s="79">
        <v>16</v>
      </c>
      <c r="I789" s="79">
        <v>0.21</v>
      </c>
      <c r="J789" s="79">
        <v>0.59523809523809601</v>
      </c>
      <c r="L789" s="79">
        <v>0</v>
      </c>
      <c r="N789" s="79">
        <v>0</v>
      </c>
      <c r="Q789" s="79">
        <v>1038</v>
      </c>
      <c r="R789" s="79" t="s">
        <v>85</v>
      </c>
      <c r="S789" s="79">
        <v>16</v>
      </c>
      <c r="T789" s="79">
        <v>210</v>
      </c>
      <c r="U789" s="79">
        <v>0.66666666666666596</v>
      </c>
      <c r="V789" s="79">
        <v>3</v>
      </c>
      <c r="W789" s="79">
        <v>23</v>
      </c>
      <c r="X789" s="79" t="s">
        <v>107</v>
      </c>
      <c r="Y789" s="79" t="s">
        <v>922</v>
      </c>
      <c r="Z789" s="79">
        <v>3</v>
      </c>
      <c r="AA789" s="80">
        <v>45001.604166666701</v>
      </c>
      <c r="AB789" s="80">
        <v>45002.270833333299</v>
      </c>
      <c r="AC789" s="79" t="s">
        <v>938</v>
      </c>
    </row>
    <row r="790" spans="1:29" x14ac:dyDescent="0.3">
      <c r="A790" s="79">
        <v>1038</v>
      </c>
      <c r="B790" s="79" t="s">
        <v>304</v>
      </c>
      <c r="C790" s="79" t="s">
        <v>761</v>
      </c>
      <c r="D790" s="79" t="s">
        <v>203</v>
      </c>
      <c r="E790" s="79">
        <v>3</v>
      </c>
      <c r="F790" s="79">
        <v>9</v>
      </c>
      <c r="G790" s="79">
        <v>0.66666666666666596</v>
      </c>
      <c r="H790" s="79">
        <v>16</v>
      </c>
      <c r="I790" s="79">
        <v>0.21</v>
      </c>
      <c r="J790" s="79">
        <v>2.6785714285714302</v>
      </c>
      <c r="L790" s="79">
        <v>0</v>
      </c>
      <c r="N790" s="79">
        <v>0</v>
      </c>
      <c r="Q790" s="79">
        <v>1038</v>
      </c>
      <c r="R790" s="79" t="s">
        <v>304</v>
      </c>
      <c r="S790" s="79">
        <v>16</v>
      </c>
      <c r="T790" s="79">
        <v>210</v>
      </c>
      <c r="U790" s="79">
        <v>0.66666666666666596</v>
      </c>
      <c r="V790" s="79">
        <v>3</v>
      </c>
      <c r="W790" s="79">
        <v>23</v>
      </c>
      <c r="X790" s="79" t="s">
        <v>107</v>
      </c>
      <c r="Y790" s="79" t="s">
        <v>922</v>
      </c>
      <c r="Z790" s="79">
        <v>3</v>
      </c>
      <c r="AA790" s="80">
        <v>45001.604166666701</v>
      </c>
      <c r="AB790" s="80">
        <v>45002.270833333299</v>
      </c>
      <c r="AC790" s="79" t="s">
        <v>938</v>
      </c>
    </row>
    <row r="791" spans="1:29" x14ac:dyDescent="0.3">
      <c r="A791" s="79">
        <v>1038</v>
      </c>
      <c r="B791" s="79" t="s">
        <v>304</v>
      </c>
      <c r="C791" s="79" t="s">
        <v>761</v>
      </c>
      <c r="D791" s="79" t="s">
        <v>204</v>
      </c>
      <c r="E791" s="79">
        <v>3</v>
      </c>
      <c r="F791" s="79">
        <v>1</v>
      </c>
      <c r="G791" s="79">
        <v>0.66666666666666596</v>
      </c>
      <c r="H791" s="79">
        <v>16</v>
      </c>
      <c r="I791" s="79">
        <v>0.21</v>
      </c>
      <c r="J791" s="79">
        <v>0.297619047619048</v>
      </c>
      <c r="L791" s="79">
        <v>0</v>
      </c>
      <c r="N791" s="79">
        <v>0</v>
      </c>
      <c r="Q791" s="79">
        <v>1038</v>
      </c>
      <c r="R791" s="79" t="s">
        <v>304</v>
      </c>
      <c r="S791" s="79">
        <v>16</v>
      </c>
      <c r="T791" s="79">
        <v>210</v>
      </c>
      <c r="U791" s="79">
        <v>0.66666666666666596</v>
      </c>
      <c r="V791" s="79">
        <v>3</v>
      </c>
      <c r="W791" s="79">
        <v>23</v>
      </c>
      <c r="X791" s="79" t="s">
        <v>107</v>
      </c>
      <c r="Y791" s="79" t="s">
        <v>922</v>
      </c>
      <c r="Z791" s="79">
        <v>3</v>
      </c>
      <c r="AA791" s="80">
        <v>45001.604166666701</v>
      </c>
      <c r="AB791" s="80">
        <v>45002.270833333299</v>
      </c>
      <c r="AC791" s="79" t="s">
        <v>938</v>
      </c>
    </row>
    <row r="792" spans="1:29" x14ac:dyDescent="0.3">
      <c r="A792" s="79">
        <v>1038</v>
      </c>
      <c r="B792" s="79" t="s">
        <v>304</v>
      </c>
      <c r="C792" s="79" t="s">
        <v>761</v>
      </c>
      <c r="D792" s="79" t="s">
        <v>639</v>
      </c>
      <c r="E792" s="79">
        <v>3</v>
      </c>
      <c r="F792" s="79">
        <v>4</v>
      </c>
      <c r="G792" s="79">
        <v>0.66666666666666596</v>
      </c>
      <c r="H792" s="79">
        <v>16</v>
      </c>
      <c r="I792" s="79">
        <v>0.21</v>
      </c>
      <c r="J792" s="79">
        <v>1.19047619047619</v>
      </c>
      <c r="L792" s="79">
        <v>0</v>
      </c>
      <c r="N792" s="79">
        <v>0</v>
      </c>
      <c r="Q792" s="79">
        <v>1038</v>
      </c>
      <c r="R792" s="79" t="s">
        <v>304</v>
      </c>
      <c r="S792" s="79">
        <v>16</v>
      </c>
      <c r="T792" s="79">
        <v>210</v>
      </c>
      <c r="U792" s="79">
        <v>0.66666666666666596</v>
      </c>
      <c r="V792" s="79">
        <v>3</v>
      </c>
      <c r="W792" s="79">
        <v>23</v>
      </c>
      <c r="X792" s="79" t="s">
        <v>107</v>
      </c>
      <c r="Y792" s="79" t="s">
        <v>922</v>
      </c>
      <c r="Z792" s="79">
        <v>3</v>
      </c>
      <c r="AA792" s="80">
        <v>45001.604166666701</v>
      </c>
      <c r="AB792" s="80">
        <v>45002.270833333299</v>
      </c>
      <c r="AC792" s="79" t="s">
        <v>938</v>
      </c>
    </row>
    <row r="793" spans="1:29" x14ac:dyDescent="0.3">
      <c r="A793" s="79">
        <v>1500</v>
      </c>
      <c r="B793" s="79" t="s">
        <v>301</v>
      </c>
      <c r="C793" s="79" t="s">
        <v>769</v>
      </c>
      <c r="D793" s="79" t="s">
        <v>203</v>
      </c>
      <c r="E793" s="79">
        <v>3</v>
      </c>
      <c r="F793" s="79">
        <v>6</v>
      </c>
      <c r="G793" s="79">
        <v>2</v>
      </c>
      <c r="H793" s="79">
        <v>48</v>
      </c>
      <c r="I793" s="79">
        <v>0.189</v>
      </c>
      <c r="J793" s="79">
        <v>0.66137566137566095</v>
      </c>
      <c r="L793" s="79">
        <v>0</v>
      </c>
      <c r="N793" s="79">
        <v>0</v>
      </c>
      <c r="Q793" s="79">
        <v>1500</v>
      </c>
      <c r="R793" s="79" t="s">
        <v>301</v>
      </c>
      <c r="S793" s="79">
        <v>48</v>
      </c>
      <c r="T793" s="79">
        <v>210</v>
      </c>
      <c r="U793" s="79">
        <v>2</v>
      </c>
      <c r="V793" s="79">
        <v>5</v>
      </c>
      <c r="W793" s="79">
        <v>28</v>
      </c>
      <c r="X793" s="79" t="s">
        <v>107</v>
      </c>
      <c r="Y793" s="79" t="s">
        <v>922</v>
      </c>
      <c r="Z793" s="79">
        <v>2</v>
      </c>
      <c r="AA793" s="80">
        <v>44969.416666666701</v>
      </c>
      <c r="AB793" s="80">
        <v>44971.416666666701</v>
      </c>
      <c r="AC793" s="79" t="s">
        <v>936</v>
      </c>
    </row>
    <row r="794" spans="1:29" x14ac:dyDescent="0.3">
      <c r="A794" s="79">
        <v>1500</v>
      </c>
      <c r="B794" s="79" t="s">
        <v>301</v>
      </c>
      <c r="C794" s="79" t="s">
        <v>769</v>
      </c>
      <c r="D794" s="79" t="s">
        <v>204</v>
      </c>
      <c r="E794" s="79">
        <v>3</v>
      </c>
      <c r="F794" s="79">
        <v>16</v>
      </c>
      <c r="G794" s="79">
        <v>2</v>
      </c>
      <c r="H794" s="79">
        <v>48</v>
      </c>
      <c r="I794" s="79">
        <v>0.189</v>
      </c>
      <c r="J794" s="79">
        <v>1.7636684303351</v>
      </c>
      <c r="L794" s="79">
        <v>0</v>
      </c>
      <c r="N794" s="79">
        <v>0</v>
      </c>
      <c r="Q794" s="79">
        <v>1500</v>
      </c>
      <c r="R794" s="79" t="s">
        <v>301</v>
      </c>
      <c r="S794" s="79">
        <v>48</v>
      </c>
      <c r="T794" s="79">
        <v>210</v>
      </c>
      <c r="U794" s="79">
        <v>2</v>
      </c>
      <c r="V794" s="79">
        <v>5</v>
      </c>
      <c r="W794" s="79">
        <v>28</v>
      </c>
      <c r="X794" s="79" t="s">
        <v>107</v>
      </c>
      <c r="Y794" s="79" t="s">
        <v>922</v>
      </c>
      <c r="Z794" s="79">
        <v>2</v>
      </c>
      <c r="AA794" s="80">
        <v>44969.416666666701</v>
      </c>
      <c r="AB794" s="80">
        <v>44971.416666666701</v>
      </c>
      <c r="AC794" s="79" t="s">
        <v>936</v>
      </c>
    </row>
    <row r="795" spans="1:29" x14ac:dyDescent="0.3">
      <c r="A795" s="79">
        <v>1500</v>
      </c>
      <c r="B795" s="79" t="s">
        <v>301</v>
      </c>
      <c r="C795" s="79" t="s">
        <v>769</v>
      </c>
      <c r="E795" s="79">
        <v>3</v>
      </c>
      <c r="G795" s="79">
        <v>2</v>
      </c>
      <c r="H795" s="79">
        <v>48</v>
      </c>
      <c r="I795" s="79">
        <v>0.189</v>
      </c>
      <c r="J795" s="79">
        <v>0</v>
      </c>
      <c r="L795" s="79">
        <v>0</v>
      </c>
      <c r="N795" s="79">
        <v>0</v>
      </c>
      <c r="Q795" s="79">
        <v>1500</v>
      </c>
      <c r="R795" s="79" t="s">
        <v>301</v>
      </c>
      <c r="S795" s="79">
        <v>48</v>
      </c>
      <c r="T795" s="79">
        <v>210</v>
      </c>
      <c r="U795" s="79">
        <v>2</v>
      </c>
      <c r="V795" s="79">
        <v>5</v>
      </c>
      <c r="W795" s="79">
        <v>28</v>
      </c>
      <c r="X795" s="79" t="s">
        <v>107</v>
      </c>
      <c r="Y795" s="79" t="s">
        <v>922</v>
      </c>
      <c r="Z795" s="79">
        <v>2</v>
      </c>
      <c r="AA795" s="80">
        <v>44969.416666666701</v>
      </c>
      <c r="AB795" s="80">
        <v>44971.416666666701</v>
      </c>
      <c r="AC795" s="79" t="s">
        <v>936</v>
      </c>
    </row>
    <row r="796" spans="1:29" x14ac:dyDescent="0.3">
      <c r="A796" s="79">
        <v>1500</v>
      </c>
      <c r="B796" s="79" t="s">
        <v>85</v>
      </c>
      <c r="C796" s="79" t="s">
        <v>770</v>
      </c>
      <c r="D796" s="79" t="s">
        <v>203</v>
      </c>
      <c r="E796" s="79">
        <v>3</v>
      </c>
      <c r="F796" s="79">
        <v>7</v>
      </c>
      <c r="G796" s="79">
        <v>2</v>
      </c>
      <c r="H796" s="79">
        <v>48</v>
      </c>
      <c r="I796" s="79">
        <v>0.189</v>
      </c>
      <c r="J796" s="79">
        <v>0.77160493827160503</v>
      </c>
      <c r="L796" s="79">
        <v>0</v>
      </c>
      <c r="N796" s="79">
        <v>0</v>
      </c>
      <c r="Q796" s="79">
        <v>1500</v>
      </c>
      <c r="R796" s="79" t="s">
        <v>85</v>
      </c>
      <c r="S796" s="79">
        <v>48</v>
      </c>
      <c r="T796" s="79">
        <v>210</v>
      </c>
      <c r="U796" s="79">
        <v>2</v>
      </c>
      <c r="V796" s="79">
        <v>5</v>
      </c>
      <c r="W796" s="79">
        <v>28</v>
      </c>
      <c r="X796" s="79" t="s">
        <v>107</v>
      </c>
      <c r="Y796" s="79" t="s">
        <v>922</v>
      </c>
      <c r="Z796" s="79">
        <v>2</v>
      </c>
      <c r="AA796" s="80">
        <v>44969.416666666701</v>
      </c>
      <c r="AB796" s="80">
        <v>44971.416666666701</v>
      </c>
      <c r="AC796" s="79" t="s">
        <v>938</v>
      </c>
    </row>
    <row r="797" spans="1:29" x14ac:dyDescent="0.3">
      <c r="A797" s="79">
        <v>1500</v>
      </c>
      <c r="B797" s="79" t="s">
        <v>85</v>
      </c>
      <c r="C797" s="79" t="s">
        <v>770</v>
      </c>
      <c r="D797" s="79" t="s">
        <v>204</v>
      </c>
      <c r="E797" s="79">
        <v>3</v>
      </c>
      <c r="F797" s="79">
        <v>9</v>
      </c>
      <c r="G797" s="79">
        <v>2</v>
      </c>
      <c r="H797" s="79">
        <v>48</v>
      </c>
      <c r="I797" s="79">
        <v>0.189</v>
      </c>
      <c r="J797" s="79">
        <v>0.99206349206349198</v>
      </c>
      <c r="L797" s="79">
        <v>0</v>
      </c>
      <c r="N797" s="79">
        <v>0</v>
      </c>
      <c r="Q797" s="79">
        <v>1500</v>
      </c>
      <c r="R797" s="79" t="s">
        <v>85</v>
      </c>
      <c r="S797" s="79">
        <v>48</v>
      </c>
      <c r="T797" s="79">
        <v>210</v>
      </c>
      <c r="U797" s="79">
        <v>2</v>
      </c>
      <c r="V797" s="79">
        <v>5</v>
      </c>
      <c r="W797" s="79">
        <v>28</v>
      </c>
      <c r="X797" s="79" t="s">
        <v>107</v>
      </c>
      <c r="Y797" s="79" t="s">
        <v>922</v>
      </c>
      <c r="Z797" s="79">
        <v>2</v>
      </c>
      <c r="AA797" s="80">
        <v>44969.416666666701</v>
      </c>
      <c r="AB797" s="80">
        <v>44971.416666666701</v>
      </c>
      <c r="AC797" s="79" t="s">
        <v>938</v>
      </c>
    </row>
    <row r="798" spans="1:29" x14ac:dyDescent="0.3">
      <c r="A798" s="79">
        <v>1501</v>
      </c>
      <c r="B798" s="79" t="s">
        <v>301</v>
      </c>
      <c r="C798" s="79" t="s">
        <v>771</v>
      </c>
      <c r="D798" s="79" t="s">
        <v>203</v>
      </c>
      <c r="E798" s="79">
        <v>2</v>
      </c>
      <c r="F798" s="79">
        <v>11</v>
      </c>
      <c r="G798" s="79">
        <v>0.95833333333333304</v>
      </c>
      <c r="H798" s="79">
        <v>23</v>
      </c>
      <c r="I798" s="79">
        <v>0.189</v>
      </c>
      <c r="J798" s="79">
        <v>2.5304807913503602</v>
      </c>
      <c r="L798" s="79">
        <v>0</v>
      </c>
      <c r="N798" s="79">
        <v>0</v>
      </c>
      <c r="Q798" s="79">
        <v>1501</v>
      </c>
      <c r="R798" s="79" t="s">
        <v>301</v>
      </c>
      <c r="S798" s="79">
        <v>23</v>
      </c>
      <c r="T798" s="79">
        <v>210</v>
      </c>
      <c r="U798" s="79">
        <v>0.95833333333333304</v>
      </c>
      <c r="V798" s="79">
        <v>6</v>
      </c>
      <c r="W798" s="79">
        <v>29</v>
      </c>
      <c r="X798" s="79" t="s">
        <v>107</v>
      </c>
      <c r="Y798" s="79" t="s">
        <v>922</v>
      </c>
      <c r="Z798" s="79">
        <v>2</v>
      </c>
      <c r="AA798" s="80">
        <v>44972.416666666701</v>
      </c>
      <c r="AB798" s="80">
        <v>44973.375</v>
      </c>
      <c r="AC798" s="79" t="s">
        <v>936</v>
      </c>
    </row>
    <row r="799" spans="1:29" x14ac:dyDescent="0.3">
      <c r="A799" s="79">
        <v>1501</v>
      </c>
      <c r="B799" s="79" t="s">
        <v>301</v>
      </c>
      <c r="C799" s="79" t="s">
        <v>771</v>
      </c>
      <c r="D799" s="79" t="s">
        <v>204</v>
      </c>
      <c r="E799" s="79">
        <v>2</v>
      </c>
      <c r="F799" s="79">
        <v>28</v>
      </c>
      <c r="G799" s="79">
        <v>0.95833333333333304</v>
      </c>
      <c r="H799" s="79">
        <v>23</v>
      </c>
      <c r="I799" s="79">
        <v>0.189</v>
      </c>
      <c r="J799" s="79">
        <v>6.4412238325281796</v>
      </c>
      <c r="L799" s="79">
        <v>0</v>
      </c>
      <c r="N799" s="79">
        <v>0</v>
      </c>
      <c r="Q799" s="79">
        <v>1501</v>
      </c>
      <c r="R799" s="79" t="s">
        <v>301</v>
      </c>
      <c r="S799" s="79">
        <v>23</v>
      </c>
      <c r="T799" s="79">
        <v>210</v>
      </c>
      <c r="U799" s="79">
        <v>0.95833333333333304</v>
      </c>
      <c r="V799" s="79">
        <v>6</v>
      </c>
      <c r="W799" s="79">
        <v>29</v>
      </c>
      <c r="X799" s="79" t="s">
        <v>107</v>
      </c>
      <c r="Y799" s="79" t="s">
        <v>922</v>
      </c>
      <c r="Z799" s="79">
        <v>2</v>
      </c>
      <c r="AA799" s="80">
        <v>44972.416666666701</v>
      </c>
      <c r="AB799" s="80">
        <v>44973.375</v>
      </c>
      <c r="AC799" s="79" t="s">
        <v>936</v>
      </c>
    </row>
    <row r="800" spans="1:29" x14ac:dyDescent="0.3">
      <c r="A800" s="79">
        <v>1501</v>
      </c>
      <c r="B800" s="79" t="s">
        <v>85</v>
      </c>
      <c r="C800" s="79" t="s">
        <v>772</v>
      </c>
      <c r="D800" s="79" t="s">
        <v>203</v>
      </c>
      <c r="E800" s="79">
        <v>2</v>
      </c>
      <c r="F800" s="79">
        <v>14</v>
      </c>
      <c r="G800" s="79">
        <v>0.95833333333333304</v>
      </c>
      <c r="H800" s="79">
        <v>23</v>
      </c>
      <c r="I800" s="79">
        <v>0.189</v>
      </c>
      <c r="J800" s="79">
        <v>3.2206119162640898</v>
      </c>
      <c r="L800" s="79">
        <v>0</v>
      </c>
      <c r="N800" s="79">
        <v>0</v>
      </c>
      <c r="Q800" s="79">
        <v>1501</v>
      </c>
      <c r="R800" s="79" t="s">
        <v>85</v>
      </c>
      <c r="S800" s="79">
        <v>23</v>
      </c>
      <c r="T800" s="79">
        <v>210</v>
      </c>
      <c r="U800" s="79">
        <v>0.95833333333333304</v>
      </c>
      <c r="V800" s="79">
        <v>6</v>
      </c>
      <c r="W800" s="79">
        <v>29</v>
      </c>
      <c r="X800" s="79" t="s">
        <v>106</v>
      </c>
      <c r="Y800" s="79" t="s">
        <v>922</v>
      </c>
      <c r="Z800" s="79">
        <v>2</v>
      </c>
      <c r="AA800" s="80">
        <v>44972.416666666701</v>
      </c>
      <c r="AB800" s="80">
        <v>44973.375</v>
      </c>
      <c r="AC800" s="79" t="s">
        <v>938</v>
      </c>
    </row>
    <row r="801" spans="1:29" x14ac:dyDescent="0.3">
      <c r="A801" s="79">
        <v>1501</v>
      </c>
      <c r="B801" s="79" t="s">
        <v>85</v>
      </c>
      <c r="C801" s="79" t="s">
        <v>772</v>
      </c>
      <c r="D801" s="79" t="s">
        <v>204</v>
      </c>
      <c r="E801" s="79">
        <v>2</v>
      </c>
      <c r="F801" s="79">
        <v>15</v>
      </c>
      <c r="G801" s="79">
        <v>0.95833333333333304</v>
      </c>
      <c r="H801" s="79">
        <v>23</v>
      </c>
      <c r="I801" s="79">
        <v>0.189</v>
      </c>
      <c r="J801" s="79">
        <v>3.4506556245686699</v>
      </c>
      <c r="L801" s="79">
        <v>0</v>
      </c>
      <c r="N801" s="79">
        <v>0</v>
      </c>
      <c r="Q801" s="79">
        <v>1501</v>
      </c>
      <c r="R801" s="79" t="s">
        <v>85</v>
      </c>
      <c r="S801" s="79">
        <v>23</v>
      </c>
      <c r="T801" s="79">
        <v>210</v>
      </c>
      <c r="U801" s="79">
        <v>0.95833333333333304</v>
      </c>
      <c r="V801" s="79">
        <v>6</v>
      </c>
      <c r="W801" s="79">
        <v>29</v>
      </c>
      <c r="X801" s="79" t="s">
        <v>106</v>
      </c>
      <c r="Y801" s="79" t="s">
        <v>922</v>
      </c>
      <c r="Z801" s="79">
        <v>2</v>
      </c>
      <c r="AA801" s="80">
        <v>44972.416666666701</v>
      </c>
      <c r="AB801" s="80">
        <v>44973.375</v>
      </c>
      <c r="AC801" s="79" t="s">
        <v>938</v>
      </c>
    </row>
    <row r="802" spans="1:29" x14ac:dyDescent="0.3">
      <c r="A802" s="79">
        <v>1502</v>
      </c>
      <c r="B802" s="79" t="s">
        <v>301</v>
      </c>
      <c r="C802" s="79" t="s">
        <v>773</v>
      </c>
      <c r="D802" s="79" t="s">
        <v>203</v>
      </c>
      <c r="E802" s="79">
        <v>3</v>
      </c>
      <c r="F802" s="79">
        <v>1</v>
      </c>
      <c r="G802" s="79">
        <v>0.97916666666666796</v>
      </c>
      <c r="H802" s="79">
        <v>23.5</v>
      </c>
      <c r="I802" s="79">
        <v>0.189</v>
      </c>
      <c r="J802" s="79">
        <v>0.22514916131937401</v>
      </c>
      <c r="L802" s="79">
        <v>0</v>
      </c>
      <c r="N802" s="79">
        <v>0</v>
      </c>
      <c r="Q802" s="79">
        <v>1502</v>
      </c>
      <c r="R802" s="79" t="s">
        <v>301</v>
      </c>
      <c r="S802" s="79">
        <v>23.5</v>
      </c>
      <c r="T802" s="79">
        <v>210</v>
      </c>
      <c r="U802" s="79">
        <v>0.97916666666666796</v>
      </c>
      <c r="V802" s="79">
        <v>8</v>
      </c>
      <c r="W802" s="79">
        <v>28</v>
      </c>
      <c r="X802" s="79" t="s">
        <v>107</v>
      </c>
      <c r="Y802" s="79" t="s">
        <v>922</v>
      </c>
      <c r="Z802" s="79">
        <v>2</v>
      </c>
      <c r="AA802" s="80">
        <v>44979.375</v>
      </c>
      <c r="AB802" s="80">
        <v>44980.354166666701</v>
      </c>
      <c r="AC802" s="79" t="s">
        <v>936</v>
      </c>
    </row>
    <row r="803" spans="1:29" x14ac:dyDescent="0.3">
      <c r="A803" s="79">
        <v>1502</v>
      </c>
      <c r="B803" s="79" t="s">
        <v>301</v>
      </c>
      <c r="C803" s="79" t="s">
        <v>773</v>
      </c>
      <c r="D803" s="79" t="s">
        <v>204</v>
      </c>
      <c r="E803" s="79">
        <v>3</v>
      </c>
      <c r="F803" s="79">
        <v>19</v>
      </c>
      <c r="G803" s="79">
        <v>0.97916666666666796</v>
      </c>
      <c r="H803" s="79">
        <v>23.5</v>
      </c>
      <c r="I803" s="79">
        <v>0.189</v>
      </c>
      <c r="J803" s="79">
        <v>4.2778340650680997</v>
      </c>
      <c r="L803" s="79">
        <v>0</v>
      </c>
      <c r="N803" s="79">
        <v>0</v>
      </c>
      <c r="Q803" s="79">
        <v>1502</v>
      </c>
      <c r="R803" s="79" t="s">
        <v>301</v>
      </c>
      <c r="S803" s="79">
        <v>23.5</v>
      </c>
      <c r="T803" s="79">
        <v>210</v>
      </c>
      <c r="U803" s="79">
        <v>0.97916666666666796</v>
      </c>
      <c r="V803" s="79">
        <v>8</v>
      </c>
      <c r="W803" s="79">
        <v>28</v>
      </c>
      <c r="X803" s="79" t="s">
        <v>107</v>
      </c>
      <c r="Y803" s="79" t="s">
        <v>922</v>
      </c>
      <c r="Z803" s="79">
        <v>2</v>
      </c>
      <c r="AA803" s="80">
        <v>44979.375</v>
      </c>
      <c r="AB803" s="80">
        <v>44980.354166666701</v>
      </c>
      <c r="AC803" s="79" t="s">
        <v>936</v>
      </c>
    </row>
    <row r="804" spans="1:29" x14ac:dyDescent="0.3">
      <c r="A804" s="79">
        <v>1502</v>
      </c>
      <c r="B804" s="79" t="s">
        <v>301</v>
      </c>
      <c r="C804" s="79" t="s">
        <v>773</v>
      </c>
      <c r="E804" s="79">
        <v>3</v>
      </c>
      <c r="G804" s="79">
        <v>0.97916666666666796</v>
      </c>
      <c r="H804" s="79">
        <v>23.5</v>
      </c>
      <c r="I804" s="79">
        <v>0.189</v>
      </c>
      <c r="J804" s="79">
        <v>0</v>
      </c>
      <c r="L804" s="79">
        <v>0</v>
      </c>
      <c r="N804" s="79">
        <v>0</v>
      </c>
      <c r="Q804" s="79">
        <v>1502</v>
      </c>
      <c r="R804" s="79" t="s">
        <v>301</v>
      </c>
      <c r="S804" s="79">
        <v>23.5</v>
      </c>
      <c r="T804" s="79">
        <v>210</v>
      </c>
      <c r="U804" s="79">
        <v>0.97916666666666796</v>
      </c>
      <c r="V804" s="79">
        <v>8</v>
      </c>
      <c r="W804" s="79">
        <v>28</v>
      </c>
      <c r="X804" s="79" t="s">
        <v>107</v>
      </c>
      <c r="Y804" s="79" t="s">
        <v>922</v>
      </c>
      <c r="Z804" s="79">
        <v>2</v>
      </c>
      <c r="AA804" s="80">
        <v>44979.375</v>
      </c>
      <c r="AB804" s="80">
        <v>44980.354166666701</v>
      </c>
      <c r="AC804" s="79" t="s">
        <v>936</v>
      </c>
    </row>
    <row r="805" spans="1:29" x14ac:dyDescent="0.3">
      <c r="A805" s="79">
        <v>1502</v>
      </c>
      <c r="B805" s="79" t="s">
        <v>85</v>
      </c>
      <c r="C805" s="79" t="s">
        <v>774</v>
      </c>
      <c r="D805" s="79" t="s">
        <v>203</v>
      </c>
      <c r="E805" s="79">
        <v>3</v>
      </c>
      <c r="F805" s="79">
        <v>2</v>
      </c>
      <c r="G805" s="79">
        <v>0.97916666666666796</v>
      </c>
      <c r="H805" s="79">
        <v>23.5</v>
      </c>
      <c r="I805" s="79">
        <v>0.189</v>
      </c>
      <c r="J805" s="79">
        <v>0.45029832263874697</v>
      </c>
      <c r="L805" s="79">
        <v>0</v>
      </c>
      <c r="N805" s="79">
        <v>0</v>
      </c>
      <c r="Q805" s="79">
        <v>1502</v>
      </c>
      <c r="R805" s="79" t="s">
        <v>85</v>
      </c>
      <c r="S805" s="79">
        <v>23.5</v>
      </c>
      <c r="T805" s="79">
        <v>210</v>
      </c>
      <c r="U805" s="79">
        <v>0.97916666666666796</v>
      </c>
      <c r="V805" s="79">
        <v>8</v>
      </c>
      <c r="W805" s="79">
        <v>28</v>
      </c>
      <c r="X805" s="79" t="s">
        <v>107</v>
      </c>
      <c r="Y805" s="79" t="s">
        <v>922</v>
      </c>
      <c r="Z805" s="79">
        <v>2</v>
      </c>
      <c r="AA805" s="80">
        <v>44979.375</v>
      </c>
      <c r="AB805" s="80">
        <v>44980.354166666701</v>
      </c>
      <c r="AC805" s="79" t="s">
        <v>938</v>
      </c>
    </row>
    <row r="806" spans="1:29" x14ac:dyDescent="0.3">
      <c r="A806" s="79">
        <v>1502</v>
      </c>
      <c r="B806" s="79" t="s">
        <v>85</v>
      </c>
      <c r="C806" s="79" t="s">
        <v>774</v>
      </c>
      <c r="D806" s="79" t="s">
        <v>204</v>
      </c>
      <c r="E806" s="79">
        <v>3</v>
      </c>
      <c r="F806" s="79">
        <v>23</v>
      </c>
      <c r="G806" s="79">
        <v>0.97916666666666796</v>
      </c>
      <c r="H806" s="79">
        <v>23.5</v>
      </c>
      <c r="I806" s="79">
        <v>0.189</v>
      </c>
      <c r="J806" s="79">
        <v>5.1784307103455998</v>
      </c>
      <c r="L806" s="79">
        <v>0</v>
      </c>
      <c r="N806" s="79">
        <v>0</v>
      </c>
      <c r="Q806" s="79">
        <v>1502</v>
      </c>
      <c r="R806" s="79" t="s">
        <v>85</v>
      </c>
      <c r="S806" s="79">
        <v>23.5</v>
      </c>
      <c r="T806" s="79">
        <v>210</v>
      </c>
      <c r="U806" s="79">
        <v>0.97916666666666796</v>
      </c>
      <c r="V806" s="79">
        <v>8</v>
      </c>
      <c r="W806" s="79">
        <v>28</v>
      </c>
      <c r="X806" s="79" t="s">
        <v>107</v>
      </c>
      <c r="Y806" s="79" t="s">
        <v>922</v>
      </c>
      <c r="Z806" s="79">
        <v>2</v>
      </c>
      <c r="AA806" s="80">
        <v>44979.375</v>
      </c>
      <c r="AB806" s="80">
        <v>44980.354166666701</v>
      </c>
      <c r="AC806" s="79" t="s">
        <v>938</v>
      </c>
    </row>
    <row r="807" spans="1:29" x14ac:dyDescent="0.3">
      <c r="A807" s="79">
        <v>1502</v>
      </c>
      <c r="B807" s="79" t="s">
        <v>85</v>
      </c>
      <c r="C807" s="79" t="s">
        <v>774</v>
      </c>
      <c r="E807" s="79">
        <v>3</v>
      </c>
      <c r="G807" s="79">
        <v>0.97916666666666796</v>
      </c>
      <c r="H807" s="79">
        <v>23.5</v>
      </c>
      <c r="I807" s="79">
        <v>0.189</v>
      </c>
      <c r="J807" s="79">
        <v>0</v>
      </c>
      <c r="L807" s="79">
        <v>0</v>
      </c>
      <c r="N807" s="79">
        <v>0</v>
      </c>
      <c r="Q807" s="79">
        <v>1502</v>
      </c>
      <c r="R807" s="79" t="s">
        <v>85</v>
      </c>
      <c r="S807" s="79">
        <v>23.5</v>
      </c>
      <c r="T807" s="79">
        <v>210</v>
      </c>
      <c r="U807" s="79">
        <v>0.97916666666666796</v>
      </c>
      <c r="V807" s="79">
        <v>8</v>
      </c>
      <c r="W807" s="79">
        <v>28</v>
      </c>
      <c r="X807" s="79" t="s">
        <v>107</v>
      </c>
      <c r="Y807" s="79" t="s">
        <v>922</v>
      </c>
      <c r="Z807" s="79">
        <v>2</v>
      </c>
      <c r="AA807" s="80">
        <v>44979.375</v>
      </c>
      <c r="AB807" s="80">
        <v>44980.354166666701</v>
      </c>
      <c r="AC807" s="79" t="s">
        <v>938</v>
      </c>
    </row>
    <row r="808" spans="1:29" x14ac:dyDescent="0.3">
      <c r="A808" s="79">
        <v>1503</v>
      </c>
      <c r="B808" s="79" t="s">
        <v>301</v>
      </c>
      <c r="C808" s="79" t="s">
        <v>775</v>
      </c>
      <c r="D808" s="79" t="s">
        <v>203</v>
      </c>
      <c r="E808" s="79">
        <v>3</v>
      </c>
      <c r="F808" s="79">
        <v>1</v>
      </c>
      <c r="G808" s="79">
        <v>0.85416666666666796</v>
      </c>
      <c r="H808" s="79">
        <v>20.5</v>
      </c>
      <c r="I808" s="79">
        <v>0.189</v>
      </c>
      <c r="J808" s="79">
        <v>0.25809781907342799</v>
      </c>
      <c r="L808" s="79">
        <v>0</v>
      </c>
      <c r="N808" s="79">
        <v>0</v>
      </c>
      <c r="Q808" s="79">
        <v>1503</v>
      </c>
      <c r="R808" s="79" t="s">
        <v>301</v>
      </c>
      <c r="S808" s="79">
        <v>20.5</v>
      </c>
      <c r="T808" s="79">
        <v>210</v>
      </c>
      <c r="U808" s="79">
        <v>0.85416666666666796</v>
      </c>
      <c r="V808" s="79">
        <v>4</v>
      </c>
      <c r="W808" s="79">
        <v>28</v>
      </c>
      <c r="X808" s="79" t="s">
        <v>107</v>
      </c>
      <c r="Y808" s="79" t="s">
        <v>922</v>
      </c>
      <c r="Z808" s="79">
        <v>2</v>
      </c>
      <c r="AA808" s="80">
        <v>44981.5</v>
      </c>
      <c r="AB808" s="80">
        <v>44982.354166666701</v>
      </c>
      <c r="AC808" s="79" t="s">
        <v>936</v>
      </c>
    </row>
    <row r="809" spans="1:29" x14ac:dyDescent="0.3">
      <c r="A809" s="79">
        <v>1503</v>
      </c>
      <c r="B809" s="79" t="s">
        <v>301</v>
      </c>
      <c r="C809" s="79" t="s">
        <v>775</v>
      </c>
      <c r="D809" s="79" t="s">
        <v>204</v>
      </c>
      <c r="E809" s="79">
        <v>3</v>
      </c>
      <c r="F809" s="79">
        <v>1</v>
      </c>
      <c r="G809" s="79">
        <v>0.85416666666666796</v>
      </c>
      <c r="H809" s="79">
        <v>20.5</v>
      </c>
      <c r="I809" s="79">
        <v>0.189</v>
      </c>
      <c r="J809" s="79">
        <v>0.25809781907342799</v>
      </c>
      <c r="L809" s="79">
        <v>0</v>
      </c>
      <c r="N809" s="79">
        <v>0</v>
      </c>
      <c r="Q809" s="79">
        <v>1503</v>
      </c>
      <c r="R809" s="79" t="s">
        <v>301</v>
      </c>
      <c r="S809" s="79">
        <v>20.5</v>
      </c>
      <c r="T809" s="79">
        <v>210</v>
      </c>
      <c r="U809" s="79">
        <v>0.85416666666666796</v>
      </c>
      <c r="V809" s="79">
        <v>4</v>
      </c>
      <c r="W809" s="79">
        <v>28</v>
      </c>
      <c r="X809" s="79" t="s">
        <v>107</v>
      </c>
      <c r="Y809" s="79" t="s">
        <v>922</v>
      </c>
      <c r="Z809" s="79">
        <v>2</v>
      </c>
      <c r="AA809" s="80">
        <v>44981.5</v>
      </c>
      <c r="AB809" s="80">
        <v>44982.354166666701</v>
      </c>
      <c r="AC809" s="79" t="s">
        <v>936</v>
      </c>
    </row>
    <row r="810" spans="1:29" x14ac:dyDescent="0.3">
      <c r="A810" s="79">
        <v>1503</v>
      </c>
      <c r="B810" s="79" t="s">
        <v>85</v>
      </c>
      <c r="C810" s="79" t="s">
        <v>776</v>
      </c>
      <c r="D810" s="79" t="s">
        <v>203</v>
      </c>
      <c r="E810" s="79">
        <v>3</v>
      </c>
      <c r="F810" s="79">
        <v>0.5</v>
      </c>
      <c r="G810" s="79">
        <v>0.85416666666666796</v>
      </c>
      <c r="H810" s="79">
        <v>20.5</v>
      </c>
      <c r="I810" s="79">
        <v>0.189</v>
      </c>
      <c r="J810" s="79">
        <v>0.129048909536714</v>
      </c>
      <c r="L810" s="79">
        <v>0</v>
      </c>
      <c r="N810" s="79">
        <v>0</v>
      </c>
      <c r="Q810" s="79">
        <v>1503</v>
      </c>
      <c r="R810" s="79" t="s">
        <v>85</v>
      </c>
      <c r="S810" s="79">
        <v>20.5</v>
      </c>
      <c r="T810" s="79">
        <v>210</v>
      </c>
      <c r="U810" s="79">
        <v>0.85416666666666796</v>
      </c>
      <c r="V810" s="79">
        <v>4</v>
      </c>
      <c r="W810" s="79">
        <v>28</v>
      </c>
      <c r="X810" s="79" t="s">
        <v>107</v>
      </c>
      <c r="Y810" s="79" t="s">
        <v>922</v>
      </c>
      <c r="Z810" s="79">
        <v>2</v>
      </c>
      <c r="AA810" s="80">
        <v>44981.5</v>
      </c>
      <c r="AB810" s="80">
        <v>44982.354166666701</v>
      </c>
      <c r="AC810" s="79" t="s">
        <v>938</v>
      </c>
    </row>
    <row r="811" spans="1:29" x14ac:dyDescent="0.3">
      <c r="A811" s="79">
        <v>1503</v>
      </c>
      <c r="B811" s="79" t="s">
        <v>85</v>
      </c>
      <c r="C811" s="79" t="s">
        <v>776</v>
      </c>
      <c r="D811" s="79" t="s">
        <v>204</v>
      </c>
      <c r="E811" s="79">
        <v>3</v>
      </c>
      <c r="F811" s="79">
        <v>2</v>
      </c>
      <c r="G811" s="79">
        <v>0.85416666666666796</v>
      </c>
      <c r="H811" s="79">
        <v>20.5</v>
      </c>
      <c r="I811" s="79">
        <v>0.189</v>
      </c>
      <c r="J811" s="79">
        <v>0.51619563814685698</v>
      </c>
      <c r="L811" s="79">
        <v>0</v>
      </c>
      <c r="N811" s="79">
        <v>0</v>
      </c>
      <c r="Q811" s="79">
        <v>1503</v>
      </c>
      <c r="R811" s="79" t="s">
        <v>85</v>
      </c>
      <c r="S811" s="79">
        <v>20.5</v>
      </c>
      <c r="T811" s="79">
        <v>210</v>
      </c>
      <c r="U811" s="79">
        <v>0.85416666666666796</v>
      </c>
      <c r="V811" s="79">
        <v>4</v>
      </c>
      <c r="W811" s="79">
        <v>28</v>
      </c>
      <c r="X811" s="79" t="s">
        <v>107</v>
      </c>
      <c r="Y811" s="79" t="s">
        <v>922</v>
      </c>
      <c r="Z811" s="79">
        <v>2</v>
      </c>
      <c r="AA811" s="80">
        <v>44981.5</v>
      </c>
      <c r="AB811" s="80">
        <v>44982.354166666701</v>
      </c>
      <c r="AC811" s="79" t="s">
        <v>938</v>
      </c>
    </row>
    <row r="812" spans="1:29" x14ac:dyDescent="0.3">
      <c r="A812" s="79">
        <v>1503</v>
      </c>
      <c r="B812" s="79" t="s">
        <v>85</v>
      </c>
      <c r="C812" s="79" t="s">
        <v>776</v>
      </c>
      <c r="E812" s="79">
        <v>3</v>
      </c>
      <c r="G812" s="79">
        <v>0.85416666666666796</v>
      </c>
      <c r="H812" s="79">
        <v>20.5</v>
      </c>
      <c r="I812" s="79">
        <v>0.189</v>
      </c>
      <c r="J812" s="79">
        <v>0</v>
      </c>
      <c r="L812" s="79">
        <v>0</v>
      </c>
      <c r="N812" s="79">
        <v>0</v>
      </c>
      <c r="Q812" s="79">
        <v>1503</v>
      </c>
      <c r="R812" s="79" t="s">
        <v>85</v>
      </c>
      <c r="S812" s="79">
        <v>20.5</v>
      </c>
      <c r="T812" s="79">
        <v>210</v>
      </c>
      <c r="U812" s="79">
        <v>0.85416666666666796</v>
      </c>
      <c r="V812" s="79">
        <v>4</v>
      </c>
      <c r="W812" s="79">
        <v>28</v>
      </c>
      <c r="X812" s="79" t="s">
        <v>107</v>
      </c>
      <c r="Y812" s="79" t="s">
        <v>922</v>
      </c>
      <c r="Z812" s="79">
        <v>2</v>
      </c>
      <c r="AA812" s="80">
        <v>44981.5</v>
      </c>
      <c r="AB812" s="80">
        <v>44982.354166666701</v>
      </c>
      <c r="AC812" s="79" t="s">
        <v>938</v>
      </c>
    </row>
    <row r="813" spans="1:29" x14ac:dyDescent="0.3">
      <c r="A813" s="79">
        <v>1504</v>
      </c>
      <c r="B813" s="79" t="s">
        <v>301</v>
      </c>
      <c r="C813" s="79" t="s">
        <v>777</v>
      </c>
      <c r="D813" s="79" t="s">
        <v>203</v>
      </c>
      <c r="E813" s="79">
        <v>2</v>
      </c>
      <c r="F813" s="79">
        <v>1</v>
      </c>
      <c r="G813" s="79">
        <v>1.0833333333333299</v>
      </c>
      <c r="H813" s="79">
        <v>26</v>
      </c>
      <c r="I813" s="79">
        <v>0.189</v>
      </c>
      <c r="J813" s="79">
        <v>0.20350020350020301</v>
      </c>
      <c r="L813" s="79">
        <v>0</v>
      </c>
      <c r="N813" s="79">
        <v>0</v>
      </c>
      <c r="Q813" s="79">
        <v>1504</v>
      </c>
      <c r="R813" s="79" t="s">
        <v>301</v>
      </c>
      <c r="S813" s="79">
        <v>26</v>
      </c>
      <c r="T813" s="79">
        <v>210</v>
      </c>
      <c r="U813" s="79">
        <v>1.0833333333333299</v>
      </c>
      <c r="V813" s="79">
        <v>6</v>
      </c>
      <c r="W813" s="79">
        <v>28</v>
      </c>
      <c r="X813" s="79" t="s">
        <v>107</v>
      </c>
      <c r="Y813" s="79" t="s">
        <v>922</v>
      </c>
      <c r="Z813" s="79">
        <v>3</v>
      </c>
      <c r="AA813" s="80">
        <v>44986.333333333299</v>
      </c>
      <c r="AB813" s="80">
        <v>44987.416666666701</v>
      </c>
      <c r="AC813" s="79" t="s">
        <v>936</v>
      </c>
    </row>
    <row r="814" spans="1:29" x14ac:dyDescent="0.3">
      <c r="A814" s="79">
        <v>1504</v>
      </c>
      <c r="B814" s="79" t="s">
        <v>301</v>
      </c>
      <c r="C814" s="79" t="s">
        <v>777</v>
      </c>
      <c r="D814" s="79" t="s">
        <v>204</v>
      </c>
      <c r="E814" s="79">
        <v>2</v>
      </c>
      <c r="F814" s="79">
        <v>4</v>
      </c>
      <c r="G814" s="79">
        <v>1.0833333333333299</v>
      </c>
      <c r="H814" s="79">
        <v>26</v>
      </c>
      <c r="I814" s="79">
        <v>0.189</v>
      </c>
      <c r="J814" s="79">
        <v>0.81400081400081403</v>
      </c>
      <c r="L814" s="79">
        <v>0</v>
      </c>
      <c r="N814" s="79">
        <v>0</v>
      </c>
      <c r="Q814" s="79">
        <v>1504</v>
      </c>
      <c r="R814" s="79" t="s">
        <v>301</v>
      </c>
      <c r="S814" s="79">
        <v>26</v>
      </c>
      <c r="T814" s="79">
        <v>210</v>
      </c>
      <c r="U814" s="79">
        <v>1.0833333333333299</v>
      </c>
      <c r="V814" s="79">
        <v>6</v>
      </c>
      <c r="W814" s="79">
        <v>28</v>
      </c>
      <c r="X814" s="79" t="s">
        <v>107</v>
      </c>
      <c r="Y814" s="79" t="s">
        <v>922</v>
      </c>
      <c r="Z814" s="79">
        <v>3</v>
      </c>
      <c r="AA814" s="80">
        <v>44986.333333333299</v>
      </c>
      <c r="AB814" s="80">
        <v>44987.416666666701</v>
      </c>
      <c r="AC814" s="79" t="s">
        <v>936</v>
      </c>
    </row>
    <row r="815" spans="1:29" x14ac:dyDescent="0.3">
      <c r="A815" s="79">
        <v>1504</v>
      </c>
      <c r="B815" s="79" t="s">
        <v>85</v>
      </c>
      <c r="C815" s="79" t="s">
        <v>778</v>
      </c>
      <c r="D815" s="79" t="s">
        <v>203</v>
      </c>
      <c r="E815" s="79">
        <v>2</v>
      </c>
      <c r="F815" s="79">
        <v>2</v>
      </c>
      <c r="G815" s="79">
        <v>1.0833333333333299</v>
      </c>
      <c r="H815" s="79">
        <v>26</v>
      </c>
      <c r="I815" s="79">
        <v>0.189</v>
      </c>
      <c r="J815" s="79">
        <v>0.40700040700040702</v>
      </c>
      <c r="L815" s="79">
        <v>0</v>
      </c>
      <c r="N815" s="79">
        <v>0</v>
      </c>
      <c r="Q815" s="79">
        <v>1504</v>
      </c>
      <c r="R815" s="79" t="s">
        <v>85</v>
      </c>
      <c r="S815" s="79">
        <v>26</v>
      </c>
      <c r="T815" s="79">
        <v>210</v>
      </c>
      <c r="U815" s="79">
        <v>1.0833333333333299</v>
      </c>
      <c r="V815" s="79">
        <v>6</v>
      </c>
      <c r="W815" s="79">
        <v>28</v>
      </c>
      <c r="X815" s="79" t="s">
        <v>107</v>
      </c>
      <c r="Y815" s="79" t="s">
        <v>922</v>
      </c>
      <c r="Z815" s="79">
        <v>3</v>
      </c>
      <c r="AA815" s="80">
        <v>44986.333333333299</v>
      </c>
      <c r="AB815" s="80">
        <v>44987.416666666701</v>
      </c>
      <c r="AC815" s="79" t="s">
        <v>938</v>
      </c>
    </row>
    <row r="816" spans="1:29" x14ac:dyDescent="0.3">
      <c r="A816" s="79">
        <v>1504</v>
      </c>
      <c r="B816" s="79" t="s">
        <v>85</v>
      </c>
      <c r="C816" s="79" t="s">
        <v>778</v>
      </c>
      <c r="D816" s="79" t="s">
        <v>204</v>
      </c>
      <c r="E816" s="79">
        <v>2</v>
      </c>
      <c r="F816" s="79">
        <v>1</v>
      </c>
      <c r="G816" s="79">
        <v>1.0833333333333299</v>
      </c>
      <c r="H816" s="79">
        <v>26</v>
      </c>
      <c r="I816" s="79">
        <v>0.189</v>
      </c>
      <c r="J816" s="79">
        <v>0.20350020350020301</v>
      </c>
      <c r="L816" s="79">
        <v>0</v>
      </c>
      <c r="N816" s="79">
        <v>0</v>
      </c>
      <c r="Q816" s="79">
        <v>1504</v>
      </c>
      <c r="R816" s="79" t="s">
        <v>85</v>
      </c>
      <c r="S816" s="79">
        <v>26</v>
      </c>
      <c r="T816" s="79">
        <v>210</v>
      </c>
      <c r="U816" s="79">
        <v>1.0833333333333299</v>
      </c>
      <c r="V816" s="79">
        <v>6</v>
      </c>
      <c r="W816" s="79">
        <v>28</v>
      </c>
      <c r="X816" s="79" t="s">
        <v>107</v>
      </c>
      <c r="Y816" s="79" t="s">
        <v>922</v>
      </c>
      <c r="Z816" s="79">
        <v>3</v>
      </c>
      <c r="AA816" s="80">
        <v>44986.333333333299</v>
      </c>
      <c r="AB816" s="80">
        <v>44987.416666666701</v>
      </c>
      <c r="AC816" s="79" t="s">
        <v>938</v>
      </c>
    </row>
    <row r="817" spans="1:29" x14ac:dyDescent="0.3">
      <c r="A817" s="79">
        <v>1040</v>
      </c>
      <c r="B817" s="79" t="s">
        <v>301</v>
      </c>
      <c r="C817" s="79" t="s">
        <v>783</v>
      </c>
      <c r="D817" s="79" t="s">
        <v>203</v>
      </c>
      <c r="E817" s="79">
        <v>2</v>
      </c>
      <c r="F817" s="79">
        <v>1</v>
      </c>
      <c r="G817" s="79">
        <v>0.72916666666666796</v>
      </c>
      <c r="H817" s="79">
        <v>17.5</v>
      </c>
      <c r="I817" s="79">
        <v>0.21</v>
      </c>
      <c r="J817" s="79">
        <v>0.27210884353741399</v>
      </c>
      <c r="L817" s="79">
        <v>0</v>
      </c>
      <c r="N817" s="79">
        <v>0</v>
      </c>
      <c r="Q817" s="79">
        <v>1040</v>
      </c>
      <c r="R817" s="79" t="s">
        <v>301</v>
      </c>
      <c r="S817" s="79">
        <v>17.5</v>
      </c>
      <c r="T817" s="79">
        <v>210</v>
      </c>
      <c r="U817" s="79">
        <v>0.72916666666666796</v>
      </c>
      <c r="V817" s="79">
        <v>4</v>
      </c>
      <c r="W817" s="79">
        <v>23</v>
      </c>
      <c r="X817" s="79" t="s">
        <v>107</v>
      </c>
      <c r="Y817" s="79" t="s">
        <v>922</v>
      </c>
      <c r="Z817" s="79">
        <v>3</v>
      </c>
      <c r="AA817" s="80">
        <v>45014.583333333299</v>
      </c>
      <c r="AB817" s="80">
        <v>45015.3125</v>
      </c>
      <c r="AC817" s="79" t="s">
        <v>936</v>
      </c>
    </row>
    <row r="818" spans="1:29" x14ac:dyDescent="0.3">
      <c r="A818" s="79">
        <v>1040</v>
      </c>
      <c r="B818" s="79" t="s">
        <v>301</v>
      </c>
      <c r="C818" s="79" t="s">
        <v>783</v>
      </c>
      <c r="D818" s="79" t="s">
        <v>204</v>
      </c>
      <c r="E818" s="79">
        <v>2</v>
      </c>
      <c r="F818" s="79">
        <v>1</v>
      </c>
      <c r="G818" s="79">
        <v>0.72916666666666796</v>
      </c>
      <c r="H818" s="79">
        <v>17.5</v>
      </c>
      <c r="I818" s="79">
        <v>0.21</v>
      </c>
      <c r="J818" s="79">
        <v>0.27210884353741399</v>
      </c>
      <c r="L818" s="79">
        <v>0</v>
      </c>
      <c r="N818" s="79">
        <v>0</v>
      </c>
      <c r="Q818" s="79">
        <v>1040</v>
      </c>
      <c r="R818" s="79" t="s">
        <v>301</v>
      </c>
      <c r="S818" s="79">
        <v>17.5</v>
      </c>
      <c r="T818" s="79">
        <v>210</v>
      </c>
      <c r="U818" s="79">
        <v>0.72916666666666796</v>
      </c>
      <c r="V818" s="79">
        <v>4</v>
      </c>
      <c r="W818" s="79">
        <v>23</v>
      </c>
      <c r="X818" s="79" t="s">
        <v>107</v>
      </c>
      <c r="Y818" s="79" t="s">
        <v>922</v>
      </c>
      <c r="Z818" s="79">
        <v>3</v>
      </c>
      <c r="AA818" s="80">
        <v>45014.583333333299</v>
      </c>
      <c r="AB818" s="80">
        <v>45015.3125</v>
      </c>
      <c r="AC818" s="79" t="s">
        <v>936</v>
      </c>
    </row>
    <row r="819" spans="1:29" x14ac:dyDescent="0.3">
      <c r="A819" s="79">
        <v>1040</v>
      </c>
      <c r="B819" s="79" t="s">
        <v>85</v>
      </c>
      <c r="C819" s="79" t="s">
        <v>784</v>
      </c>
      <c r="D819" s="79" t="s">
        <v>203</v>
      </c>
      <c r="E819" s="79">
        <v>2</v>
      </c>
      <c r="F819" s="79">
        <v>2.5</v>
      </c>
      <c r="G819" s="79">
        <v>0.72916666666666796</v>
      </c>
      <c r="H819" s="79">
        <v>17.5</v>
      </c>
      <c r="I819" s="79">
        <v>0.21</v>
      </c>
      <c r="J819" s="79">
        <v>0.68027210884353595</v>
      </c>
      <c r="L819" s="79">
        <v>0</v>
      </c>
      <c r="N819" s="79">
        <v>0</v>
      </c>
      <c r="Q819" s="79">
        <v>1040</v>
      </c>
      <c r="R819" s="79" t="s">
        <v>85</v>
      </c>
      <c r="S819" s="79">
        <v>17.5</v>
      </c>
      <c r="T819" s="79">
        <v>210</v>
      </c>
      <c r="U819" s="79">
        <v>0.72916666666666796</v>
      </c>
      <c r="V819" s="79">
        <v>4</v>
      </c>
      <c r="W819" s="79">
        <v>23</v>
      </c>
      <c r="X819" s="79" t="s">
        <v>107</v>
      </c>
      <c r="Y819" s="79" t="s">
        <v>922</v>
      </c>
      <c r="Z819" s="79">
        <v>3</v>
      </c>
      <c r="AA819" s="80">
        <v>45014.583333333299</v>
      </c>
      <c r="AB819" s="80">
        <v>45015.3125</v>
      </c>
      <c r="AC819" s="79" t="s">
        <v>938</v>
      </c>
    </row>
    <row r="820" spans="1:29" x14ac:dyDescent="0.3">
      <c r="A820" s="79">
        <v>1040</v>
      </c>
      <c r="B820" s="79" t="s">
        <v>85</v>
      </c>
      <c r="C820" s="79" t="s">
        <v>784</v>
      </c>
      <c r="D820" s="79" t="s">
        <v>204</v>
      </c>
      <c r="E820" s="79">
        <v>2</v>
      </c>
      <c r="F820" s="79">
        <v>1</v>
      </c>
      <c r="G820" s="79">
        <v>0.72916666666666796</v>
      </c>
      <c r="H820" s="79">
        <v>17.5</v>
      </c>
      <c r="I820" s="79">
        <v>0.21</v>
      </c>
      <c r="J820" s="79">
        <v>0.27210884353741399</v>
      </c>
      <c r="L820" s="79">
        <v>0</v>
      </c>
      <c r="N820" s="79">
        <v>0</v>
      </c>
      <c r="Q820" s="79">
        <v>1040</v>
      </c>
      <c r="R820" s="79" t="s">
        <v>85</v>
      </c>
      <c r="S820" s="79">
        <v>17.5</v>
      </c>
      <c r="T820" s="79">
        <v>210</v>
      </c>
      <c r="U820" s="79">
        <v>0.72916666666666796</v>
      </c>
      <c r="V820" s="79">
        <v>4</v>
      </c>
      <c r="W820" s="79">
        <v>23</v>
      </c>
      <c r="X820" s="79" t="s">
        <v>107</v>
      </c>
      <c r="Y820" s="79" t="s">
        <v>922</v>
      </c>
      <c r="Z820" s="79">
        <v>3</v>
      </c>
      <c r="AA820" s="80">
        <v>45014.583333333299</v>
      </c>
      <c r="AB820" s="80">
        <v>45015.3125</v>
      </c>
      <c r="AC820" s="79" t="s">
        <v>938</v>
      </c>
    </row>
    <row r="821" spans="1:29" x14ac:dyDescent="0.3">
      <c r="A821" s="79">
        <v>1040</v>
      </c>
      <c r="B821" s="79" t="s">
        <v>304</v>
      </c>
      <c r="C821" s="79" t="s">
        <v>785</v>
      </c>
      <c r="D821" s="79" t="s">
        <v>203</v>
      </c>
      <c r="E821" s="79">
        <v>2</v>
      </c>
      <c r="F821" s="79">
        <v>1</v>
      </c>
      <c r="G821" s="79">
        <v>0.72916666666666796</v>
      </c>
      <c r="H821" s="79">
        <v>17.5</v>
      </c>
      <c r="I821" s="79">
        <v>0.21</v>
      </c>
      <c r="J821" s="79">
        <v>0.27210884353741399</v>
      </c>
      <c r="L821" s="79">
        <v>0</v>
      </c>
      <c r="N821" s="79">
        <v>0</v>
      </c>
      <c r="Q821" s="79">
        <v>1040</v>
      </c>
      <c r="R821" s="79" t="s">
        <v>304</v>
      </c>
      <c r="S821" s="79">
        <v>17.5</v>
      </c>
      <c r="T821" s="79">
        <v>210</v>
      </c>
      <c r="U821" s="79">
        <v>0.72916666666666796</v>
      </c>
      <c r="V821" s="79">
        <v>4</v>
      </c>
      <c r="W821" s="79">
        <v>23</v>
      </c>
      <c r="X821" s="79" t="s">
        <v>107</v>
      </c>
      <c r="Y821" s="79" t="s">
        <v>922</v>
      </c>
      <c r="Z821" s="79">
        <v>3</v>
      </c>
      <c r="AA821" s="80">
        <v>45014.583333333299</v>
      </c>
      <c r="AB821" s="80">
        <v>45015.3125</v>
      </c>
      <c r="AC821" s="79" t="s">
        <v>938</v>
      </c>
    </row>
    <row r="822" spans="1:29" x14ac:dyDescent="0.3">
      <c r="A822" s="79">
        <v>1040</v>
      </c>
      <c r="B822" s="79" t="s">
        <v>304</v>
      </c>
      <c r="C822" s="79" t="s">
        <v>785</v>
      </c>
      <c r="D822" s="79" t="s">
        <v>204</v>
      </c>
      <c r="E822" s="79">
        <v>2</v>
      </c>
      <c r="F822" s="79">
        <v>1</v>
      </c>
      <c r="G822" s="79">
        <v>0.72916666666666796</v>
      </c>
      <c r="H822" s="79">
        <v>17.5</v>
      </c>
      <c r="I822" s="79">
        <v>0.21</v>
      </c>
      <c r="J822" s="79">
        <v>0.27210884353741399</v>
      </c>
      <c r="L822" s="79">
        <v>0</v>
      </c>
      <c r="N822" s="79">
        <v>0</v>
      </c>
      <c r="Q822" s="79">
        <v>1040</v>
      </c>
      <c r="R822" s="79" t="s">
        <v>304</v>
      </c>
      <c r="S822" s="79">
        <v>17.5</v>
      </c>
      <c r="T822" s="79">
        <v>210</v>
      </c>
      <c r="U822" s="79">
        <v>0.72916666666666796</v>
      </c>
      <c r="V822" s="79">
        <v>4</v>
      </c>
      <c r="W822" s="79">
        <v>23</v>
      </c>
      <c r="X822" s="79" t="s">
        <v>107</v>
      </c>
      <c r="Y822" s="79" t="s">
        <v>922</v>
      </c>
      <c r="Z822" s="79">
        <v>3</v>
      </c>
      <c r="AA822" s="80">
        <v>45014.583333333299</v>
      </c>
      <c r="AB822" s="80">
        <v>45015.3125</v>
      </c>
      <c r="AC822" s="79" t="s">
        <v>938</v>
      </c>
    </row>
    <row r="823" spans="1:29" x14ac:dyDescent="0.3">
      <c r="A823" s="79">
        <v>1041</v>
      </c>
      <c r="B823" s="79" t="s">
        <v>301</v>
      </c>
      <c r="C823" s="79" t="s">
        <v>786</v>
      </c>
      <c r="D823" s="79" t="s">
        <v>203</v>
      </c>
      <c r="E823" s="79">
        <v>2</v>
      </c>
      <c r="F823" s="79">
        <v>4</v>
      </c>
      <c r="G823" s="79">
        <v>0.72916666666666796</v>
      </c>
      <c r="H823" s="79">
        <v>17.5</v>
      </c>
      <c r="I823" s="79">
        <v>0.21</v>
      </c>
      <c r="J823" s="79">
        <v>1.08843537414966</v>
      </c>
      <c r="L823" s="79">
        <v>0</v>
      </c>
      <c r="N823" s="79">
        <v>0</v>
      </c>
      <c r="Q823" s="79">
        <v>1041</v>
      </c>
      <c r="R823" s="79" t="s">
        <v>301</v>
      </c>
      <c r="S823" s="79">
        <v>17.5</v>
      </c>
      <c r="T823" s="79">
        <v>210</v>
      </c>
      <c r="U823" s="79">
        <v>0.72916666666666796</v>
      </c>
      <c r="V823" s="79">
        <v>5</v>
      </c>
      <c r="W823" s="79">
        <v>23</v>
      </c>
      <c r="X823" s="79" t="s">
        <v>107</v>
      </c>
      <c r="Y823" s="79" t="s">
        <v>922</v>
      </c>
      <c r="Z823" s="79">
        <v>3</v>
      </c>
      <c r="AA823" s="80">
        <v>45015.583333333299</v>
      </c>
      <c r="AB823" s="80">
        <v>45016.3125</v>
      </c>
      <c r="AC823" s="79" t="s">
        <v>936</v>
      </c>
    </row>
    <row r="824" spans="1:29" x14ac:dyDescent="0.3">
      <c r="A824" s="79">
        <v>1041</v>
      </c>
      <c r="B824" s="79" t="s">
        <v>301</v>
      </c>
      <c r="C824" s="79" t="s">
        <v>786</v>
      </c>
      <c r="D824" s="79" t="s">
        <v>204</v>
      </c>
      <c r="E824" s="79">
        <v>2</v>
      </c>
      <c r="F824" s="79">
        <v>1</v>
      </c>
      <c r="G824" s="79">
        <v>0.72916666666666796</v>
      </c>
      <c r="H824" s="79">
        <v>17.5</v>
      </c>
      <c r="I824" s="79">
        <v>0.21</v>
      </c>
      <c r="J824" s="79">
        <v>0.27210884353741399</v>
      </c>
      <c r="L824" s="79">
        <v>0</v>
      </c>
      <c r="N824" s="79">
        <v>0</v>
      </c>
      <c r="Q824" s="79">
        <v>1041</v>
      </c>
      <c r="R824" s="79" t="s">
        <v>301</v>
      </c>
      <c r="S824" s="79">
        <v>17.5</v>
      </c>
      <c r="T824" s="79">
        <v>210</v>
      </c>
      <c r="U824" s="79">
        <v>0.72916666666666796</v>
      </c>
      <c r="V824" s="79">
        <v>5</v>
      </c>
      <c r="W824" s="79">
        <v>23</v>
      </c>
      <c r="X824" s="79" t="s">
        <v>107</v>
      </c>
      <c r="Y824" s="79" t="s">
        <v>922</v>
      </c>
      <c r="Z824" s="79">
        <v>3</v>
      </c>
      <c r="AA824" s="80">
        <v>45015.583333333299</v>
      </c>
      <c r="AB824" s="80">
        <v>45016.3125</v>
      </c>
      <c r="AC824" s="79" t="s">
        <v>936</v>
      </c>
    </row>
    <row r="825" spans="1:29" x14ac:dyDescent="0.3">
      <c r="A825" s="79">
        <v>1041</v>
      </c>
      <c r="B825" s="79" t="s">
        <v>85</v>
      </c>
      <c r="C825" s="79" t="s">
        <v>787</v>
      </c>
      <c r="D825" s="79" t="s">
        <v>203</v>
      </c>
      <c r="E825" s="79">
        <v>2</v>
      </c>
      <c r="F825" s="79">
        <v>6</v>
      </c>
      <c r="G825" s="79">
        <v>0.72916666666666796</v>
      </c>
      <c r="H825" s="79">
        <v>17.5</v>
      </c>
      <c r="I825" s="79">
        <v>0.21</v>
      </c>
      <c r="J825" s="79">
        <v>1.6326530612244901</v>
      </c>
      <c r="K825" s="79">
        <v>3</v>
      </c>
      <c r="L825" s="79">
        <v>0.81632653061224303</v>
      </c>
      <c r="M825" s="79">
        <v>3</v>
      </c>
      <c r="N825" s="79">
        <v>0.81632653061224303</v>
      </c>
      <c r="Q825" s="79">
        <v>1041</v>
      </c>
      <c r="R825" s="79" t="s">
        <v>85</v>
      </c>
      <c r="S825" s="79">
        <v>17.5</v>
      </c>
      <c r="T825" s="79">
        <v>210</v>
      </c>
      <c r="U825" s="79">
        <v>0.72916666666666796</v>
      </c>
      <c r="V825" s="79">
        <v>5</v>
      </c>
      <c r="W825" s="79">
        <v>23</v>
      </c>
      <c r="X825" s="79" t="s">
        <v>106</v>
      </c>
      <c r="Y825" s="79" t="s">
        <v>922</v>
      </c>
      <c r="Z825" s="79">
        <v>3</v>
      </c>
      <c r="AA825" s="80">
        <v>45015.583333333299</v>
      </c>
      <c r="AB825" s="80">
        <v>45016.3125</v>
      </c>
      <c r="AC825" s="79" t="s">
        <v>938</v>
      </c>
    </row>
    <row r="826" spans="1:29" x14ac:dyDescent="0.3">
      <c r="A826" s="79">
        <v>1314</v>
      </c>
      <c r="B826" s="79" t="s">
        <v>301</v>
      </c>
      <c r="C826" s="79" t="s">
        <v>791</v>
      </c>
      <c r="D826" s="79" t="s">
        <v>203</v>
      </c>
      <c r="E826" s="79">
        <v>2</v>
      </c>
      <c r="F826" s="79">
        <v>15</v>
      </c>
      <c r="G826" s="79">
        <v>0.625</v>
      </c>
      <c r="H826" s="79">
        <v>15</v>
      </c>
      <c r="I826" s="79">
        <v>0.21</v>
      </c>
      <c r="J826" s="79">
        <v>4.7619047619047601</v>
      </c>
      <c r="L826" s="79">
        <v>0</v>
      </c>
      <c r="N826" s="79">
        <v>0</v>
      </c>
      <c r="Q826" s="79">
        <v>1314</v>
      </c>
      <c r="R826" s="79" t="s">
        <v>301</v>
      </c>
      <c r="S826" s="79">
        <v>15</v>
      </c>
      <c r="T826" s="79">
        <v>210</v>
      </c>
      <c r="U826" s="79">
        <v>0.625</v>
      </c>
      <c r="V826" s="79">
        <v>8</v>
      </c>
      <c r="W826" s="79">
        <v>15</v>
      </c>
      <c r="X826" s="79" t="s">
        <v>107</v>
      </c>
      <c r="Y826" s="79" t="s">
        <v>922</v>
      </c>
      <c r="Z826" s="79">
        <v>3</v>
      </c>
      <c r="AA826" s="80">
        <v>44995.75</v>
      </c>
      <c r="AB826" s="80">
        <v>44996.375</v>
      </c>
      <c r="AC826" s="79" t="s">
        <v>936</v>
      </c>
    </row>
    <row r="827" spans="1:29" x14ac:dyDescent="0.3">
      <c r="A827" s="79">
        <v>1314</v>
      </c>
      <c r="B827" s="79" t="s">
        <v>301</v>
      </c>
      <c r="C827" s="79" t="s">
        <v>791</v>
      </c>
      <c r="D827" s="79" t="s">
        <v>204</v>
      </c>
      <c r="E827" s="79">
        <v>2</v>
      </c>
      <c r="F827" s="79">
        <v>6</v>
      </c>
      <c r="G827" s="79">
        <v>0.625</v>
      </c>
      <c r="H827" s="79">
        <v>15</v>
      </c>
      <c r="I827" s="79">
        <v>0.21</v>
      </c>
      <c r="J827" s="79">
        <v>1.9047619047619</v>
      </c>
      <c r="L827" s="79">
        <v>0</v>
      </c>
      <c r="N827" s="79">
        <v>0</v>
      </c>
      <c r="Q827" s="79">
        <v>1314</v>
      </c>
      <c r="R827" s="79" t="s">
        <v>301</v>
      </c>
      <c r="S827" s="79">
        <v>15</v>
      </c>
      <c r="T827" s="79">
        <v>210</v>
      </c>
      <c r="U827" s="79">
        <v>0.625</v>
      </c>
      <c r="V827" s="79">
        <v>8</v>
      </c>
      <c r="W827" s="79">
        <v>15</v>
      </c>
      <c r="X827" s="79" t="s">
        <v>107</v>
      </c>
      <c r="Y827" s="79" t="s">
        <v>922</v>
      </c>
      <c r="Z827" s="79">
        <v>3</v>
      </c>
      <c r="AA827" s="80">
        <v>44995.75</v>
      </c>
      <c r="AB827" s="80">
        <v>44996.375</v>
      </c>
      <c r="AC827" s="79" t="s">
        <v>936</v>
      </c>
    </row>
    <row r="828" spans="1:29" x14ac:dyDescent="0.3">
      <c r="A828" s="79">
        <v>1314</v>
      </c>
      <c r="B828" s="79" t="s">
        <v>85</v>
      </c>
      <c r="C828" s="79" t="s">
        <v>792</v>
      </c>
      <c r="D828" s="79" t="s">
        <v>203</v>
      </c>
      <c r="E828" s="79">
        <v>2</v>
      </c>
      <c r="F828" s="79">
        <v>25</v>
      </c>
      <c r="G828" s="79">
        <v>0.625</v>
      </c>
      <c r="H828" s="79">
        <v>15</v>
      </c>
      <c r="I828" s="79">
        <v>0.21</v>
      </c>
      <c r="J828" s="79">
        <v>7.9365079365079403</v>
      </c>
      <c r="L828" s="79">
        <v>0</v>
      </c>
      <c r="N828" s="79">
        <v>0</v>
      </c>
      <c r="Q828" s="79">
        <v>1314</v>
      </c>
      <c r="R828" s="79" t="s">
        <v>85</v>
      </c>
      <c r="S828" s="79">
        <v>15</v>
      </c>
      <c r="T828" s="79">
        <v>210</v>
      </c>
      <c r="U828" s="79">
        <v>0.625</v>
      </c>
      <c r="V828" s="79">
        <v>8</v>
      </c>
      <c r="W828" s="79">
        <v>15</v>
      </c>
      <c r="X828" s="79" t="s">
        <v>107</v>
      </c>
      <c r="Y828" s="79" t="s">
        <v>922</v>
      </c>
      <c r="Z828" s="79">
        <v>3</v>
      </c>
      <c r="AA828" s="80">
        <v>44995.75</v>
      </c>
      <c r="AB828" s="80">
        <v>44996.375</v>
      </c>
      <c r="AC828" s="79" t="s">
        <v>938</v>
      </c>
    </row>
    <row r="829" spans="1:29" x14ac:dyDescent="0.3">
      <c r="A829" s="79">
        <v>1314</v>
      </c>
      <c r="B829" s="79" t="s">
        <v>85</v>
      </c>
      <c r="C829" s="79" t="s">
        <v>792</v>
      </c>
      <c r="D829" s="79" t="s">
        <v>204</v>
      </c>
      <c r="E829" s="79">
        <v>2</v>
      </c>
      <c r="F829" s="79">
        <v>9</v>
      </c>
      <c r="G829" s="79">
        <v>0.625</v>
      </c>
      <c r="H829" s="79">
        <v>15</v>
      </c>
      <c r="I829" s="79">
        <v>0.21</v>
      </c>
      <c r="J829" s="79">
        <v>2.8571428571428599</v>
      </c>
      <c r="L829" s="79">
        <v>0</v>
      </c>
      <c r="N829" s="79">
        <v>0</v>
      </c>
      <c r="Q829" s="79">
        <v>1314</v>
      </c>
      <c r="R829" s="79" t="s">
        <v>85</v>
      </c>
      <c r="S829" s="79">
        <v>15</v>
      </c>
      <c r="T829" s="79">
        <v>210</v>
      </c>
      <c r="U829" s="79">
        <v>0.625</v>
      </c>
      <c r="V829" s="79">
        <v>8</v>
      </c>
      <c r="W829" s="79">
        <v>15</v>
      </c>
      <c r="X829" s="79" t="s">
        <v>107</v>
      </c>
      <c r="Y829" s="79" t="s">
        <v>922</v>
      </c>
      <c r="Z829" s="79">
        <v>3</v>
      </c>
      <c r="AA829" s="80">
        <v>44995.75</v>
      </c>
      <c r="AB829" s="80">
        <v>44996.375</v>
      </c>
      <c r="AC829" s="79" t="s">
        <v>938</v>
      </c>
    </row>
    <row r="830" spans="1:29" x14ac:dyDescent="0.3">
      <c r="A830" s="79">
        <v>1314</v>
      </c>
      <c r="B830" s="79" t="s">
        <v>304</v>
      </c>
      <c r="C830" s="79" t="s">
        <v>793</v>
      </c>
      <c r="D830" s="79" t="s">
        <v>203</v>
      </c>
      <c r="E830" s="79">
        <v>2</v>
      </c>
      <c r="F830" s="79">
        <v>15</v>
      </c>
      <c r="G830" s="79">
        <v>0.625</v>
      </c>
      <c r="H830" s="79">
        <v>15</v>
      </c>
      <c r="I830" s="79">
        <v>0.21</v>
      </c>
      <c r="J830" s="79">
        <v>4.7619047619047601</v>
      </c>
      <c r="L830" s="79">
        <v>0</v>
      </c>
      <c r="N830" s="79">
        <v>0</v>
      </c>
      <c r="Q830" s="79">
        <v>1314</v>
      </c>
      <c r="R830" s="79" t="s">
        <v>304</v>
      </c>
      <c r="S830" s="79">
        <v>15</v>
      </c>
      <c r="T830" s="79">
        <v>210</v>
      </c>
      <c r="U830" s="79">
        <v>0.625</v>
      </c>
      <c r="V830" s="79">
        <v>8</v>
      </c>
      <c r="W830" s="79">
        <v>15</v>
      </c>
      <c r="X830" s="79" t="s">
        <v>107</v>
      </c>
      <c r="Y830" s="79" t="s">
        <v>922</v>
      </c>
      <c r="Z830" s="79">
        <v>3</v>
      </c>
      <c r="AA830" s="80">
        <v>44995.75</v>
      </c>
      <c r="AB830" s="80">
        <v>44996.375</v>
      </c>
      <c r="AC830" s="79" t="s">
        <v>938</v>
      </c>
    </row>
    <row r="831" spans="1:29" x14ac:dyDescent="0.3">
      <c r="A831" s="79">
        <v>1314</v>
      </c>
      <c r="B831" s="79" t="s">
        <v>304</v>
      </c>
      <c r="C831" s="79" t="s">
        <v>793</v>
      </c>
      <c r="D831" s="79" t="s">
        <v>204</v>
      </c>
      <c r="E831" s="79">
        <v>2</v>
      </c>
      <c r="F831" s="79">
        <v>10</v>
      </c>
      <c r="G831" s="79">
        <v>0.625</v>
      </c>
      <c r="H831" s="79">
        <v>15</v>
      </c>
      <c r="I831" s="79">
        <v>0.21</v>
      </c>
      <c r="J831" s="79">
        <v>3.17460317460317</v>
      </c>
      <c r="L831" s="79">
        <v>0</v>
      </c>
      <c r="N831" s="79">
        <v>0</v>
      </c>
      <c r="Q831" s="79">
        <v>1314</v>
      </c>
      <c r="R831" s="79" t="s">
        <v>304</v>
      </c>
      <c r="S831" s="79">
        <v>15</v>
      </c>
      <c r="T831" s="79">
        <v>210</v>
      </c>
      <c r="U831" s="79">
        <v>0.625</v>
      </c>
      <c r="V831" s="79">
        <v>8</v>
      </c>
      <c r="W831" s="79">
        <v>15</v>
      </c>
      <c r="X831" s="79" t="s">
        <v>107</v>
      </c>
      <c r="Y831" s="79" t="s">
        <v>922</v>
      </c>
      <c r="Z831" s="79">
        <v>3</v>
      </c>
      <c r="AA831" s="80">
        <v>44995.75</v>
      </c>
      <c r="AB831" s="80">
        <v>44996.375</v>
      </c>
      <c r="AC831" s="79" t="s">
        <v>938</v>
      </c>
    </row>
    <row r="832" spans="1:29" x14ac:dyDescent="0.3">
      <c r="A832" s="79">
        <v>1315</v>
      </c>
      <c r="B832" s="79" t="s">
        <v>301</v>
      </c>
      <c r="C832" s="79" t="s">
        <v>794</v>
      </c>
      <c r="D832" s="79" t="s">
        <v>203</v>
      </c>
      <c r="E832" s="79">
        <v>2</v>
      </c>
      <c r="F832" s="79">
        <v>15</v>
      </c>
      <c r="G832" s="79">
        <v>0.625</v>
      </c>
      <c r="H832" s="79">
        <v>15</v>
      </c>
      <c r="I832" s="79">
        <v>0.21</v>
      </c>
      <c r="J832" s="79">
        <v>4.7619047619047601</v>
      </c>
      <c r="L832" s="79">
        <v>0</v>
      </c>
      <c r="N832" s="79">
        <v>0</v>
      </c>
      <c r="Q832" s="79">
        <v>1315</v>
      </c>
      <c r="R832" s="79" t="s">
        <v>301</v>
      </c>
      <c r="S832" s="79">
        <v>15</v>
      </c>
      <c r="T832" s="79">
        <v>210</v>
      </c>
      <c r="U832" s="79">
        <v>0.625</v>
      </c>
      <c r="V832" s="79">
        <v>8</v>
      </c>
      <c r="W832" s="79">
        <v>15</v>
      </c>
      <c r="X832" s="79" t="s">
        <v>106</v>
      </c>
      <c r="Y832" s="79" t="s">
        <v>922</v>
      </c>
      <c r="Z832" s="79">
        <v>3</v>
      </c>
      <c r="AA832" s="80">
        <v>45001.75</v>
      </c>
      <c r="AB832" s="80">
        <v>45002.375</v>
      </c>
      <c r="AC832" s="79" t="s">
        <v>936</v>
      </c>
    </row>
    <row r="833" spans="1:29" x14ac:dyDescent="0.3">
      <c r="A833" s="79">
        <v>1315</v>
      </c>
      <c r="B833" s="79" t="s">
        <v>301</v>
      </c>
      <c r="C833" s="79" t="s">
        <v>794</v>
      </c>
      <c r="D833" s="79" t="s">
        <v>204</v>
      </c>
      <c r="E833" s="79">
        <v>2</v>
      </c>
      <c r="F833" s="79">
        <v>15</v>
      </c>
      <c r="G833" s="79">
        <v>0.625</v>
      </c>
      <c r="H833" s="79">
        <v>15</v>
      </c>
      <c r="I833" s="79">
        <v>0.21</v>
      </c>
      <c r="J833" s="79">
        <v>4.7619047619047601</v>
      </c>
      <c r="K833" s="79">
        <v>1</v>
      </c>
      <c r="L833" s="79">
        <v>0.317460317460317</v>
      </c>
      <c r="M833" s="79">
        <v>1</v>
      </c>
      <c r="N833" s="79">
        <v>0.317460317460317</v>
      </c>
      <c r="Q833" s="79">
        <v>1315</v>
      </c>
      <c r="R833" s="79" t="s">
        <v>301</v>
      </c>
      <c r="S833" s="79">
        <v>15</v>
      </c>
      <c r="T833" s="79">
        <v>210</v>
      </c>
      <c r="U833" s="79">
        <v>0.625</v>
      </c>
      <c r="V833" s="79">
        <v>8</v>
      </c>
      <c r="W833" s="79">
        <v>15</v>
      </c>
      <c r="X833" s="79" t="s">
        <v>106</v>
      </c>
      <c r="Y833" s="79" t="s">
        <v>922</v>
      </c>
      <c r="Z833" s="79">
        <v>3</v>
      </c>
      <c r="AA833" s="80">
        <v>45001.75</v>
      </c>
      <c r="AB833" s="80">
        <v>45002.375</v>
      </c>
      <c r="AC833" s="79" t="s">
        <v>936</v>
      </c>
    </row>
    <row r="834" spans="1:29" x14ac:dyDescent="0.3">
      <c r="A834" s="79">
        <v>1315</v>
      </c>
      <c r="B834" s="79" t="s">
        <v>85</v>
      </c>
      <c r="C834" s="79" t="s">
        <v>795</v>
      </c>
      <c r="D834" s="79" t="s">
        <v>203</v>
      </c>
      <c r="E834" s="79">
        <v>2</v>
      </c>
      <c r="F834" s="79">
        <v>10</v>
      </c>
      <c r="G834" s="79">
        <v>0.625</v>
      </c>
      <c r="H834" s="79">
        <v>15</v>
      </c>
      <c r="I834" s="79">
        <v>0.21</v>
      </c>
      <c r="J834" s="79">
        <v>3.17460317460317</v>
      </c>
      <c r="L834" s="79">
        <v>0</v>
      </c>
      <c r="N834" s="79">
        <v>0</v>
      </c>
      <c r="Q834" s="79">
        <v>1315</v>
      </c>
      <c r="R834" s="79" t="s">
        <v>85</v>
      </c>
      <c r="S834" s="79">
        <v>15</v>
      </c>
      <c r="T834" s="79">
        <v>210</v>
      </c>
      <c r="U834" s="79">
        <v>0.625</v>
      </c>
      <c r="V834" s="79">
        <v>8</v>
      </c>
      <c r="W834" s="79">
        <v>15</v>
      </c>
      <c r="X834" s="79" t="s">
        <v>107</v>
      </c>
      <c r="Y834" s="79" t="s">
        <v>922</v>
      </c>
      <c r="Z834" s="79">
        <v>3</v>
      </c>
      <c r="AA834" s="80">
        <v>45001.75</v>
      </c>
      <c r="AB834" s="80">
        <v>45002.375</v>
      </c>
      <c r="AC834" s="79" t="s">
        <v>938</v>
      </c>
    </row>
    <row r="835" spans="1:29" x14ac:dyDescent="0.3">
      <c r="A835" s="79">
        <v>1315</v>
      </c>
      <c r="B835" s="79" t="s">
        <v>85</v>
      </c>
      <c r="C835" s="79" t="s">
        <v>795</v>
      </c>
      <c r="D835" s="79" t="s">
        <v>204</v>
      </c>
      <c r="E835" s="79">
        <v>2</v>
      </c>
      <c r="F835" s="79">
        <v>10</v>
      </c>
      <c r="G835" s="79">
        <v>0.625</v>
      </c>
      <c r="H835" s="79">
        <v>15</v>
      </c>
      <c r="I835" s="79">
        <v>0.21</v>
      </c>
      <c r="J835" s="79">
        <v>3.17460317460317</v>
      </c>
      <c r="L835" s="79">
        <v>0</v>
      </c>
      <c r="N835" s="79">
        <v>0</v>
      </c>
      <c r="Q835" s="79">
        <v>1315</v>
      </c>
      <c r="R835" s="79" t="s">
        <v>85</v>
      </c>
      <c r="S835" s="79">
        <v>15</v>
      </c>
      <c r="T835" s="79">
        <v>210</v>
      </c>
      <c r="U835" s="79">
        <v>0.625</v>
      </c>
      <c r="V835" s="79">
        <v>8</v>
      </c>
      <c r="W835" s="79">
        <v>15</v>
      </c>
      <c r="X835" s="79" t="s">
        <v>107</v>
      </c>
      <c r="Y835" s="79" t="s">
        <v>922</v>
      </c>
      <c r="Z835" s="79">
        <v>3</v>
      </c>
      <c r="AA835" s="80">
        <v>45001.75</v>
      </c>
      <c r="AB835" s="80">
        <v>45002.375</v>
      </c>
      <c r="AC835" s="79" t="s">
        <v>938</v>
      </c>
    </row>
    <row r="836" spans="1:29" x14ac:dyDescent="0.3">
      <c r="A836" s="79">
        <v>1315</v>
      </c>
      <c r="B836" s="79" t="s">
        <v>304</v>
      </c>
      <c r="C836" s="79" t="s">
        <v>796</v>
      </c>
      <c r="D836" s="79" t="s">
        <v>203</v>
      </c>
      <c r="E836" s="79">
        <v>2</v>
      </c>
      <c r="F836" s="79">
        <v>5</v>
      </c>
      <c r="G836" s="79">
        <v>0.625</v>
      </c>
      <c r="H836" s="79">
        <v>15</v>
      </c>
      <c r="I836" s="79">
        <v>0.21</v>
      </c>
      <c r="J836" s="79">
        <v>1.5873015873015901</v>
      </c>
      <c r="L836" s="79">
        <v>0</v>
      </c>
      <c r="N836" s="79">
        <v>0</v>
      </c>
      <c r="Q836" s="79">
        <v>1315</v>
      </c>
      <c r="R836" s="79" t="s">
        <v>304</v>
      </c>
      <c r="S836" s="79">
        <v>15</v>
      </c>
      <c r="T836" s="79">
        <v>210</v>
      </c>
      <c r="U836" s="79">
        <v>0.625</v>
      </c>
      <c r="V836" s="79">
        <v>8</v>
      </c>
      <c r="W836" s="79">
        <v>15</v>
      </c>
      <c r="X836" s="79" t="s">
        <v>107</v>
      </c>
      <c r="Y836" s="79" t="s">
        <v>922</v>
      </c>
      <c r="Z836" s="79">
        <v>3</v>
      </c>
      <c r="AA836" s="80">
        <v>45001.75</v>
      </c>
      <c r="AB836" s="80">
        <v>45002.375</v>
      </c>
      <c r="AC836" s="79" t="s">
        <v>938</v>
      </c>
    </row>
    <row r="837" spans="1:29" x14ac:dyDescent="0.3">
      <c r="A837" s="79">
        <v>1315</v>
      </c>
      <c r="B837" s="79" t="s">
        <v>304</v>
      </c>
      <c r="C837" s="79" t="s">
        <v>796</v>
      </c>
      <c r="D837" s="79" t="s">
        <v>204</v>
      </c>
      <c r="E837" s="79">
        <v>2</v>
      </c>
      <c r="F837" s="79">
        <v>25</v>
      </c>
      <c r="G837" s="79">
        <v>0.625</v>
      </c>
      <c r="H837" s="79">
        <v>15</v>
      </c>
      <c r="I837" s="79">
        <v>0.21</v>
      </c>
      <c r="J837" s="79">
        <v>7.9365079365079403</v>
      </c>
      <c r="L837" s="79">
        <v>0</v>
      </c>
      <c r="N837" s="79">
        <v>0</v>
      </c>
      <c r="Q837" s="79">
        <v>1315</v>
      </c>
      <c r="R837" s="79" t="s">
        <v>304</v>
      </c>
      <c r="S837" s="79">
        <v>15</v>
      </c>
      <c r="T837" s="79">
        <v>210</v>
      </c>
      <c r="U837" s="79">
        <v>0.625</v>
      </c>
      <c r="V837" s="79">
        <v>8</v>
      </c>
      <c r="W837" s="79">
        <v>15</v>
      </c>
      <c r="X837" s="79" t="s">
        <v>107</v>
      </c>
      <c r="Y837" s="79" t="s">
        <v>922</v>
      </c>
      <c r="Z837" s="79">
        <v>3</v>
      </c>
      <c r="AA837" s="80">
        <v>45001.75</v>
      </c>
      <c r="AB837" s="80">
        <v>45002.375</v>
      </c>
      <c r="AC837" s="79" t="s">
        <v>938</v>
      </c>
    </row>
    <row r="838" spans="1:29" x14ac:dyDescent="0.3">
      <c r="A838" s="79">
        <v>1316</v>
      </c>
      <c r="B838" s="79" t="s">
        <v>301</v>
      </c>
      <c r="C838" s="79" t="s">
        <v>797</v>
      </c>
      <c r="D838" s="79" t="s">
        <v>203</v>
      </c>
      <c r="E838" s="79">
        <v>2</v>
      </c>
      <c r="F838" s="79">
        <v>3</v>
      </c>
      <c r="G838" s="79">
        <v>0.58333333333333304</v>
      </c>
      <c r="H838" s="79">
        <v>14</v>
      </c>
      <c r="I838" s="79">
        <v>0.21</v>
      </c>
      <c r="J838" s="79">
        <v>1.0204081632653099</v>
      </c>
      <c r="L838" s="79">
        <v>0</v>
      </c>
      <c r="N838" s="79">
        <v>0</v>
      </c>
      <c r="Q838" s="79">
        <v>1316</v>
      </c>
      <c r="R838" s="79" t="s">
        <v>301</v>
      </c>
      <c r="S838" s="79">
        <v>14</v>
      </c>
      <c r="T838" s="79">
        <v>210</v>
      </c>
      <c r="U838" s="79">
        <v>0.58333333333333304</v>
      </c>
      <c r="V838" s="79">
        <v>8</v>
      </c>
      <c r="W838" s="79">
        <v>15</v>
      </c>
      <c r="X838" s="79" t="s">
        <v>107</v>
      </c>
      <c r="Y838" s="79" t="s">
        <v>922</v>
      </c>
      <c r="Z838" s="79">
        <v>3</v>
      </c>
      <c r="AA838" s="80">
        <v>45005.75</v>
      </c>
      <c r="AB838" s="80">
        <v>45006.333333333299</v>
      </c>
      <c r="AC838" s="79" t="s">
        <v>936</v>
      </c>
    </row>
    <row r="839" spans="1:29" x14ac:dyDescent="0.3">
      <c r="A839" s="79">
        <v>1316</v>
      </c>
      <c r="B839" s="79" t="s">
        <v>301</v>
      </c>
      <c r="C839" s="79" t="s">
        <v>797</v>
      </c>
      <c r="D839" s="79" t="s">
        <v>204</v>
      </c>
      <c r="E839" s="79">
        <v>2</v>
      </c>
      <c r="F839" s="79">
        <v>3</v>
      </c>
      <c r="G839" s="79">
        <v>0.58333333333333304</v>
      </c>
      <c r="H839" s="79">
        <v>14</v>
      </c>
      <c r="I839" s="79">
        <v>0.21</v>
      </c>
      <c r="J839" s="79">
        <v>1.0204081632653099</v>
      </c>
      <c r="L839" s="79">
        <v>0</v>
      </c>
      <c r="N839" s="79">
        <v>0</v>
      </c>
      <c r="Q839" s="79">
        <v>1316</v>
      </c>
      <c r="R839" s="79" t="s">
        <v>301</v>
      </c>
      <c r="S839" s="79">
        <v>14</v>
      </c>
      <c r="T839" s="79">
        <v>210</v>
      </c>
      <c r="U839" s="79">
        <v>0.58333333333333304</v>
      </c>
      <c r="V839" s="79">
        <v>8</v>
      </c>
      <c r="W839" s="79">
        <v>15</v>
      </c>
      <c r="X839" s="79" t="s">
        <v>107</v>
      </c>
      <c r="Y839" s="79" t="s">
        <v>922</v>
      </c>
      <c r="Z839" s="79">
        <v>3</v>
      </c>
      <c r="AA839" s="80">
        <v>45005.75</v>
      </c>
      <c r="AB839" s="80">
        <v>45006.333333333299</v>
      </c>
      <c r="AC839" s="79" t="s">
        <v>936</v>
      </c>
    </row>
    <row r="840" spans="1:29" x14ac:dyDescent="0.3">
      <c r="A840" s="79">
        <v>1316</v>
      </c>
      <c r="B840" s="79" t="s">
        <v>85</v>
      </c>
      <c r="C840" s="79" t="s">
        <v>798</v>
      </c>
      <c r="D840" s="79" t="s">
        <v>203</v>
      </c>
      <c r="E840" s="79">
        <v>2</v>
      </c>
      <c r="F840" s="79">
        <v>4</v>
      </c>
      <c r="G840" s="79">
        <v>0.58333333333333304</v>
      </c>
      <c r="H840" s="79">
        <v>14</v>
      </c>
      <c r="I840" s="79">
        <v>0.21</v>
      </c>
      <c r="J840" s="79">
        <v>1.3605442176870799</v>
      </c>
      <c r="L840" s="79">
        <v>0</v>
      </c>
      <c r="N840" s="79">
        <v>0</v>
      </c>
      <c r="Q840" s="79">
        <v>1316</v>
      </c>
      <c r="R840" s="79" t="s">
        <v>85</v>
      </c>
      <c r="S840" s="79">
        <v>14</v>
      </c>
      <c r="T840" s="79">
        <v>210</v>
      </c>
      <c r="U840" s="79">
        <v>0.58333333333333304</v>
      </c>
      <c r="V840" s="79">
        <v>8</v>
      </c>
      <c r="W840" s="79">
        <v>15</v>
      </c>
      <c r="X840" s="79" t="s">
        <v>107</v>
      </c>
      <c r="Y840" s="79" t="s">
        <v>922</v>
      </c>
      <c r="Z840" s="79">
        <v>3</v>
      </c>
      <c r="AA840" s="80">
        <v>45005.75</v>
      </c>
      <c r="AB840" s="80">
        <v>45006.333333333299</v>
      </c>
      <c r="AC840" s="79" t="s">
        <v>938</v>
      </c>
    </row>
    <row r="841" spans="1:29" x14ac:dyDescent="0.3">
      <c r="A841" s="79">
        <v>1316</v>
      </c>
      <c r="B841" s="79" t="s">
        <v>85</v>
      </c>
      <c r="C841" s="79" t="s">
        <v>798</v>
      </c>
      <c r="D841" s="79" t="s">
        <v>204</v>
      </c>
      <c r="E841" s="79">
        <v>2</v>
      </c>
      <c r="F841" s="79">
        <v>3</v>
      </c>
      <c r="G841" s="79">
        <v>0.58333333333333304</v>
      </c>
      <c r="H841" s="79">
        <v>14</v>
      </c>
      <c r="I841" s="79">
        <v>0.21</v>
      </c>
      <c r="J841" s="79">
        <v>1.0204081632653099</v>
      </c>
      <c r="L841" s="79">
        <v>0</v>
      </c>
      <c r="N841" s="79">
        <v>0</v>
      </c>
      <c r="Q841" s="79">
        <v>1316</v>
      </c>
      <c r="R841" s="79" t="s">
        <v>85</v>
      </c>
      <c r="S841" s="79">
        <v>14</v>
      </c>
      <c r="T841" s="79">
        <v>210</v>
      </c>
      <c r="U841" s="79">
        <v>0.58333333333333304</v>
      </c>
      <c r="V841" s="79">
        <v>8</v>
      </c>
      <c r="W841" s="79">
        <v>15</v>
      </c>
      <c r="X841" s="79" t="s">
        <v>107</v>
      </c>
      <c r="Y841" s="79" t="s">
        <v>922</v>
      </c>
      <c r="Z841" s="79">
        <v>3</v>
      </c>
      <c r="AA841" s="80">
        <v>45005.75</v>
      </c>
      <c r="AB841" s="80">
        <v>45006.333333333299</v>
      </c>
      <c r="AC841" s="79" t="s">
        <v>938</v>
      </c>
    </row>
    <row r="842" spans="1:29" x14ac:dyDescent="0.3">
      <c r="A842" s="79">
        <v>1316</v>
      </c>
      <c r="B842" s="79" t="s">
        <v>304</v>
      </c>
      <c r="C842" s="79" t="s">
        <v>799</v>
      </c>
      <c r="D842" s="79" t="s">
        <v>203</v>
      </c>
      <c r="E842" s="79">
        <v>2</v>
      </c>
      <c r="F842" s="79">
        <v>3</v>
      </c>
      <c r="G842" s="79">
        <v>0.58333333333333304</v>
      </c>
      <c r="H842" s="79">
        <v>14</v>
      </c>
      <c r="I842" s="79">
        <v>0.21</v>
      </c>
      <c r="J842" s="79">
        <v>1.0204081632653099</v>
      </c>
      <c r="L842" s="79">
        <v>0</v>
      </c>
      <c r="N842" s="79">
        <v>0</v>
      </c>
      <c r="Q842" s="79">
        <v>1316</v>
      </c>
      <c r="R842" s="79" t="s">
        <v>304</v>
      </c>
      <c r="S842" s="79">
        <v>14</v>
      </c>
      <c r="T842" s="79">
        <v>210</v>
      </c>
      <c r="U842" s="79">
        <v>0.58333333333333304</v>
      </c>
      <c r="V842" s="79">
        <v>8</v>
      </c>
      <c r="W842" s="79">
        <v>15</v>
      </c>
      <c r="X842" s="79" t="s">
        <v>107</v>
      </c>
      <c r="Y842" s="79" t="s">
        <v>922</v>
      </c>
      <c r="Z842" s="79">
        <v>3</v>
      </c>
      <c r="AA842" s="80">
        <v>45005.75</v>
      </c>
      <c r="AB842" s="80">
        <v>45006.333333333299</v>
      </c>
      <c r="AC842" s="79" t="s">
        <v>938</v>
      </c>
    </row>
    <row r="843" spans="1:29" x14ac:dyDescent="0.3">
      <c r="A843" s="79">
        <v>1316</v>
      </c>
      <c r="B843" s="79" t="s">
        <v>304</v>
      </c>
      <c r="C843" s="79" t="s">
        <v>799</v>
      </c>
      <c r="D843" s="79" t="s">
        <v>204</v>
      </c>
      <c r="E843" s="79">
        <v>2</v>
      </c>
      <c r="F843" s="79">
        <v>4</v>
      </c>
      <c r="G843" s="79">
        <v>0.58333333333333304</v>
      </c>
      <c r="H843" s="79">
        <v>14</v>
      </c>
      <c r="I843" s="79">
        <v>0.21</v>
      </c>
      <c r="J843" s="79">
        <v>1.3605442176870799</v>
      </c>
      <c r="L843" s="79">
        <v>0</v>
      </c>
      <c r="N843" s="79">
        <v>0</v>
      </c>
      <c r="Q843" s="79">
        <v>1316</v>
      </c>
      <c r="R843" s="79" t="s">
        <v>304</v>
      </c>
      <c r="S843" s="79">
        <v>14</v>
      </c>
      <c r="T843" s="79">
        <v>210</v>
      </c>
      <c r="U843" s="79">
        <v>0.58333333333333304</v>
      </c>
      <c r="V843" s="79">
        <v>8</v>
      </c>
      <c r="W843" s="79">
        <v>15</v>
      </c>
      <c r="X843" s="79" t="s">
        <v>107</v>
      </c>
      <c r="Y843" s="79" t="s">
        <v>922</v>
      </c>
      <c r="Z843" s="79">
        <v>3</v>
      </c>
      <c r="AA843" s="80">
        <v>45005.75</v>
      </c>
      <c r="AB843" s="80">
        <v>45006.333333333299</v>
      </c>
      <c r="AC843" s="79" t="s">
        <v>938</v>
      </c>
    </row>
    <row r="844" spans="1:29" x14ac:dyDescent="0.3">
      <c r="A844" s="79">
        <v>1317</v>
      </c>
      <c r="B844" s="79" t="s">
        <v>301</v>
      </c>
      <c r="C844" s="79" t="s">
        <v>800</v>
      </c>
      <c r="D844" s="79" t="s">
        <v>203</v>
      </c>
      <c r="E844" s="79">
        <v>2</v>
      </c>
      <c r="F844" s="79">
        <v>2</v>
      </c>
      <c r="G844" s="79">
        <v>0.79166666666666696</v>
      </c>
      <c r="H844" s="79">
        <v>19</v>
      </c>
      <c r="I844" s="79">
        <v>0.21</v>
      </c>
      <c r="J844" s="79">
        <v>0.50125313283207995</v>
      </c>
      <c r="L844" s="79">
        <v>0</v>
      </c>
      <c r="N844" s="79">
        <v>0</v>
      </c>
      <c r="Q844" s="79">
        <v>1317</v>
      </c>
      <c r="R844" s="79" t="s">
        <v>301</v>
      </c>
      <c r="S844" s="79">
        <v>19</v>
      </c>
      <c r="T844" s="79">
        <v>210</v>
      </c>
      <c r="U844" s="79">
        <v>0.79166666666666696</v>
      </c>
      <c r="V844" s="79">
        <v>10</v>
      </c>
      <c r="W844" s="79">
        <v>15</v>
      </c>
      <c r="X844" s="79" t="s">
        <v>107</v>
      </c>
      <c r="Y844" s="79" t="s">
        <v>922</v>
      </c>
      <c r="Z844" s="79">
        <v>3</v>
      </c>
      <c r="AA844" s="80">
        <v>45015.583333333299</v>
      </c>
      <c r="AB844" s="80">
        <v>45016.375</v>
      </c>
      <c r="AC844" s="79" t="s">
        <v>936</v>
      </c>
    </row>
    <row r="845" spans="1:29" x14ac:dyDescent="0.3">
      <c r="A845" s="79">
        <v>1317</v>
      </c>
      <c r="B845" s="79" t="s">
        <v>301</v>
      </c>
      <c r="C845" s="79" t="s">
        <v>800</v>
      </c>
      <c r="D845" s="79" t="s">
        <v>204</v>
      </c>
      <c r="E845" s="79">
        <v>2</v>
      </c>
      <c r="F845" s="79">
        <v>15</v>
      </c>
      <c r="G845" s="79">
        <v>0.79166666666666696</v>
      </c>
      <c r="H845" s="79">
        <v>19</v>
      </c>
      <c r="I845" s="79">
        <v>0.21</v>
      </c>
      <c r="J845" s="79">
        <v>3.7593984962406002</v>
      </c>
      <c r="L845" s="79">
        <v>0</v>
      </c>
      <c r="N845" s="79">
        <v>0</v>
      </c>
      <c r="Q845" s="79">
        <v>1317</v>
      </c>
      <c r="R845" s="79" t="s">
        <v>301</v>
      </c>
      <c r="S845" s="79">
        <v>19</v>
      </c>
      <c r="T845" s="79">
        <v>210</v>
      </c>
      <c r="U845" s="79">
        <v>0.79166666666666696</v>
      </c>
      <c r="V845" s="79">
        <v>10</v>
      </c>
      <c r="W845" s="79">
        <v>15</v>
      </c>
      <c r="X845" s="79" t="s">
        <v>107</v>
      </c>
      <c r="Y845" s="79" t="s">
        <v>922</v>
      </c>
      <c r="Z845" s="79">
        <v>3</v>
      </c>
      <c r="AA845" s="80">
        <v>45015.583333333299</v>
      </c>
      <c r="AB845" s="80">
        <v>45016.375</v>
      </c>
      <c r="AC845" s="79" t="s">
        <v>936</v>
      </c>
    </row>
    <row r="846" spans="1:29" x14ac:dyDescent="0.3">
      <c r="A846" s="79">
        <v>1317</v>
      </c>
      <c r="B846" s="79" t="s">
        <v>85</v>
      </c>
      <c r="C846" s="79" t="s">
        <v>801</v>
      </c>
      <c r="D846" s="79" t="s">
        <v>203</v>
      </c>
      <c r="E846" s="79">
        <v>2</v>
      </c>
      <c r="F846" s="79">
        <v>3</v>
      </c>
      <c r="G846" s="79">
        <v>0.79166666666666696</v>
      </c>
      <c r="H846" s="79">
        <v>19</v>
      </c>
      <c r="I846" s="79">
        <v>0.21</v>
      </c>
      <c r="J846" s="79">
        <v>0.75187969924812004</v>
      </c>
      <c r="L846" s="79">
        <v>0</v>
      </c>
      <c r="N846" s="79">
        <v>0</v>
      </c>
      <c r="Q846" s="79">
        <v>1317</v>
      </c>
      <c r="R846" s="79" t="s">
        <v>85</v>
      </c>
      <c r="S846" s="79">
        <v>19</v>
      </c>
      <c r="T846" s="79">
        <v>210</v>
      </c>
      <c r="U846" s="79">
        <v>0.79166666666666696</v>
      </c>
      <c r="V846" s="79">
        <v>10</v>
      </c>
      <c r="W846" s="79">
        <v>15</v>
      </c>
      <c r="X846" s="79" t="s">
        <v>107</v>
      </c>
      <c r="Y846" s="79" t="s">
        <v>922</v>
      </c>
      <c r="Z846" s="79">
        <v>3</v>
      </c>
      <c r="AA846" s="80">
        <v>45015.583333333299</v>
      </c>
      <c r="AB846" s="80">
        <v>45016.375</v>
      </c>
      <c r="AC846" s="79" t="s">
        <v>938</v>
      </c>
    </row>
    <row r="847" spans="1:29" x14ac:dyDescent="0.3">
      <c r="A847" s="79">
        <v>1317</v>
      </c>
      <c r="B847" s="79" t="s">
        <v>85</v>
      </c>
      <c r="C847" s="79" t="s">
        <v>801</v>
      </c>
      <c r="D847" s="79" t="s">
        <v>204</v>
      </c>
      <c r="E847" s="79">
        <v>2</v>
      </c>
      <c r="F847" s="79">
        <v>25</v>
      </c>
      <c r="G847" s="79">
        <v>0.79166666666666696</v>
      </c>
      <c r="H847" s="79">
        <v>19</v>
      </c>
      <c r="I847" s="79">
        <v>0.21</v>
      </c>
      <c r="J847" s="79">
        <v>6.2656641604010002</v>
      </c>
      <c r="L847" s="79">
        <v>0</v>
      </c>
      <c r="N847" s="79">
        <v>0</v>
      </c>
      <c r="Q847" s="79">
        <v>1317</v>
      </c>
      <c r="R847" s="79" t="s">
        <v>85</v>
      </c>
      <c r="S847" s="79">
        <v>19</v>
      </c>
      <c r="T847" s="79">
        <v>210</v>
      </c>
      <c r="U847" s="79">
        <v>0.79166666666666696</v>
      </c>
      <c r="V847" s="79">
        <v>10</v>
      </c>
      <c r="W847" s="79">
        <v>15</v>
      </c>
      <c r="X847" s="79" t="s">
        <v>107</v>
      </c>
      <c r="Y847" s="79" t="s">
        <v>922</v>
      </c>
      <c r="Z847" s="79">
        <v>3</v>
      </c>
      <c r="AA847" s="80">
        <v>45015.583333333299</v>
      </c>
      <c r="AB847" s="80">
        <v>45016.375</v>
      </c>
      <c r="AC847" s="79" t="s">
        <v>938</v>
      </c>
    </row>
    <row r="848" spans="1:29" x14ac:dyDescent="0.3">
      <c r="A848" s="79">
        <v>1317</v>
      </c>
      <c r="B848" s="79" t="s">
        <v>304</v>
      </c>
      <c r="C848" s="79" t="s">
        <v>802</v>
      </c>
      <c r="D848" s="79" t="s">
        <v>203</v>
      </c>
      <c r="E848" s="79">
        <v>2</v>
      </c>
      <c r="F848" s="79">
        <v>5</v>
      </c>
      <c r="G848" s="79">
        <v>0.79166666666666696</v>
      </c>
      <c r="H848" s="79">
        <v>19</v>
      </c>
      <c r="I848" s="79">
        <v>0.21</v>
      </c>
      <c r="J848" s="79">
        <v>1.2531328320802</v>
      </c>
      <c r="L848" s="79">
        <v>0</v>
      </c>
      <c r="N848" s="79">
        <v>0</v>
      </c>
      <c r="Q848" s="79">
        <v>1317</v>
      </c>
      <c r="R848" s="79" t="s">
        <v>304</v>
      </c>
      <c r="S848" s="79">
        <v>19</v>
      </c>
      <c r="T848" s="79">
        <v>210</v>
      </c>
      <c r="U848" s="79">
        <v>0.79166666666666696</v>
      </c>
      <c r="V848" s="79">
        <v>10</v>
      </c>
      <c r="W848" s="79">
        <v>15</v>
      </c>
      <c r="X848" s="79" t="s">
        <v>107</v>
      </c>
      <c r="Y848" s="79" t="s">
        <v>922</v>
      </c>
      <c r="Z848" s="79">
        <v>3</v>
      </c>
      <c r="AA848" s="80">
        <v>45015.583333333299</v>
      </c>
      <c r="AB848" s="80">
        <v>45016.375</v>
      </c>
      <c r="AC848" s="79" t="s">
        <v>938</v>
      </c>
    </row>
    <row r="849" spans="1:29" x14ac:dyDescent="0.3">
      <c r="A849" s="79">
        <v>1317</v>
      </c>
      <c r="B849" s="79" t="s">
        <v>304</v>
      </c>
      <c r="C849" s="79" t="s">
        <v>802</v>
      </c>
      <c r="D849" s="79" t="s">
        <v>204</v>
      </c>
      <c r="E849" s="79">
        <v>2</v>
      </c>
      <c r="F849" s="79">
        <v>30</v>
      </c>
      <c r="G849" s="79">
        <v>0.79166666666666696</v>
      </c>
      <c r="H849" s="79">
        <v>19</v>
      </c>
      <c r="I849" s="79">
        <v>0.21</v>
      </c>
      <c r="J849" s="79">
        <v>7.5187969924812004</v>
      </c>
      <c r="L849" s="79">
        <v>0</v>
      </c>
      <c r="N849" s="79">
        <v>0</v>
      </c>
      <c r="Q849" s="79">
        <v>1317</v>
      </c>
      <c r="R849" s="79" t="s">
        <v>304</v>
      </c>
      <c r="S849" s="79">
        <v>19</v>
      </c>
      <c r="T849" s="79">
        <v>210</v>
      </c>
      <c r="U849" s="79">
        <v>0.79166666666666696</v>
      </c>
      <c r="V849" s="79">
        <v>10</v>
      </c>
      <c r="W849" s="79">
        <v>15</v>
      </c>
      <c r="X849" s="79" t="s">
        <v>107</v>
      </c>
      <c r="Y849" s="79" t="s">
        <v>922</v>
      </c>
      <c r="Z849" s="79">
        <v>3</v>
      </c>
      <c r="AA849" s="80">
        <v>45015.583333333299</v>
      </c>
      <c r="AB849" s="80">
        <v>45016.375</v>
      </c>
      <c r="AC849" s="79" t="s">
        <v>938</v>
      </c>
    </row>
    <row r="850" spans="1:29" x14ac:dyDescent="0.3">
      <c r="A850" s="79">
        <v>1318</v>
      </c>
      <c r="B850" s="79" t="s">
        <v>301</v>
      </c>
      <c r="C850" s="79" t="s">
        <v>803</v>
      </c>
      <c r="D850" s="79" t="s">
        <v>203</v>
      </c>
      <c r="E850" s="79">
        <v>2</v>
      </c>
      <c r="F850" s="79">
        <v>5</v>
      </c>
      <c r="G850" s="79">
        <v>0.58333333333333404</v>
      </c>
      <c r="H850" s="79">
        <v>14</v>
      </c>
      <c r="I850" s="79">
        <v>0.21</v>
      </c>
      <c r="J850" s="79">
        <v>1.7006802721088401</v>
      </c>
      <c r="L850" s="79">
        <v>0</v>
      </c>
      <c r="N850" s="79">
        <v>0</v>
      </c>
      <c r="Q850" s="79">
        <v>1318</v>
      </c>
      <c r="R850" s="79" t="s">
        <v>301</v>
      </c>
      <c r="S850" s="79">
        <v>14</v>
      </c>
      <c r="T850" s="79">
        <v>210</v>
      </c>
      <c r="U850" s="79">
        <v>0.58333333333333404</v>
      </c>
      <c r="V850" s="79">
        <v>9</v>
      </c>
      <c r="W850" s="79">
        <v>15</v>
      </c>
      <c r="X850" s="79" t="s">
        <v>107</v>
      </c>
      <c r="Y850" s="79" t="s">
        <v>922</v>
      </c>
      <c r="Z850" s="79">
        <v>4</v>
      </c>
      <c r="AA850" s="80">
        <v>45017.708333333299</v>
      </c>
      <c r="AB850" s="80">
        <v>45018.291666666701</v>
      </c>
      <c r="AC850" s="79" t="s">
        <v>936</v>
      </c>
    </row>
    <row r="851" spans="1:29" x14ac:dyDescent="0.3">
      <c r="A851" s="79">
        <v>1318</v>
      </c>
      <c r="B851" s="79" t="s">
        <v>301</v>
      </c>
      <c r="C851" s="79" t="s">
        <v>803</v>
      </c>
      <c r="D851" s="79" t="s">
        <v>204</v>
      </c>
      <c r="E851" s="79">
        <v>2</v>
      </c>
      <c r="F851" s="79">
        <v>10</v>
      </c>
      <c r="G851" s="79">
        <v>0.58333333333333404</v>
      </c>
      <c r="H851" s="79">
        <v>14</v>
      </c>
      <c r="I851" s="79">
        <v>0.21</v>
      </c>
      <c r="J851" s="79">
        <v>3.4013605442176802</v>
      </c>
      <c r="L851" s="79">
        <v>0</v>
      </c>
      <c r="N851" s="79">
        <v>0</v>
      </c>
      <c r="Q851" s="79">
        <v>1318</v>
      </c>
      <c r="R851" s="79" t="s">
        <v>301</v>
      </c>
      <c r="S851" s="79">
        <v>14</v>
      </c>
      <c r="T851" s="79">
        <v>210</v>
      </c>
      <c r="U851" s="79">
        <v>0.58333333333333404</v>
      </c>
      <c r="V851" s="79">
        <v>9</v>
      </c>
      <c r="W851" s="79">
        <v>15</v>
      </c>
      <c r="X851" s="79" t="s">
        <v>107</v>
      </c>
      <c r="Y851" s="79" t="s">
        <v>922</v>
      </c>
      <c r="Z851" s="79">
        <v>4</v>
      </c>
      <c r="AA851" s="80">
        <v>45017.708333333299</v>
      </c>
      <c r="AB851" s="80">
        <v>45018.291666666701</v>
      </c>
      <c r="AC851" s="79" t="s">
        <v>936</v>
      </c>
    </row>
    <row r="852" spans="1:29" x14ac:dyDescent="0.3">
      <c r="A852" s="79">
        <v>1318</v>
      </c>
      <c r="B852" s="79" t="s">
        <v>85</v>
      </c>
      <c r="C852" s="79" t="s">
        <v>804</v>
      </c>
      <c r="D852" s="79" t="s">
        <v>203</v>
      </c>
      <c r="E852" s="79">
        <v>2</v>
      </c>
      <c r="F852" s="79">
        <v>10</v>
      </c>
      <c r="G852" s="79">
        <v>0.58333333333333404</v>
      </c>
      <c r="H852" s="79">
        <v>14</v>
      </c>
      <c r="I852" s="79">
        <v>0.21</v>
      </c>
      <c r="J852" s="79">
        <v>3.4013605442176802</v>
      </c>
      <c r="L852" s="79">
        <v>0</v>
      </c>
      <c r="N852" s="79">
        <v>0</v>
      </c>
      <c r="Q852" s="79">
        <v>1318</v>
      </c>
      <c r="R852" s="79" t="s">
        <v>85</v>
      </c>
      <c r="S852" s="79">
        <v>14</v>
      </c>
      <c r="T852" s="79">
        <v>210</v>
      </c>
      <c r="U852" s="79">
        <v>0.58333333333333404</v>
      </c>
      <c r="V852" s="79">
        <v>9</v>
      </c>
      <c r="W852" s="79">
        <v>15</v>
      </c>
      <c r="X852" s="79" t="s">
        <v>107</v>
      </c>
      <c r="Y852" s="79" t="s">
        <v>922</v>
      </c>
      <c r="Z852" s="79">
        <v>4</v>
      </c>
      <c r="AA852" s="80">
        <v>45017.708333333299</v>
      </c>
      <c r="AB852" s="80">
        <v>45018.291666666701</v>
      </c>
      <c r="AC852" s="79" t="s">
        <v>938</v>
      </c>
    </row>
    <row r="853" spans="1:29" x14ac:dyDescent="0.3">
      <c r="A853" s="79">
        <v>1318</v>
      </c>
      <c r="B853" s="79" t="s">
        <v>85</v>
      </c>
      <c r="C853" s="79" t="s">
        <v>804</v>
      </c>
      <c r="D853" s="79" t="s">
        <v>204</v>
      </c>
      <c r="E853" s="79">
        <v>2</v>
      </c>
      <c r="F853" s="79">
        <v>20</v>
      </c>
      <c r="G853" s="79">
        <v>0.58333333333333404</v>
      </c>
      <c r="H853" s="79">
        <v>14</v>
      </c>
      <c r="I853" s="79">
        <v>0.21</v>
      </c>
      <c r="J853" s="79">
        <v>6.8027210884353702</v>
      </c>
      <c r="L853" s="79">
        <v>0</v>
      </c>
      <c r="N853" s="79">
        <v>0</v>
      </c>
      <c r="Q853" s="79">
        <v>1318</v>
      </c>
      <c r="R853" s="79" t="s">
        <v>85</v>
      </c>
      <c r="S853" s="79">
        <v>14</v>
      </c>
      <c r="T853" s="79">
        <v>210</v>
      </c>
      <c r="U853" s="79">
        <v>0.58333333333333404</v>
      </c>
      <c r="V853" s="79">
        <v>9</v>
      </c>
      <c r="W853" s="79">
        <v>15</v>
      </c>
      <c r="X853" s="79" t="s">
        <v>107</v>
      </c>
      <c r="Y853" s="79" t="s">
        <v>922</v>
      </c>
      <c r="Z853" s="79">
        <v>4</v>
      </c>
      <c r="AA853" s="80">
        <v>45017.708333333299</v>
      </c>
      <c r="AB853" s="80">
        <v>45018.291666666701</v>
      </c>
      <c r="AC853" s="79" t="s">
        <v>938</v>
      </c>
    </row>
    <row r="854" spans="1:29" x14ac:dyDescent="0.3">
      <c r="A854" s="79">
        <v>1318</v>
      </c>
      <c r="B854" s="79" t="s">
        <v>304</v>
      </c>
      <c r="C854" s="79" t="s">
        <v>805</v>
      </c>
      <c r="D854" s="79" t="s">
        <v>203</v>
      </c>
      <c r="E854" s="79">
        <v>2</v>
      </c>
      <c r="F854" s="79">
        <v>15</v>
      </c>
      <c r="G854" s="79">
        <v>0.58333333333333404</v>
      </c>
      <c r="H854" s="79">
        <v>14</v>
      </c>
      <c r="I854" s="79">
        <v>0.21</v>
      </c>
      <c r="J854" s="79">
        <v>5.1020408163265296</v>
      </c>
      <c r="L854" s="79">
        <v>0</v>
      </c>
      <c r="N854" s="79">
        <v>0</v>
      </c>
      <c r="Q854" s="79">
        <v>1318</v>
      </c>
      <c r="R854" s="79" t="s">
        <v>304</v>
      </c>
      <c r="S854" s="79">
        <v>14</v>
      </c>
      <c r="T854" s="79">
        <v>210</v>
      </c>
      <c r="U854" s="79">
        <v>0.58333333333333404</v>
      </c>
      <c r="V854" s="79">
        <v>9</v>
      </c>
      <c r="W854" s="79">
        <v>15</v>
      </c>
      <c r="X854" s="79" t="s">
        <v>107</v>
      </c>
      <c r="Y854" s="79" t="s">
        <v>922</v>
      </c>
      <c r="Z854" s="79">
        <v>4</v>
      </c>
      <c r="AA854" s="80">
        <v>45017.708333333299</v>
      </c>
      <c r="AB854" s="80">
        <v>45018.291666666701</v>
      </c>
      <c r="AC854" s="79" t="s">
        <v>938</v>
      </c>
    </row>
    <row r="855" spans="1:29" x14ac:dyDescent="0.3">
      <c r="A855" s="79">
        <v>1318</v>
      </c>
      <c r="B855" s="79" t="s">
        <v>304</v>
      </c>
      <c r="C855" s="79" t="s">
        <v>805</v>
      </c>
      <c r="D855" s="79" t="s">
        <v>204</v>
      </c>
      <c r="E855" s="79">
        <v>2</v>
      </c>
      <c r="F855" s="79">
        <v>15</v>
      </c>
      <c r="G855" s="79">
        <v>0.58333333333333404</v>
      </c>
      <c r="H855" s="79">
        <v>14</v>
      </c>
      <c r="I855" s="79">
        <v>0.21</v>
      </c>
      <c r="J855" s="79">
        <v>5.1020408163265296</v>
      </c>
      <c r="L855" s="79">
        <v>0</v>
      </c>
      <c r="N855" s="79">
        <v>0</v>
      </c>
      <c r="Q855" s="79">
        <v>1318</v>
      </c>
      <c r="R855" s="79" t="s">
        <v>304</v>
      </c>
      <c r="S855" s="79">
        <v>14</v>
      </c>
      <c r="T855" s="79">
        <v>210</v>
      </c>
      <c r="U855" s="79">
        <v>0.58333333333333404</v>
      </c>
      <c r="V855" s="79">
        <v>9</v>
      </c>
      <c r="W855" s="79">
        <v>15</v>
      </c>
      <c r="X855" s="79" t="s">
        <v>107</v>
      </c>
      <c r="Y855" s="79" t="s">
        <v>922</v>
      </c>
      <c r="Z855" s="79">
        <v>4</v>
      </c>
      <c r="AA855" s="80">
        <v>45017.708333333299</v>
      </c>
      <c r="AB855" s="80">
        <v>45018.291666666701</v>
      </c>
      <c r="AC855" s="79" t="s">
        <v>938</v>
      </c>
    </row>
    <row r="856" spans="1:29" x14ac:dyDescent="0.3">
      <c r="A856" s="79">
        <v>1505</v>
      </c>
      <c r="B856" s="79" t="s">
        <v>301</v>
      </c>
      <c r="C856" s="79" t="s">
        <v>806</v>
      </c>
      <c r="D856" s="79" t="s">
        <v>203</v>
      </c>
      <c r="E856" s="79">
        <v>3</v>
      </c>
      <c r="F856" s="79">
        <v>1</v>
      </c>
      <c r="G856" s="79">
        <v>1</v>
      </c>
      <c r="H856" s="79">
        <v>24</v>
      </c>
      <c r="I856" s="79">
        <v>0.19600000000000001</v>
      </c>
      <c r="J856" s="79">
        <v>0.21258503401360501</v>
      </c>
      <c r="L856" s="79">
        <v>0</v>
      </c>
      <c r="N856" s="79">
        <v>0</v>
      </c>
      <c r="Q856" s="79">
        <v>1505</v>
      </c>
      <c r="R856" s="79" t="s">
        <v>301</v>
      </c>
      <c r="S856" s="79">
        <v>24</v>
      </c>
      <c r="T856" s="79">
        <v>210</v>
      </c>
      <c r="U856" s="79">
        <v>1</v>
      </c>
      <c r="V856" s="79">
        <v>4</v>
      </c>
      <c r="W856" s="79">
        <v>28</v>
      </c>
      <c r="X856" s="79" t="s">
        <v>107</v>
      </c>
      <c r="Y856" s="79" t="s">
        <v>922</v>
      </c>
      <c r="Z856" s="79">
        <v>3</v>
      </c>
      <c r="AA856" s="80">
        <v>44994</v>
      </c>
      <c r="AB856" s="80">
        <v>44995</v>
      </c>
      <c r="AC856" s="79" t="s">
        <v>936</v>
      </c>
    </row>
    <row r="857" spans="1:29" x14ac:dyDescent="0.3">
      <c r="A857" s="79">
        <v>1505</v>
      </c>
      <c r="B857" s="79" t="s">
        <v>301</v>
      </c>
      <c r="C857" s="79" t="s">
        <v>806</v>
      </c>
      <c r="D857" s="79" t="s">
        <v>204</v>
      </c>
      <c r="E857" s="79">
        <v>3</v>
      </c>
      <c r="F857" s="79">
        <v>3</v>
      </c>
      <c r="G857" s="79">
        <v>1</v>
      </c>
      <c r="H857" s="79">
        <v>24</v>
      </c>
      <c r="I857" s="79">
        <v>0.19600000000000001</v>
      </c>
      <c r="J857" s="79">
        <v>0.63775510204081598</v>
      </c>
      <c r="L857" s="79">
        <v>0</v>
      </c>
      <c r="N857" s="79">
        <v>0</v>
      </c>
      <c r="Q857" s="79">
        <v>1505</v>
      </c>
      <c r="R857" s="79" t="s">
        <v>301</v>
      </c>
      <c r="S857" s="79">
        <v>24</v>
      </c>
      <c r="T857" s="79">
        <v>210</v>
      </c>
      <c r="U857" s="79">
        <v>1</v>
      </c>
      <c r="V857" s="79">
        <v>4</v>
      </c>
      <c r="W857" s="79">
        <v>28</v>
      </c>
      <c r="X857" s="79" t="s">
        <v>107</v>
      </c>
      <c r="Y857" s="79" t="s">
        <v>922</v>
      </c>
      <c r="Z857" s="79">
        <v>3</v>
      </c>
      <c r="AA857" s="80">
        <v>44994</v>
      </c>
      <c r="AB857" s="80">
        <v>44995</v>
      </c>
      <c r="AC857" s="79" t="s">
        <v>936</v>
      </c>
    </row>
    <row r="858" spans="1:29" x14ac:dyDescent="0.3">
      <c r="A858" s="79">
        <v>1505</v>
      </c>
      <c r="B858" s="79" t="s">
        <v>301</v>
      </c>
      <c r="C858" s="79" t="s">
        <v>806</v>
      </c>
      <c r="E858" s="79">
        <v>3</v>
      </c>
      <c r="G858" s="79">
        <v>1</v>
      </c>
      <c r="H858" s="79">
        <v>24</v>
      </c>
      <c r="I858" s="79">
        <v>0.19600000000000001</v>
      </c>
      <c r="J858" s="79">
        <v>0</v>
      </c>
      <c r="L858" s="79">
        <v>0</v>
      </c>
      <c r="N858" s="79">
        <v>0</v>
      </c>
      <c r="Q858" s="79">
        <v>1505</v>
      </c>
      <c r="R858" s="79" t="s">
        <v>301</v>
      </c>
      <c r="S858" s="79">
        <v>24</v>
      </c>
      <c r="T858" s="79">
        <v>210</v>
      </c>
      <c r="U858" s="79">
        <v>1</v>
      </c>
      <c r="V858" s="79">
        <v>4</v>
      </c>
      <c r="W858" s="79">
        <v>28</v>
      </c>
      <c r="X858" s="79" t="s">
        <v>107</v>
      </c>
      <c r="Y858" s="79" t="s">
        <v>922</v>
      </c>
      <c r="Z858" s="79">
        <v>3</v>
      </c>
      <c r="AA858" s="80">
        <v>44994</v>
      </c>
      <c r="AB858" s="80">
        <v>44995</v>
      </c>
      <c r="AC858" s="79" t="s">
        <v>936</v>
      </c>
    </row>
    <row r="859" spans="1:29" x14ac:dyDescent="0.3">
      <c r="A859" s="79">
        <v>1505</v>
      </c>
      <c r="B859" s="79" t="s">
        <v>85</v>
      </c>
      <c r="C859" s="79" t="s">
        <v>807</v>
      </c>
      <c r="D859" s="79" t="s">
        <v>203</v>
      </c>
      <c r="E859" s="79">
        <v>3</v>
      </c>
      <c r="F859" s="79">
        <v>1</v>
      </c>
      <c r="G859" s="79">
        <v>1</v>
      </c>
      <c r="H859" s="79">
        <v>24</v>
      </c>
      <c r="I859" s="79">
        <v>0.19600000000000001</v>
      </c>
      <c r="J859" s="79">
        <v>0.21258503401360501</v>
      </c>
      <c r="L859" s="79">
        <v>0</v>
      </c>
      <c r="N859" s="79">
        <v>0</v>
      </c>
      <c r="Q859" s="79">
        <v>1505</v>
      </c>
      <c r="R859" s="79" t="s">
        <v>85</v>
      </c>
      <c r="S859" s="79">
        <v>24</v>
      </c>
      <c r="T859" s="79">
        <v>210</v>
      </c>
      <c r="U859" s="79">
        <v>1</v>
      </c>
      <c r="V859" s="79">
        <v>4</v>
      </c>
      <c r="W859" s="79">
        <v>28</v>
      </c>
      <c r="X859" s="79" t="s">
        <v>107</v>
      </c>
      <c r="Y859" s="79" t="s">
        <v>922</v>
      </c>
      <c r="Z859" s="79">
        <v>3</v>
      </c>
      <c r="AA859" s="80">
        <v>44994</v>
      </c>
      <c r="AB859" s="80">
        <v>44995</v>
      </c>
      <c r="AC859" s="79" t="s">
        <v>938</v>
      </c>
    </row>
    <row r="860" spans="1:29" x14ac:dyDescent="0.3">
      <c r="A860" s="79">
        <v>1505</v>
      </c>
      <c r="B860" s="79" t="s">
        <v>85</v>
      </c>
      <c r="C860" s="79" t="s">
        <v>807</v>
      </c>
      <c r="D860" s="79" t="s">
        <v>204</v>
      </c>
      <c r="E860" s="79">
        <v>3</v>
      </c>
      <c r="F860" s="79">
        <v>2</v>
      </c>
      <c r="G860" s="79">
        <v>1</v>
      </c>
      <c r="H860" s="79">
        <v>24</v>
      </c>
      <c r="I860" s="79">
        <v>0.19600000000000001</v>
      </c>
      <c r="J860" s="79">
        <v>0.42517006802721102</v>
      </c>
      <c r="L860" s="79">
        <v>0</v>
      </c>
      <c r="N860" s="79">
        <v>0</v>
      </c>
      <c r="Q860" s="79">
        <v>1505</v>
      </c>
      <c r="R860" s="79" t="s">
        <v>85</v>
      </c>
      <c r="S860" s="79">
        <v>24</v>
      </c>
      <c r="T860" s="79">
        <v>210</v>
      </c>
      <c r="U860" s="79">
        <v>1</v>
      </c>
      <c r="V860" s="79">
        <v>4</v>
      </c>
      <c r="W860" s="79">
        <v>28</v>
      </c>
      <c r="X860" s="79" t="s">
        <v>107</v>
      </c>
      <c r="Y860" s="79" t="s">
        <v>922</v>
      </c>
      <c r="Z860" s="79">
        <v>3</v>
      </c>
      <c r="AA860" s="80">
        <v>44994</v>
      </c>
      <c r="AB860" s="80">
        <v>44995</v>
      </c>
      <c r="AC860" s="79" t="s">
        <v>938</v>
      </c>
    </row>
    <row r="861" spans="1:29" x14ac:dyDescent="0.3">
      <c r="A861" s="79">
        <v>1505</v>
      </c>
      <c r="B861" s="79" t="s">
        <v>85</v>
      </c>
      <c r="C861" s="79" t="s">
        <v>807</v>
      </c>
      <c r="E861" s="79">
        <v>3</v>
      </c>
      <c r="G861" s="79">
        <v>1</v>
      </c>
      <c r="H861" s="79">
        <v>24</v>
      </c>
      <c r="I861" s="79">
        <v>0.19600000000000001</v>
      </c>
      <c r="J861" s="79">
        <v>0</v>
      </c>
      <c r="L861" s="79">
        <v>0</v>
      </c>
      <c r="N861" s="79">
        <v>0</v>
      </c>
      <c r="Q861" s="79">
        <v>1505</v>
      </c>
      <c r="R861" s="79" t="s">
        <v>85</v>
      </c>
      <c r="S861" s="79">
        <v>24</v>
      </c>
      <c r="T861" s="79">
        <v>210</v>
      </c>
      <c r="U861" s="79">
        <v>1</v>
      </c>
      <c r="V861" s="79">
        <v>4</v>
      </c>
      <c r="W861" s="79">
        <v>28</v>
      </c>
      <c r="X861" s="79" t="s">
        <v>107</v>
      </c>
      <c r="Y861" s="79" t="s">
        <v>922</v>
      </c>
      <c r="Z861" s="79">
        <v>3</v>
      </c>
      <c r="AA861" s="80">
        <v>44994</v>
      </c>
      <c r="AB861" s="80">
        <v>44995</v>
      </c>
      <c r="AC861" s="79" t="s">
        <v>938</v>
      </c>
    </row>
    <row r="862" spans="1:29" x14ac:dyDescent="0.3">
      <c r="A862" s="79">
        <v>1600</v>
      </c>
      <c r="B862" s="79" t="s">
        <v>301</v>
      </c>
      <c r="C862" s="79" t="s">
        <v>810</v>
      </c>
      <c r="D862" s="79" t="s">
        <v>203</v>
      </c>
      <c r="E862" s="79">
        <v>2</v>
      </c>
      <c r="F862" s="79">
        <v>10</v>
      </c>
      <c r="G862" s="79">
        <v>0.75</v>
      </c>
      <c r="H862" s="79">
        <v>18</v>
      </c>
      <c r="I862" s="79">
        <v>0.21</v>
      </c>
      <c r="J862" s="79">
        <v>2.64550264550265</v>
      </c>
      <c r="L862" s="79">
        <v>0</v>
      </c>
      <c r="N862" s="79">
        <v>0</v>
      </c>
      <c r="Q862" s="79">
        <v>1600</v>
      </c>
      <c r="R862" s="79" t="s">
        <v>301</v>
      </c>
      <c r="S862" s="79">
        <v>18</v>
      </c>
      <c r="T862" s="79">
        <v>210</v>
      </c>
      <c r="U862" s="79">
        <v>0.75</v>
      </c>
      <c r="V862" s="79">
        <v>6</v>
      </c>
      <c r="W862" s="79">
        <v>16</v>
      </c>
      <c r="X862" s="79" t="s">
        <v>107</v>
      </c>
      <c r="Y862" s="79" t="s">
        <v>922</v>
      </c>
      <c r="Z862" s="79">
        <v>3</v>
      </c>
      <c r="AA862" s="80">
        <v>44995.5</v>
      </c>
      <c r="AB862" s="80">
        <v>44996.25</v>
      </c>
      <c r="AC862" s="79" t="s">
        <v>936</v>
      </c>
    </row>
    <row r="863" spans="1:29" x14ac:dyDescent="0.3">
      <c r="A863" s="79">
        <v>1600</v>
      </c>
      <c r="B863" s="79" t="s">
        <v>301</v>
      </c>
      <c r="C863" s="79" t="s">
        <v>810</v>
      </c>
      <c r="D863" s="79" t="s">
        <v>204</v>
      </c>
      <c r="E863" s="79">
        <v>2</v>
      </c>
      <c r="F863" s="79">
        <v>1</v>
      </c>
      <c r="G863" s="79">
        <v>0.75</v>
      </c>
      <c r="H863" s="79">
        <v>18</v>
      </c>
      <c r="I863" s="79">
        <v>0.21</v>
      </c>
      <c r="J863" s="79">
        <v>0.26455026455026498</v>
      </c>
      <c r="L863" s="79">
        <v>0</v>
      </c>
      <c r="N863" s="79">
        <v>0</v>
      </c>
      <c r="Q863" s="79">
        <v>1600</v>
      </c>
      <c r="R863" s="79" t="s">
        <v>301</v>
      </c>
      <c r="S863" s="79">
        <v>18</v>
      </c>
      <c r="T863" s="79">
        <v>210</v>
      </c>
      <c r="U863" s="79">
        <v>0.75</v>
      </c>
      <c r="V863" s="79">
        <v>6</v>
      </c>
      <c r="W863" s="79">
        <v>16</v>
      </c>
      <c r="X863" s="79" t="s">
        <v>107</v>
      </c>
      <c r="Y863" s="79" t="s">
        <v>922</v>
      </c>
      <c r="Z863" s="79">
        <v>3</v>
      </c>
      <c r="AA863" s="80">
        <v>44995.5</v>
      </c>
      <c r="AB863" s="80">
        <v>44996.25</v>
      </c>
      <c r="AC863" s="79" t="s">
        <v>936</v>
      </c>
    </row>
    <row r="864" spans="1:29" x14ac:dyDescent="0.3">
      <c r="A864" s="79">
        <v>1600</v>
      </c>
      <c r="B864" s="79" t="s">
        <v>85</v>
      </c>
      <c r="C864" s="79" t="s">
        <v>811</v>
      </c>
      <c r="D864" s="79" t="s">
        <v>203</v>
      </c>
      <c r="E864" s="79">
        <v>2</v>
      </c>
      <c r="F864" s="79">
        <v>18</v>
      </c>
      <c r="G864" s="79">
        <v>0.75</v>
      </c>
      <c r="H864" s="79">
        <v>18</v>
      </c>
      <c r="I864" s="79">
        <v>0.21</v>
      </c>
      <c r="J864" s="79">
        <v>4.7619047619047601</v>
      </c>
      <c r="L864" s="79">
        <v>0</v>
      </c>
      <c r="N864" s="79">
        <v>0</v>
      </c>
      <c r="Q864" s="79">
        <v>1600</v>
      </c>
      <c r="R864" s="79" t="s">
        <v>85</v>
      </c>
      <c r="S864" s="79">
        <v>18</v>
      </c>
      <c r="T864" s="79">
        <v>210</v>
      </c>
      <c r="U864" s="79">
        <v>0.75</v>
      </c>
      <c r="V864" s="79">
        <v>6</v>
      </c>
      <c r="W864" s="79">
        <v>16</v>
      </c>
      <c r="X864" s="79" t="s">
        <v>107</v>
      </c>
      <c r="Y864" s="79" t="s">
        <v>922</v>
      </c>
      <c r="Z864" s="79">
        <v>3</v>
      </c>
      <c r="AA864" s="80">
        <v>44995.5</v>
      </c>
      <c r="AB864" s="80">
        <v>44996.25</v>
      </c>
      <c r="AC864" s="79" t="s">
        <v>938</v>
      </c>
    </row>
    <row r="865" spans="1:29" x14ac:dyDescent="0.3">
      <c r="A865" s="79">
        <v>1600</v>
      </c>
      <c r="B865" s="79" t="s">
        <v>85</v>
      </c>
      <c r="C865" s="79" t="s">
        <v>811</v>
      </c>
      <c r="D865" s="79" t="s">
        <v>204</v>
      </c>
      <c r="E865" s="79">
        <v>2</v>
      </c>
      <c r="F865" s="79">
        <v>5</v>
      </c>
      <c r="G865" s="79">
        <v>0.75</v>
      </c>
      <c r="H865" s="79">
        <v>18</v>
      </c>
      <c r="I865" s="79">
        <v>0.21</v>
      </c>
      <c r="J865" s="79">
        <v>1.3227513227513199</v>
      </c>
      <c r="L865" s="79">
        <v>0</v>
      </c>
      <c r="N865" s="79">
        <v>0</v>
      </c>
      <c r="Q865" s="79">
        <v>1600</v>
      </c>
      <c r="R865" s="79" t="s">
        <v>85</v>
      </c>
      <c r="S865" s="79">
        <v>18</v>
      </c>
      <c r="T865" s="79">
        <v>210</v>
      </c>
      <c r="U865" s="79">
        <v>0.75</v>
      </c>
      <c r="V865" s="79">
        <v>6</v>
      </c>
      <c r="W865" s="79">
        <v>16</v>
      </c>
      <c r="X865" s="79" t="s">
        <v>107</v>
      </c>
      <c r="Y865" s="79" t="s">
        <v>922</v>
      </c>
      <c r="Z865" s="79">
        <v>3</v>
      </c>
      <c r="AA865" s="80">
        <v>44995.5</v>
      </c>
      <c r="AB865" s="80">
        <v>44996.25</v>
      </c>
      <c r="AC865" s="79" t="s">
        <v>938</v>
      </c>
    </row>
    <row r="866" spans="1:29" x14ac:dyDescent="0.3">
      <c r="A866" s="79">
        <v>1219</v>
      </c>
      <c r="B866" s="79" t="s">
        <v>304</v>
      </c>
      <c r="C866" s="79" t="s">
        <v>812</v>
      </c>
      <c r="D866" s="79" t="s">
        <v>203</v>
      </c>
      <c r="E866" s="79">
        <v>1</v>
      </c>
      <c r="F866" s="79">
        <v>15</v>
      </c>
      <c r="G866" s="79">
        <v>0.5</v>
      </c>
      <c r="H866" s="79">
        <v>12</v>
      </c>
      <c r="I866" s="79">
        <v>0.21</v>
      </c>
      <c r="J866" s="79">
        <v>5.9523809523809499</v>
      </c>
      <c r="L866" s="79">
        <v>0</v>
      </c>
      <c r="N866" s="79">
        <v>0</v>
      </c>
      <c r="Q866" s="79">
        <v>1219</v>
      </c>
      <c r="R866" s="79" t="s">
        <v>304</v>
      </c>
      <c r="S866" s="79">
        <v>12</v>
      </c>
      <c r="T866" s="79">
        <v>210</v>
      </c>
      <c r="U866" s="79">
        <v>0.5</v>
      </c>
      <c r="V866" s="79">
        <v>4</v>
      </c>
      <c r="W866" s="79">
        <v>21</v>
      </c>
      <c r="X866" s="79" t="s">
        <v>107</v>
      </c>
      <c r="Y866" s="79" t="s">
        <v>922</v>
      </c>
      <c r="Z866" s="79">
        <v>12</v>
      </c>
      <c r="AA866" s="80">
        <v>44911.708333333299</v>
      </c>
      <c r="AB866" s="80">
        <v>44912.208333333299</v>
      </c>
      <c r="AC866" s="79" t="s">
        <v>937</v>
      </c>
    </row>
    <row r="867" spans="1:29" x14ac:dyDescent="0.3">
      <c r="A867" s="79">
        <v>1219</v>
      </c>
      <c r="B867" s="79" t="s">
        <v>304</v>
      </c>
      <c r="C867" s="79" t="s">
        <v>813</v>
      </c>
      <c r="D867" s="79" t="s">
        <v>203</v>
      </c>
      <c r="E867" s="79">
        <v>1</v>
      </c>
      <c r="F867" s="79">
        <v>15</v>
      </c>
      <c r="G867" s="79">
        <v>0.5</v>
      </c>
      <c r="H867" s="79">
        <v>12</v>
      </c>
      <c r="I867" s="79">
        <v>0.21</v>
      </c>
      <c r="J867" s="79">
        <v>5.9523809523809499</v>
      </c>
      <c r="L867" s="79">
        <v>0</v>
      </c>
      <c r="N867" s="79">
        <v>0</v>
      </c>
      <c r="Q867" s="79">
        <v>1219</v>
      </c>
      <c r="R867" s="79" t="s">
        <v>765</v>
      </c>
      <c r="S867" s="79">
        <v>12</v>
      </c>
      <c r="T867" s="79">
        <v>210</v>
      </c>
      <c r="U867" s="79">
        <v>0.5</v>
      </c>
      <c r="V867" s="79">
        <v>4</v>
      </c>
      <c r="W867" s="79">
        <v>21</v>
      </c>
      <c r="X867" s="79" t="s">
        <v>107</v>
      </c>
      <c r="Y867" s="79" t="s">
        <v>922</v>
      </c>
      <c r="Z867" s="79">
        <v>12</v>
      </c>
      <c r="AA867" s="80">
        <v>44911.708333333299</v>
      </c>
      <c r="AB867" s="80">
        <v>44912.208333333299</v>
      </c>
      <c r="AC867" s="79" t="s">
        <v>937</v>
      </c>
    </row>
    <row r="868" spans="1:29" x14ac:dyDescent="0.3">
      <c r="A868" s="79">
        <v>1220</v>
      </c>
      <c r="B868" s="79" t="s">
        <v>301</v>
      </c>
      <c r="C868" s="79" t="s">
        <v>814</v>
      </c>
      <c r="D868" s="79" t="s">
        <v>203</v>
      </c>
      <c r="E868" s="79">
        <v>5</v>
      </c>
      <c r="F868" s="79">
        <v>4</v>
      </c>
      <c r="G868" s="79">
        <v>1.0416666666666701</v>
      </c>
      <c r="H868" s="79">
        <v>25</v>
      </c>
      <c r="I868" s="79">
        <v>0.21</v>
      </c>
      <c r="J868" s="79">
        <v>0.76190476190476197</v>
      </c>
      <c r="L868" s="79">
        <v>0</v>
      </c>
      <c r="N868" s="79">
        <v>0</v>
      </c>
      <c r="Q868" s="79">
        <v>1220</v>
      </c>
      <c r="R868" s="79" t="s">
        <v>301</v>
      </c>
      <c r="S868" s="79">
        <v>25</v>
      </c>
      <c r="T868" s="79">
        <v>210</v>
      </c>
      <c r="U868" s="79">
        <v>1.0416666666666701</v>
      </c>
      <c r="V868" s="79">
        <v>5</v>
      </c>
      <c r="W868" s="79">
        <v>21</v>
      </c>
      <c r="X868" s="79" t="s">
        <v>107</v>
      </c>
      <c r="Y868" s="79" t="s">
        <v>922</v>
      </c>
      <c r="Z868" s="79">
        <v>12</v>
      </c>
      <c r="AA868" s="80">
        <v>44924.625</v>
      </c>
      <c r="AB868" s="80">
        <v>44925.666666666701</v>
      </c>
      <c r="AC868" s="79" t="s">
        <v>936</v>
      </c>
    </row>
    <row r="869" spans="1:29" x14ac:dyDescent="0.3">
      <c r="A869" s="79">
        <v>1220</v>
      </c>
      <c r="B869" s="79" t="s">
        <v>301</v>
      </c>
      <c r="C869" s="79" t="s">
        <v>814</v>
      </c>
      <c r="D869" s="79" t="s">
        <v>204</v>
      </c>
      <c r="E869" s="79">
        <v>5</v>
      </c>
      <c r="F869" s="79">
        <v>1</v>
      </c>
      <c r="G869" s="79">
        <v>1.0416666666666701</v>
      </c>
      <c r="H869" s="79">
        <v>25</v>
      </c>
      <c r="I869" s="79">
        <v>0.21</v>
      </c>
      <c r="J869" s="79">
        <v>0.19047619047618999</v>
      </c>
      <c r="L869" s="79">
        <v>0</v>
      </c>
      <c r="N869" s="79">
        <v>0</v>
      </c>
      <c r="Q869" s="79">
        <v>1220</v>
      </c>
      <c r="R869" s="79" t="s">
        <v>301</v>
      </c>
      <c r="S869" s="79">
        <v>25</v>
      </c>
      <c r="T869" s="79">
        <v>210</v>
      </c>
      <c r="U869" s="79">
        <v>1.0416666666666701</v>
      </c>
      <c r="V869" s="79">
        <v>5</v>
      </c>
      <c r="W869" s="79">
        <v>21</v>
      </c>
      <c r="X869" s="79" t="s">
        <v>107</v>
      </c>
      <c r="Y869" s="79" t="s">
        <v>922</v>
      </c>
      <c r="Z869" s="79">
        <v>12</v>
      </c>
      <c r="AA869" s="80">
        <v>44924.625</v>
      </c>
      <c r="AB869" s="80">
        <v>44925.666666666701</v>
      </c>
      <c r="AC869" s="79" t="s">
        <v>936</v>
      </c>
    </row>
    <row r="870" spans="1:29" x14ac:dyDescent="0.3">
      <c r="A870" s="79">
        <v>1220</v>
      </c>
      <c r="B870" s="79" t="s">
        <v>85</v>
      </c>
      <c r="C870" s="79" t="s">
        <v>815</v>
      </c>
      <c r="D870" s="79" t="s">
        <v>203</v>
      </c>
      <c r="E870" s="79">
        <v>5</v>
      </c>
      <c r="F870" s="79">
        <v>5</v>
      </c>
      <c r="G870" s="79">
        <v>1.0416666666666701</v>
      </c>
      <c r="H870" s="79">
        <v>25</v>
      </c>
      <c r="I870" s="79">
        <v>0.21</v>
      </c>
      <c r="J870" s="79">
        <v>0.952380952380952</v>
      </c>
      <c r="L870" s="79">
        <v>0</v>
      </c>
      <c r="N870" s="79">
        <v>0</v>
      </c>
      <c r="Q870" s="79">
        <v>1220</v>
      </c>
      <c r="R870" s="79" t="s">
        <v>85</v>
      </c>
      <c r="S870" s="79">
        <v>25</v>
      </c>
      <c r="T870" s="79">
        <v>210</v>
      </c>
      <c r="U870" s="79">
        <v>1.0416666666666701</v>
      </c>
      <c r="V870" s="79">
        <v>5</v>
      </c>
      <c r="W870" s="79">
        <v>21</v>
      </c>
      <c r="X870" s="79" t="s">
        <v>107</v>
      </c>
      <c r="Y870" s="79" t="s">
        <v>922</v>
      </c>
      <c r="Z870" s="79">
        <v>12</v>
      </c>
      <c r="AA870" s="80">
        <v>44924.625</v>
      </c>
      <c r="AB870" s="80">
        <v>44925.666666666701</v>
      </c>
      <c r="AC870" s="79" t="s">
        <v>938</v>
      </c>
    </row>
    <row r="871" spans="1:29" x14ac:dyDescent="0.3">
      <c r="A871" s="79">
        <v>1220</v>
      </c>
      <c r="B871" s="79" t="s">
        <v>85</v>
      </c>
      <c r="C871" s="79" t="s">
        <v>815</v>
      </c>
      <c r="D871" s="79" t="s">
        <v>204</v>
      </c>
      <c r="E871" s="79">
        <v>5</v>
      </c>
      <c r="F871" s="79">
        <v>1</v>
      </c>
      <c r="G871" s="79">
        <v>1.0416666666666701</v>
      </c>
      <c r="H871" s="79">
        <v>25</v>
      </c>
      <c r="I871" s="79">
        <v>0.21</v>
      </c>
      <c r="J871" s="79">
        <v>0.19047619047618999</v>
      </c>
      <c r="L871" s="79">
        <v>0</v>
      </c>
      <c r="N871" s="79">
        <v>0</v>
      </c>
      <c r="Q871" s="79">
        <v>1220</v>
      </c>
      <c r="R871" s="79" t="s">
        <v>85</v>
      </c>
      <c r="S871" s="79">
        <v>25</v>
      </c>
      <c r="T871" s="79">
        <v>210</v>
      </c>
      <c r="U871" s="79">
        <v>1.0416666666666701</v>
      </c>
      <c r="V871" s="79">
        <v>5</v>
      </c>
      <c r="W871" s="79">
        <v>21</v>
      </c>
      <c r="X871" s="79" t="s">
        <v>107</v>
      </c>
      <c r="Y871" s="79" t="s">
        <v>922</v>
      </c>
      <c r="Z871" s="79">
        <v>12</v>
      </c>
      <c r="AA871" s="80">
        <v>44924.625</v>
      </c>
      <c r="AB871" s="80">
        <v>44925.666666666701</v>
      </c>
      <c r="AC871" s="79" t="s">
        <v>938</v>
      </c>
    </row>
    <row r="872" spans="1:29" x14ac:dyDescent="0.3">
      <c r="A872" s="79">
        <v>1220</v>
      </c>
      <c r="B872" s="79" t="s">
        <v>304</v>
      </c>
      <c r="C872" s="79" t="s">
        <v>816</v>
      </c>
      <c r="D872" s="79" t="s">
        <v>203</v>
      </c>
      <c r="E872" s="79">
        <v>5</v>
      </c>
      <c r="F872" s="79">
        <v>30</v>
      </c>
      <c r="G872" s="79">
        <v>0.72916666666666696</v>
      </c>
      <c r="H872" s="79">
        <v>17.5</v>
      </c>
      <c r="I872" s="79">
        <v>0.21</v>
      </c>
      <c r="J872" s="79">
        <v>8.1632653061224492</v>
      </c>
      <c r="L872" s="79">
        <v>0</v>
      </c>
      <c r="N872" s="79">
        <v>0</v>
      </c>
      <c r="Q872" s="79">
        <v>1220</v>
      </c>
      <c r="R872" s="79" t="s">
        <v>304</v>
      </c>
      <c r="S872" s="79">
        <v>17.5</v>
      </c>
      <c r="T872" s="79">
        <v>210</v>
      </c>
      <c r="U872" s="79">
        <v>0.72916666666666696</v>
      </c>
      <c r="V872" s="79">
        <v>5</v>
      </c>
      <c r="W872" s="79">
        <v>21</v>
      </c>
      <c r="X872" s="79" t="s">
        <v>107</v>
      </c>
      <c r="Y872" s="79" t="s">
        <v>922</v>
      </c>
      <c r="Z872" s="79">
        <v>12</v>
      </c>
      <c r="AA872" s="80">
        <v>44924.645833333299</v>
      </c>
      <c r="AB872" s="80">
        <v>44925.375</v>
      </c>
      <c r="AC872" s="79" t="s">
        <v>937</v>
      </c>
    </row>
    <row r="873" spans="1:29" x14ac:dyDescent="0.3">
      <c r="A873" s="79">
        <v>1220</v>
      </c>
      <c r="B873" s="79" t="s">
        <v>304</v>
      </c>
      <c r="C873" s="79" t="s">
        <v>816</v>
      </c>
      <c r="D873" s="79" t="s">
        <v>204</v>
      </c>
      <c r="E873" s="79">
        <v>5</v>
      </c>
      <c r="F873" s="79">
        <v>1</v>
      </c>
      <c r="G873" s="79">
        <v>0.72916666666666696</v>
      </c>
      <c r="H873" s="79">
        <v>17.5</v>
      </c>
      <c r="I873" s="79">
        <v>0.21</v>
      </c>
      <c r="J873" s="79">
        <v>0.27210884353741499</v>
      </c>
      <c r="L873" s="79">
        <v>0</v>
      </c>
      <c r="N873" s="79">
        <v>0</v>
      </c>
      <c r="Q873" s="79">
        <v>1220</v>
      </c>
      <c r="R873" s="79" t="s">
        <v>304</v>
      </c>
      <c r="S873" s="79">
        <v>17.5</v>
      </c>
      <c r="T873" s="79">
        <v>210</v>
      </c>
      <c r="U873" s="79">
        <v>0.72916666666666696</v>
      </c>
      <c r="V873" s="79">
        <v>5</v>
      </c>
      <c r="W873" s="79">
        <v>21</v>
      </c>
      <c r="X873" s="79" t="s">
        <v>107</v>
      </c>
      <c r="Y873" s="79" t="s">
        <v>922</v>
      </c>
      <c r="Z873" s="79">
        <v>12</v>
      </c>
      <c r="AA873" s="80">
        <v>44924.645833333299</v>
      </c>
      <c r="AB873" s="80">
        <v>44925.375</v>
      </c>
      <c r="AC873" s="79" t="s">
        <v>937</v>
      </c>
    </row>
    <row r="874" spans="1:29" x14ac:dyDescent="0.3">
      <c r="A874" s="79">
        <v>1220</v>
      </c>
      <c r="B874" s="79" t="s">
        <v>304</v>
      </c>
      <c r="C874" s="79" t="s">
        <v>816</v>
      </c>
      <c r="D874" s="79" t="s">
        <v>274</v>
      </c>
      <c r="E874" s="79">
        <v>5</v>
      </c>
      <c r="F874" s="79">
        <v>1</v>
      </c>
      <c r="G874" s="79">
        <v>0.72916666666666696</v>
      </c>
      <c r="H874" s="79">
        <v>17.5</v>
      </c>
      <c r="I874" s="79">
        <v>0.21</v>
      </c>
      <c r="J874" s="79">
        <v>0.27210884353741499</v>
      </c>
      <c r="L874" s="79">
        <v>0</v>
      </c>
      <c r="N874" s="79">
        <v>0</v>
      </c>
      <c r="Q874" s="79">
        <v>1220</v>
      </c>
      <c r="R874" s="79" t="s">
        <v>304</v>
      </c>
      <c r="S874" s="79">
        <v>17.5</v>
      </c>
      <c r="T874" s="79">
        <v>210</v>
      </c>
      <c r="U874" s="79">
        <v>0.72916666666666696</v>
      </c>
      <c r="V874" s="79">
        <v>5</v>
      </c>
      <c r="W874" s="79">
        <v>21</v>
      </c>
      <c r="X874" s="79" t="s">
        <v>107</v>
      </c>
      <c r="Y874" s="79" t="s">
        <v>922</v>
      </c>
      <c r="Z874" s="79">
        <v>12</v>
      </c>
      <c r="AA874" s="80">
        <v>44924.645833333299</v>
      </c>
      <c r="AB874" s="80">
        <v>44925.375</v>
      </c>
      <c r="AC874" s="79" t="s">
        <v>937</v>
      </c>
    </row>
    <row r="875" spans="1:29" x14ac:dyDescent="0.3">
      <c r="A875" s="79">
        <v>1220</v>
      </c>
      <c r="B875" s="79" t="s">
        <v>304</v>
      </c>
      <c r="C875" s="79" t="s">
        <v>817</v>
      </c>
      <c r="D875" s="79" t="s">
        <v>203</v>
      </c>
      <c r="E875" s="79">
        <v>5</v>
      </c>
      <c r="F875" s="79">
        <v>35</v>
      </c>
      <c r="G875" s="79">
        <v>0.74305555555555602</v>
      </c>
      <c r="H875" s="79">
        <v>17.8333333333333</v>
      </c>
      <c r="I875" s="79">
        <v>0.21</v>
      </c>
      <c r="J875" s="79">
        <v>9.3457943925233593</v>
      </c>
      <c r="L875" s="79">
        <v>0</v>
      </c>
      <c r="N875" s="79">
        <v>0</v>
      </c>
      <c r="Q875" s="79">
        <v>1220</v>
      </c>
      <c r="R875" s="79" t="s">
        <v>765</v>
      </c>
      <c r="S875" s="79">
        <v>17.8333333333333</v>
      </c>
      <c r="T875" s="79">
        <v>210</v>
      </c>
      <c r="U875" s="79">
        <v>0.74305555555555602</v>
      </c>
      <c r="V875" s="79">
        <v>5</v>
      </c>
      <c r="W875" s="79">
        <v>21</v>
      </c>
      <c r="X875" s="79" t="s">
        <v>107</v>
      </c>
      <c r="Y875" s="79" t="s">
        <v>922</v>
      </c>
      <c r="Z875" s="79">
        <v>12</v>
      </c>
      <c r="AA875" s="80">
        <v>44924.652777777803</v>
      </c>
      <c r="AB875" s="80">
        <v>44925.395833333299</v>
      </c>
      <c r="AC875" s="79" t="s">
        <v>938</v>
      </c>
    </row>
    <row r="876" spans="1:29" x14ac:dyDescent="0.3">
      <c r="A876" s="79">
        <v>1220</v>
      </c>
      <c r="B876" s="79" t="s">
        <v>304</v>
      </c>
      <c r="C876" s="79" t="s">
        <v>817</v>
      </c>
      <c r="D876" s="79" t="s">
        <v>641</v>
      </c>
      <c r="E876" s="79">
        <v>5</v>
      </c>
      <c r="F876" s="79">
        <v>1</v>
      </c>
      <c r="G876" s="79">
        <v>0.74305555555555602</v>
      </c>
      <c r="H876" s="79">
        <v>17.8333333333333</v>
      </c>
      <c r="I876" s="79">
        <v>0.21</v>
      </c>
      <c r="J876" s="79">
        <v>0.26702269692923902</v>
      </c>
      <c r="L876" s="79">
        <v>0</v>
      </c>
      <c r="N876" s="79">
        <v>0</v>
      </c>
      <c r="Q876" s="79">
        <v>1220</v>
      </c>
      <c r="R876" s="79" t="s">
        <v>765</v>
      </c>
      <c r="S876" s="79">
        <v>17.8333333333333</v>
      </c>
      <c r="T876" s="79">
        <v>210</v>
      </c>
      <c r="U876" s="79">
        <v>0.74305555555555602</v>
      </c>
      <c r="V876" s="79">
        <v>5</v>
      </c>
      <c r="W876" s="79">
        <v>21</v>
      </c>
      <c r="X876" s="79" t="s">
        <v>107</v>
      </c>
      <c r="Y876" s="79" t="s">
        <v>922</v>
      </c>
      <c r="Z876" s="79">
        <v>12</v>
      </c>
      <c r="AA876" s="80">
        <v>44924.652777777803</v>
      </c>
      <c r="AB876" s="80">
        <v>44925.395833333299</v>
      </c>
      <c r="AC876" s="79" t="s">
        <v>938</v>
      </c>
    </row>
    <row r="877" spans="1:29" x14ac:dyDescent="0.3">
      <c r="A877" s="79">
        <v>1220</v>
      </c>
      <c r="B877" s="79" t="s">
        <v>304</v>
      </c>
      <c r="C877" s="79" t="s">
        <v>817</v>
      </c>
      <c r="D877" s="79" t="s">
        <v>204</v>
      </c>
      <c r="E877" s="79">
        <v>5</v>
      </c>
      <c r="F877" s="79">
        <v>1</v>
      </c>
      <c r="G877" s="79">
        <v>0.74305555555555602</v>
      </c>
      <c r="H877" s="79">
        <v>17.8333333333333</v>
      </c>
      <c r="I877" s="79">
        <v>0.21</v>
      </c>
      <c r="J877" s="79">
        <v>0.26702269692923902</v>
      </c>
      <c r="L877" s="79">
        <v>0</v>
      </c>
      <c r="N877" s="79">
        <v>0</v>
      </c>
      <c r="Q877" s="79">
        <v>1220</v>
      </c>
      <c r="R877" s="79" t="s">
        <v>765</v>
      </c>
      <c r="S877" s="79">
        <v>17.8333333333333</v>
      </c>
      <c r="T877" s="79">
        <v>210</v>
      </c>
      <c r="U877" s="79">
        <v>0.74305555555555602</v>
      </c>
      <c r="V877" s="79">
        <v>5</v>
      </c>
      <c r="W877" s="79">
        <v>21</v>
      </c>
      <c r="X877" s="79" t="s">
        <v>107</v>
      </c>
      <c r="Y877" s="79" t="s">
        <v>922</v>
      </c>
      <c r="Z877" s="79">
        <v>12</v>
      </c>
      <c r="AA877" s="80">
        <v>44924.652777777803</v>
      </c>
      <c r="AB877" s="80">
        <v>44925.395833333299</v>
      </c>
      <c r="AC877" s="79" t="s">
        <v>938</v>
      </c>
    </row>
    <row r="878" spans="1:29" x14ac:dyDescent="0.3">
      <c r="A878" s="79">
        <v>1220</v>
      </c>
      <c r="B878" s="79" t="s">
        <v>304</v>
      </c>
      <c r="C878" s="79" t="s">
        <v>817</v>
      </c>
      <c r="D878" s="79" t="s">
        <v>274</v>
      </c>
      <c r="E878" s="79">
        <v>5</v>
      </c>
      <c r="F878" s="79">
        <v>1</v>
      </c>
      <c r="G878" s="79">
        <v>0.74305555555555602</v>
      </c>
      <c r="H878" s="79">
        <v>17.8333333333333</v>
      </c>
      <c r="I878" s="79">
        <v>0.21</v>
      </c>
      <c r="J878" s="79">
        <v>0.26702269692923902</v>
      </c>
      <c r="L878" s="79">
        <v>0</v>
      </c>
      <c r="N878" s="79">
        <v>0</v>
      </c>
      <c r="Q878" s="79">
        <v>1220</v>
      </c>
      <c r="R878" s="79" t="s">
        <v>765</v>
      </c>
      <c r="S878" s="79">
        <v>17.8333333333333</v>
      </c>
      <c r="T878" s="79">
        <v>210</v>
      </c>
      <c r="U878" s="79">
        <v>0.74305555555555602</v>
      </c>
      <c r="V878" s="79">
        <v>5</v>
      </c>
      <c r="W878" s="79">
        <v>21</v>
      </c>
      <c r="X878" s="79" t="s">
        <v>107</v>
      </c>
      <c r="Y878" s="79" t="s">
        <v>922</v>
      </c>
      <c r="Z878" s="79">
        <v>12</v>
      </c>
      <c r="AA878" s="80">
        <v>44924.652777777803</v>
      </c>
      <c r="AB878" s="80">
        <v>44925.395833333299</v>
      </c>
      <c r="AC878" s="79" t="s">
        <v>938</v>
      </c>
    </row>
    <row r="879" spans="1:29" x14ac:dyDescent="0.3">
      <c r="A879" s="79">
        <v>1220</v>
      </c>
      <c r="B879" s="79" t="s">
        <v>304</v>
      </c>
      <c r="C879" s="79" t="s">
        <v>817</v>
      </c>
      <c r="D879" s="79" t="s">
        <v>127</v>
      </c>
      <c r="E879" s="79">
        <v>5</v>
      </c>
      <c r="F879" s="79">
        <v>2</v>
      </c>
      <c r="G879" s="79">
        <v>0.74305555555555602</v>
      </c>
      <c r="H879" s="79">
        <v>17.8333333333333</v>
      </c>
      <c r="I879" s="79">
        <v>0.21</v>
      </c>
      <c r="J879" s="79">
        <v>0.53404539385847805</v>
      </c>
      <c r="L879" s="79">
        <v>0</v>
      </c>
      <c r="N879" s="79">
        <v>0</v>
      </c>
      <c r="Q879" s="79">
        <v>1220</v>
      </c>
      <c r="R879" s="79" t="s">
        <v>765</v>
      </c>
      <c r="S879" s="79">
        <v>17.8333333333333</v>
      </c>
      <c r="T879" s="79">
        <v>210</v>
      </c>
      <c r="U879" s="79">
        <v>0.74305555555555602</v>
      </c>
      <c r="V879" s="79">
        <v>5</v>
      </c>
      <c r="W879" s="79">
        <v>21</v>
      </c>
      <c r="X879" s="79" t="s">
        <v>107</v>
      </c>
      <c r="Y879" s="79" t="s">
        <v>922</v>
      </c>
      <c r="Z879" s="79">
        <v>12</v>
      </c>
      <c r="AA879" s="80">
        <v>44924.652777777803</v>
      </c>
      <c r="AB879" s="80">
        <v>44925.395833333299</v>
      </c>
      <c r="AC879" s="79" t="s">
        <v>938</v>
      </c>
    </row>
    <row r="880" spans="1:29" x14ac:dyDescent="0.3">
      <c r="A880" s="79">
        <v>1221</v>
      </c>
      <c r="B880" s="79" t="s">
        <v>304</v>
      </c>
      <c r="C880" s="79" t="s">
        <v>818</v>
      </c>
      <c r="D880" s="79" t="s">
        <v>203</v>
      </c>
      <c r="E880" s="79">
        <v>4</v>
      </c>
      <c r="F880" s="79">
        <v>40</v>
      </c>
      <c r="G880" s="79">
        <v>0.749999999999999</v>
      </c>
      <c r="H880" s="79">
        <v>18</v>
      </c>
      <c r="I880" s="79">
        <v>0.21</v>
      </c>
      <c r="J880" s="79">
        <v>10.5820105820106</v>
      </c>
      <c r="L880" s="79">
        <v>0</v>
      </c>
      <c r="N880" s="79">
        <v>0</v>
      </c>
      <c r="Q880" s="79">
        <v>1221</v>
      </c>
      <c r="R880" s="79" t="s">
        <v>304</v>
      </c>
      <c r="S880" s="79">
        <v>18</v>
      </c>
      <c r="T880" s="79">
        <v>210</v>
      </c>
      <c r="U880" s="79">
        <v>0.749999999999999</v>
      </c>
      <c r="V880" s="79">
        <v>6</v>
      </c>
      <c r="W880" s="79">
        <v>21</v>
      </c>
      <c r="X880" s="79" t="s">
        <v>107</v>
      </c>
      <c r="Y880" s="79" t="s">
        <v>922</v>
      </c>
      <c r="Z880" s="79">
        <v>1</v>
      </c>
      <c r="AA880" s="80">
        <v>44945.666666666701</v>
      </c>
      <c r="AB880" s="80">
        <v>44946.416666666701</v>
      </c>
      <c r="AC880" s="79" t="s">
        <v>938</v>
      </c>
    </row>
    <row r="881" spans="1:29" x14ac:dyDescent="0.3">
      <c r="A881" s="79">
        <v>1221</v>
      </c>
      <c r="B881" s="79" t="s">
        <v>304</v>
      </c>
      <c r="C881" s="79" t="s">
        <v>818</v>
      </c>
      <c r="D881" s="79" t="s">
        <v>204</v>
      </c>
      <c r="E881" s="79">
        <v>4</v>
      </c>
      <c r="F881" s="79">
        <v>1</v>
      </c>
      <c r="G881" s="79">
        <v>0.749999999999999</v>
      </c>
      <c r="H881" s="79">
        <v>18</v>
      </c>
      <c r="I881" s="79">
        <v>0.21</v>
      </c>
      <c r="J881" s="79">
        <v>0.26455026455026498</v>
      </c>
      <c r="L881" s="79">
        <v>0</v>
      </c>
      <c r="N881" s="79">
        <v>0</v>
      </c>
      <c r="Q881" s="79">
        <v>1221</v>
      </c>
      <c r="R881" s="79" t="s">
        <v>304</v>
      </c>
      <c r="S881" s="79">
        <v>18</v>
      </c>
      <c r="T881" s="79">
        <v>210</v>
      </c>
      <c r="U881" s="79">
        <v>0.749999999999999</v>
      </c>
      <c r="V881" s="79">
        <v>6</v>
      </c>
      <c r="W881" s="79">
        <v>21</v>
      </c>
      <c r="X881" s="79" t="s">
        <v>107</v>
      </c>
      <c r="Y881" s="79" t="s">
        <v>922</v>
      </c>
      <c r="Z881" s="79">
        <v>1</v>
      </c>
      <c r="AA881" s="80">
        <v>44945.666666666701</v>
      </c>
      <c r="AB881" s="80">
        <v>44946.416666666701</v>
      </c>
      <c r="AC881" s="79" t="s">
        <v>938</v>
      </c>
    </row>
    <row r="882" spans="1:29" x14ac:dyDescent="0.3">
      <c r="A882" s="79">
        <v>1221</v>
      </c>
      <c r="B882" s="79" t="s">
        <v>304</v>
      </c>
      <c r="C882" s="79" t="s">
        <v>818</v>
      </c>
      <c r="D882" s="79" t="s">
        <v>274</v>
      </c>
      <c r="E882" s="79">
        <v>4</v>
      </c>
      <c r="F882" s="79">
        <v>1</v>
      </c>
      <c r="G882" s="79">
        <v>0.749999999999999</v>
      </c>
      <c r="H882" s="79">
        <v>18</v>
      </c>
      <c r="I882" s="79">
        <v>0.21</v>
      </c>
      <c r="J882" s="79">
        <v>0.26455026455026498</v>
      </c>
      <c r="L882" s="79">
        <v>0</v>
      </c>
      <c r="N882" s="79">
        <v>0</v>
      </c>
      <c r="Q882" s="79">
        <v>1221</v>
      </c>
      <c r="R882" s="79" t="s">
        <v>304</v>
      </c>
      <c r="S882" s="79">
        <v>18</v>
      </c>
      <c r="T882" s="79">
        <v>210</v>
      </c>
      <c r="U882" s="79">
        <v>0.749999999999999</v>
      </c>
      <c r="V882" s="79">
        <v>6</v>
      </c>
      <c r="W882" s="79">
        <v>21</v>
      </c>
      <c r="X882" s="79" t="s">
        <v>107</v>
      </c>
      <c r="Y882" s="79" t="s">
        <v>922</v>
      </c>
      <c r="Z882" s="79">
        <v>1</v>
      </c>
      <c r="AA882" s="80">
        <v>44945.666666666701</v>
      </c>
      <c r="AB882" s="80">
        <v>44946.416666666701</v>
      </c>
      <c r="AC882" s="79" t="s">
        <v>938</v>
      </c>
    </row>
    <row r="883" spans="1:29" x14ac:dyDescent="0.3">
      <c r="A883" s="79">
        <v>1221</v>
      </c>
      <c r="B883" s="79" t="s">
        <v>304</v>
      </c>
      <c r="C883" s="79" t="s">
        <v>819</v>
      </c>
      <c r="D883" s="79" t="s">
        <v>203</v>
      </c>
      <c r="E883" s="79">
        <v>4</v>
      </c>
      <c r="F883" s="79">
        <v>40</v>
      </c>
      <c r="G883" s="79">
        <v>0.749999999999999</v>
      </c>
      <c r="H883" s="79">
        <v>18</v>
      </c>
      <c r="I883" s="79">
        <v>0.21</v>
      </c>
      <c r="J883" s="79">
        <v>10.5820105820106</v>
      </c>
      <c r="L883" s="79">
        <v>0</v>
      </c>
      <c r="N883" s="79">
        <v>0</v>
      </c>
      <c r="Q883" s="79">
        <v>1221</v>
      </c>
      <c r="R883" s="79" t="s">
        <v>765</v>
      </c>
      <c r="S883" s="79">
        <v>18</v>
      </c>
      <c r="T883" s="79">
        <v>210</v>
      </c>
      <c r="U883" s="79">
        <v>0.749999999999999</v>
      </c>
      <c r="V883" s="79">
        <v>6</v>
      </c>
      <c r="W883" s="79">
        <v>21</v>
      </c>
      <c r="X883" s="79" t="s">
        <v>107</v>
      </c>
      <c r="Y883" s="79" t="s">
        <v>922</v>
      </c>
      <c r="Z883" s="79">
        <v>1</v>
      </c>
      <c r="AA883" s="80">
        <v>44945.666666666701</v>
      </c>
      <c r="AB883" s="80">
        <v>44946.416666666701</v>
      </c>
      <c r="AC883" s="79" t="s">
        <v>938</v>
      </c>
    </row>
    <row r="884" spans="1:29" x14ac:dyDescent="0.3">
      <c r="A884" s="79">
        <v>1221</v>
      </c>
      <c r="B884" s="79" t="s">
        <v>304</v>
      </c>
      <c r="C884" s="79" t="s">
        <v>819</v>
      </c>
      <c r="D884" s="79" t="s">
        <v>641</v>
      </c>
      <c r="E884" s="79">
        <v>4</v>
      </c>
      <c r="F884" s="79">
        <v>1</v>
      </c>
      <c r="G884" s="79">
        <v>0.749999999999999</v>
      </c>
      <c r="H884" s="79">
        <v>18</v>
      </c>
      <c r="I884" s="79">
        <v>0.21</v>
      </c>
      <c r="J884" s="79">
        <v>0.26455026455026498</v>
      </c>
      <c r="L884" s="79">
        <v>0</v>
      </c>
      <c r="N884" s="79">
        <v>0</v>
      </c>
      <c r="Q884" s="79">
        <v>1221</v>
      </c>
      <c r="R884" s="79" t="s">
        <v>765</v>
      </c>
      <c r="S884" s="79">
        <v>18</v>
      </c>
      <c r="T884" s="79">
        <v>210</v>
      </c>
      <c r="U884" s="79">
        <v>0.749999999999999</v>
      </c>
      <c r="V884" s="79">
        <v>6</v>
      </c>
      <c r="W884" s="79">
        <v>21</v>
      </c>
      <c r="X884" s="79" t="s">
        <v>107</v>
      </c>
      <c r="Y884" s="79" t="s">
        <v>922</v>
      </c>
      <c r="Z884" s="79">
        <v>1</v>
      </c>
      <c r="AA884" s="80">
        <v>44945.666666666701</v>
      </c>
      <c r="AB884" s="80">
        <v>44946.416666666701</v>
      </c>
      <c r="AC884" s="79" t="s">
        <v>938</v>
      </c>
    </row>
    <row r="885" spans="1:29" x14ac:dyDescent="0.3">
      <c r="A885" s="79">
        <v>1221</v>
      </c>
      <c r="B885" s="79" t="s">
        <v>304</v>
      </c>
      <c r="C885" s="79" t="s">
        <v>819</v>
      </c>
      <c r="D885" s="79" t="s">
        <v>204</v>
      </c>
      <c r="E885" s="79">
        <v>4</v>
      </c>
      <c r="F885" s="79">
        <v>1</v>
      </c>
      <c r="G885" s="79">
        <v>0.749999999999999</v>
      </c>
      <c r="H885" s="79">
        <v>18</v>
      </c>
      <c r="I885" s="79">
        <v>0.21</v>
      </c>
      <c r="J885" s="79">
        <v>0.26455026455026498</v>
      </c>
      <c r="L885" s="79">
        <v>0</v>
      </c>
      <c r="N885" s="79">
        <v>0</v>
      </c>
      <c r="Q885" s="79">
        <v>1221</v>
      </c>
      <c r="R885" s="79" t="s">
        <v>765</v>
      </c>
      <c r="S885" s="79">
        <v>18</v>
      </c>
      <c r="T885" s="79">
        <v>210</v>
      </c>
      <c r="U885" s="79">
        <v>0.749999999999999</v>
      </c>
      <c r="V885" s="79">
        <v>6</v>
      </c>
      <c r="W885" s="79">
        <v>21</v>
      </c>
      <c r="X885" s="79" t="s">
        <v>107</v>
      </c>
      <c r="Y885" s="79" t="s">
        <v>922</v>
      </c>
      <c r="Z885" s="79">
        <v>1</v>
      </c>
      <c r="AA885" s="80">
        <v>44945.666666666701</v>
      </c>
      <c r="AB885" s="80">
        <v>44946.416666666701</v>
      </c>
      <c r="AC885" s="79" t="s">
        <v>938</v>
      </c>
    </row>
    <row r="886" spans="1:29" x14ac:dyDescent="0.3">
      <c r="A886" s="79">
        <v>1221</v>
      </c>
      <c r="B886" s="79" t="s">
        <v>304</v>
      </c>
      <c r="C886" s="79" t="s">
        <v>819</v>
      </c>
      <c r="D886" s="79" t="s">
        <v>274</v>
      </c>
      <c r="E886" s="79">
        <v>4</v>
      </c>
      <c r="F886" s="79">
        <v>2</v>
      </c>
      <c r="G886" s="79">
        <v>0.749999999999999</v>
      </c>
      <c r="H886" s="79">
        <v>18</v>
      </c>
      <c r="I886" s="79">
        <v>0.21</v>
      </c>
      <c r="J886" s="79">
        <v>0.52910052910052996</v>
      </c>
      <c r="L886" s="79">
        <v>0</v>
      </c>
      <c r="N886" s="79">
        <v>0</v>
      </c>
      <c r="Q886" s="79">
        <v>1221</v>
      </c>
      <c r="R886" s="79" t="s">
        <v>765</v>
      </c>
      <c r="S886" s="79">
        <v>18</v>
      </c>
      <c r="T886" s="79">
        <v>210</v>
      </c>
      <c r="U886" s="79">
        <v>0.749999999999999</v>
      </c>
      <c r="V886" s="79">
        <v>6</v>
      </c>
      <c r="W886" s="79">
        <v>21</v>
      </c>
      <c r="X886" s="79" t="s">
        <v>107</v>
      </c>
      <c r="Y886" s="79" t="s">
        <v>922</v>
      </c>
      <c r="Z886" s="79">
        <v>1</v>
      </c>
      <c r="AA886" s="80">
        <v>44945.666666666701</v>
      </c>
      <c r="AB886" s="80">
        <v>44946.416666666701</v>
      </c>
      <c r="AC886" s="79" t="s">
        <v>938</v>
      </c>
    </row>
    <row r="887" spans="1:29" x14ac:dyDescent="0.3">
      <c r="A887" s="79">
        <v>1222</v>
      </c>
      <c r="B887" s="79" t="s">
        <v>301</v>
      </c>
      <c r="C887" s="79" t="s">
        <v>820</v>
      </c>
      <c r="D887" s="79" t="s">
        <v>203</v>
      </c>
      <c r="E887" s="79">
        <v>4</v>
      </c>
      <c r="F887" s="79">
        <v>50</v>
      </c>
      <c r="G887" s="79">
        <v>1.9166666666666701</v>
      </c>
      <c r="H887" s="79">
        <v>46</v>
      </c>
      <c r="I887" s="79">
        <v>0.21</v>
      </c>
      <c r="J887" s="79">
        <v>5.1759834368530004</v>
      </c>
      <c r="L887" s="79">
        <v>0</v>
      </c>
      <c r="N887" s="79">
        <v>0</v>
      </c>
      <c r="Q887" s="79">
        <v>1222</v>
      </c>
      <c r="R887" s="79" t="s">
        <v>301</v>
      </c>
      <c r="S887" s="79">
        <v>46</v>
      </c>
      <c r="T887" s="79">
        <v>210</v>
      </c>
      <c r="U887" s="79">
        <v>1.9166666666666701</v>
      </c>
      <c r="V887" s="79">
        <v>6</v>
      </c>
      <c r="W887" s="79">
        <v>21</v>
      </c>
      <c r="X887" s="79" t="s">
        <v>107</v>
      </c>
      <c r="Y887" s="79" t="s">
        <v>922</v>
      </c>
      <c r="Z887" s="79">
        <v>1</v>
      </c>
      <c r="AA887" s="80">
        <v>44946.5</v>
      </c>
      <c r="AB887" s="80">
        <v>44948.416666666701</v>
      </c>
      <c r="AC887" s="79" t="s">
        <v>936</v>
      </c>
    </row>
    <row r="888" spans="1:29" x14ac:dyDescent="0.3">
      <c r="A888" s="79">
        <v>1222</v>
      </c>
      <c r="B888" s="79" t="s">
        <v>301</v>
      </c>
      <c r="C888" s="79" t="s">
        <v>820</v>
      </c>
      <c r="D888" s="79" t="s">
        <v>204</v>
      </c>
      <c r="E888" s="79">
        <v>4</v>
      </c>
      <c r="F888" s="79">
        <v>1</v>
      </c>
      <c r="G888" s="79">
        <v>1.9166666666666701</v>
      </c>
      <c r="H888" s="79">
        <v>46</v>
      </c>
      <c r="I888" s="79">
        <v>0.21</v>
      </c>
      <c r="J888" s="79">
        <v>0.10351966873706001</v>
      </c>
      <c r="L888" s="79">
        <v>0</v>
      </c>
      <c r="N888" s="79">
        <v>0</v>
      </c>
      <c r="Q888" s="79">
        <v>1222</v>
      </c>
      <c r="R888" s="79" t="s">
        <v>301</v>
      </c>
      <c r="S888" s="79">
        <v>46</v>
      </c>
      <c r="T888" s="79">
        <v>210</v>
      </c>
      <c r="U888" s="79">
        <v>1.9166666666666701</v>
      </c>
      <c r="V888" s="79">
        <v>6</v>
      </c>
      <c r="W888" s="79">
        <v>21</v>
      </c>
      <c r="X888" s="79" t="s">
        <v>107</v>
      </c>
      <c r="Y888" s="79" t="s">
        <v>922</v>
      </c>
      <c r="Z888" s="79">
        <v>1</v>
      </c>
      <c r="AA888" s="80">
        <v>44946.5</v>
      </c>
      <c r="AB888" s="80">
        <v>44948.416666666701</v>
      </c>
      <c r="AC888" s="79" t="s">
        <v>936</v>
      </c>
    </row>
    <row r="889" spans="1:29" x14ac:dyDescent="0.3">
      <c r="A889" s="79">
        <v>1222</v>
      </c>
      <c r="B889" s="79" t="s">
        <v>301</v>
      </c>
      <c r="C889" s="79" t="s">
        <v>820</v>
      </c>
      <c r="D889" s="79" t="s">
        <v>274</v>
      </c>
      <c r="E889" s="79">
        <v>4</v>
      </c>
      <c r="F889" s="79">
        <v>1</v>
      </c>
      <c r="G889" s="79">
        <v>1.9166666666666701</v>
      </c>
      <c r="H889" s="79">
        <v>46</v>
      </c>
      <c r="I889" s="79">
        <v>0.21</v>
      </c>
      <c r="J889" s="79">
        <v>0.10351966873706001</v>
      </c>
      <c r="L889" s="79">
        <v>0</v>
      </c>
      <c r="N889" s="79">
        <v>0</v>
      </c>
      <c r="Q889" s="79">
        <v>1222</v>
      </c>
      <c r="R889" s="79" t="s">
        <v>301</v>
      </c>
      <c r="S889" s="79">
        <v>46</v>
      </c>
      <c r="T889" s="79">
        <v>210</v>
      </c>
      <c r="U889" s="79">
        <v>1.9166666666666701</v>
      </c>
      <c r="V889" s="79">
        <v>6</v>
      </c>
      <c r="W889" s="79">
        <v>21</v>
      </c>
      <c r="X889" s="79" t="s">
        <v>107</v>
      </c>
      <c r="Y889" s="79" t="s">
        <v>922</v>
      </c>
      <c r="Z889" s="79">
        <v>1</v>
      </c>
      <c r="AA889" s="80">
        <v>44946.5</v>
      </c>
      <c r="AB889" s="80">
        <v>44948.416666666701</v>
      </c>
      <c r="AC889" s="79" t="s">
        <v>936</v>
      </c>
    </row>
    <row r="890" spans="1:29" x14ac:dyDescent="0.3">
      <c r="A890" s="79">
        <v>1222</v>
      </c>
      <c r="B890" s="79" t="s">
        <v>85</v>
      </c>
      <c r="C890" s="79" t="s">
        <v>821</v>
      </c>
      <c r="D890" s="79" t="s">
        <v>203</v>
      </c>
      <c r="E890" s="79">
        <v>4</v>
      </c>
      <c r="F890" s="79">
        <v>60</v>
      </c>
      <c r="G890" s="79">
        <v>1.9166666666666701</v>
      </c>
      <c r="H890" s="79">
        <v>46</v>
      </c>
      <c r="I890" s="79">
        <v>0.21</v>
      </c>
      <c r="J890" s="79">
        <v>6.2111801242236</v>
      </c>
      <c r="K890" s="79">
        <v>1</v>
      </c>
      <c r="L890" s="79">
        <v>0.10351966873706001</v>
      </c>
      <c r="M890" s="79">
        <v>1</v>
      </c>
      <c r="N890" s="79">
        <v>0.10351966873706001</v>
      </c>
      <c r="Q890" s="79">
        <v>1222</v>
      </c>
      <c r="R890" s="79" t="s">
        <v>85</v>
      </c>
      <c r="S890" s="79">
        <v>46</v>
      </c>
      <c r="T890" s="79">
        <v>210</v>
      </c>
      <c r="U890" s="79">
        <v>1.9166666666666701</v>
      </c>
      <c r="V890" s="79">
        <v>6</v>
      </c>
      <c r="W890" s="79">
        <v>21</v>
      </c>
      <c r="X890" s="79" t="s">
        <v>106</v>
      </c>
      <c r="Y890" s="79" t="s">
        <v>922</v>
      </c>
      <c r="Z890" s="79">
        <v>1</v>
      </c>
      <c r="AA890" s="80">
        <v>44946.5</v>
      </c>
      <c r="AB890" s="80">
        <v>44948.416666666701</v>
      </c>
      <c r="AC890" s="79" t="s">
        <v>938</v>
      </c>
    </row>
    <row r="891" spans="1:29" x14ac:dyDescent="0.3">
      <c r="A891" s="79">
        <v>1222</v>
      </c>
      <c r="B891" s="79" t="s">
        <v>85</v>
      </c>
      <c r="C891" s="79" t="s">
        <v>821</v>
      </c>
      <c r="D891" s="79" t="s">
        <v>641</v>
      </c>
      <c r="E891" s="79">
        <v>4</v>
      </c>
      <c r="F891" s="79">
        <v>1</v>
      </c>
      <c r="G891" s="79">
        <v>1.9166666666666701</v>
      </c>
      <c r="H891" s="79">
        <v>46</v>
      </c>
      <c r="I891" s="79">
        <v>0.21</v>
      </c>
      <c r="J891" s="79">
        <v>0.10351966873706001</v>
      </c>
      <c r="K891" s="79">
        <v>1</v>
      </c>
      <c r="L891" s="79">
        <v>0.10351966873706001</v>
      </c>
      <c r="N891" s="79">
        <v>0</v>
      </c>
      <c r="Q891" s="79">
        <v>1222</v>
      </c>
      <c r="R891" s="79" t="s">
        <v>85</v>
      </c>
      <c r="S891" s="79">
        <v>46</v>
      </c>
      <c r="T891" s="79">
        <v>210</v>
      </c>
      <c r="U891" s="79">
        <v>1.9166666666666701</v>
      </c>
      <c r="V891" s="79">
        <v>6</v>
      </c>
      <c r="W891" s="79">
        <v>21</v>
      </c>
      <c r="X891" s="79" t="s">
        <v>106</v>
      </c>
      <c r="Y891" s="79" t="s">
        <v>922</v>
      </c>
      <c r="Z891" s="79">
        <v>1</v>
      </c>
      <c r="AA891" s="80">
        <v>44946.5</v>
      </c>
      <c r="AB891" s="80">
        <v>44948.416666666701</v>
      </c>
      <c r="AC891" s="79" t="s">
        <v>938</v>
      </c>
    </row>
    <row r="892" spans="1:29" x14ac:dyDescent="0.3">
      <c r="A892" s="79">
        <v>1222</v>
      </c>
      <c r="B892" s="79" t="s">
        <v>85</v>
      </c>
      <c r="C892" s="79" t="s">
        <v>821</v>
      </c>
      <c r="D892" s="79" t="s">
        <v>204</v>
      </c>
      <c r="E892" s="79">
        <v>4</v>
      </c>
      <c r="F892" s="79">
        <v>1</v>
      </c>
      <c r="G892" s="79">
        <v>1.9166666666666701</v>
      </c>
      <c r="H892" s="79">
        <v>46</v>
      </c>
      <c r="I892" s="79">
        <v>0.21</v>
      </c>
      <c r="J892" s="79">
        <v>0.10351966873706001</v>
      </c>
      <c r="K892" s="79">
        <v>1</v>
      </c>
      <c r="L892" s="79">
        <v>0.10351966873706001</v>
      </c>
      <c r="N892" s="79">
        <v>0</v>
      </c>
      <c r="Q892" s="79">
        <v>1222</v>
      </c>
      <c r="R892" s="79" t="s">
        <v>85</v>
      </c>
      <c r="S892" s="79">
        <v>46</v>
      </c>
      <c r="T892" s="79">
        <v>210</v>
      </c>
      <c r="U892" s="79">
        <v>1.9166666666666701</v>
      </c>
      <c r="V892" s="79">
        <v>6</v>
      </c>
      <c r="W892" s="79">
        <v>21</v>
      </c>
      <c r="X892" s="79" t="s">
        <v>106</v>
      </c>
      <c r="Y892" s="79" t="s">
        <v>922</v>
      </c>
      <c r="Z892" s="79">
        <v>1</v>
      </c>
      <c r="AA892" s="80">
        <v>44946.5</v>
      </c>
      <c r="AB892" s="80">
        <v>44948.416666666701</v>
      </c>
      <c r="AC892" s="79" t="s">
        <v>938</v>
      </c>
    </row>
    <row r="893" spans="1:29" x14ac:dyDescent="0.3">
      <c r="A893" s="79">
        <v>1223</v>
      </c>
      <c r="B893" s="79" t="s">
        <v>301</v>
      </c>
      <c r="C893" s="79" t="s">
        <v>822</v>
      </c>
      <c r="D893" s="79" t="s">
        <v>203</v>
      </c>
      <c r="E893" s="79">
        <v>4</v>
      </c>
      <c r="F893" s="79">
        <v>10</v>
      </c>
      <c r="G893" s="79">
        <v>0.95833333333333404</v>
      </c>
      <c r="H893" s="79">
        <v>23</v>
      </c>
      <c r="I893" s="79">
        <v>0.21</v>
      </c>
      <c r="J893" s="79">
        <v>2.0703933747412</v>
      </c>
      <c r="L893" s="79">
        <v>0</v>
      </c>
      <c r="N893" s="79">
        <v>0</v>
      </c>
      <c r="Q893" s="79">
        <v>1223</v>
      </c>
      <c r="R893" s="79" t="s">
        <v>301</v>
      </c>
      <c r="S893" s="79">
        <v>23</v>
      </c>
      <c r="T893" s="79">
        <v>210</v>
      </c>
      <c r="U893" s="79">
        <v>0.95833333333333404</v>
      </c>
      <c r="V893" s="79">
        <v>6</v>
      </c>
      <c r="W893" s="79">
        <v>21</v>
      </c>
      <c r="X893" s="79" t="s">
        <v>107</v>
      </c>
      <c r="Y893" s="79" t="s">
        <v>922</v>
      </c>
      <c r="Z893" s="79">
        <v>1</v>
      </c>
      <c r="AA893" s="80">
        <v>44948.416666666701</v>
      </c>
      <c r="AB893" s="80">
        <v>44949.375</v>
      </c>
      <c r="AC893" s="79" t="s">
        <v>936</v>
      </c>
    </row>
    <row r="894" spans="1:29" x14ac:dyDescent="0.3">
      <c r="A894" s="79">
        <v>1223</v>
      </c>
      <c r="B894" s="79" t="s">
        <v>85</v>
      </c>
      <c r="C894" s="79" t="s">
        <v>823</v>
      </c>
      <c r="D894" s="79" t="s">
        <v>203</v>
      </c>
      <c r="E894" s="79">
        <v>4</v>
      </c>
      <c r="F894" s="79">
        <v>10</v>
      </c>
      <c r="G894" s="79">
        <v>0.95833333333333404</v>
      </c>
      <c r="H894" s="79">
        <v>23</v>
      </c>
      <c r="I894" s="79">
        <v>0.21</v>
      </c>
      <c r="J894" s="79">
        <v>2.0703933747412</v>
      </c>
      <c r="L894" s="79">
        <v>0</v>
      </c>
      <c r="N894" s="79">
        <v>0</v>
      </c>
      <c r="Q894" s="79">
        <v>1223</v>
      </c>
      <c r="R894" s="79" t="s">
        <v>85</v>
      </c>
      <c r="S894" s="79">
        <v>23</v>
      </c>
      <c r="T894" s="79">
        <v>210</v>
      </c>
      <c r="U894" s="79">
        <v>0.95833333333333404</v>
      </c>
      <c r="V894" s="79">
        <v>6</v>
      </c>
      <c r="W894" s="79">
        <v>21</v>
      </c>
      <c r="X894" s="79" t="s">
        <v>107</v>
      </c>
      <c r="Y894" s="79" t="s">
        <v>922</v>
      </c>
      <c r="Z894" s="79">
        <v>1</v>
      </c>
      <c r="AA894" s="80">
        <v>44948.416666666701</v>
      </c>
      <c r="AB894" s="80">
        <v>44949.375</v>
      </c>
      <c r="AC894" s="79" t="s">
        <v>938</v>
      </c>
    </row>
    <row r="895" spans="1:29" x14ac:dyDescent="0.3">
      <c r="A895" s="79">
        <v>1223</v>
      </c>
      <c r="B895" s="79" t="s">
        <v>304</v>
      </c>
      <c r="C895" s="79" t="s">
        <v>824</v>
      </c>
      <c r="D895" s="79" t="s">
        <v>203</v>
      </c>
      <c r="E895" s="79">
        <v>4</v>
      </c>
      <c r="F895" s="79">
        <v>40</v>
      </c>
      <c r="G895" s="79">
        <v>0.66666666666666696</v>
      </c>
      <c r="H895" s="79">
        <v>16</v>
      </c>
      <c r="I895" s="79">
        <v>0.21</v>
      </c>
      <c r="J895" s="79">
        <v>11.9047619047619</v>
      </c>
      <c r="L895" s="79">
        <v>0</v>
      </c>
      <c r="N895" s="79">
        <v>0</v>
      </c>
      <c r="Q895" s="79">
        <v>1223</v>
      </c>
      <c r="R895" s="79" t="s">
        <v>304</v>
      </c>
      <c r="S895" s="79">
        <v>16</v>
      </c>
      <c r="T895" s="79">
        <v>210</v>
      </c>
      <c r="U895" s="79">
        <v>0.66666666666666696</v>
      </c>
      <c r="V895" s="79">
        <v>6</v>
      </c>
      <c r="W895" s="79">
        <v>21</v>
      </c>
      <c r="X895" s="79" t="s">
        <v>107</v>
      </c>
      <c r="Y895" s="79" t="s">
        <v>922</v>
      </c>
      <c r="Z895" s="79">
        <v>1</v>
      </c>
      <c r="AA895" s="80">
        <v>44948.708333333299</v>
      </c>
      <c r="AB895" s="80">
        <v>44949.375</v>
      </c>
      <c r="AC895" s="79" t="s">
        <v>938</v>
      </c>
    </row>
    <row r="896" spans="1:29" x14ac:dyDescent="0.3">
      <c r="A896" s="79">
        <v>1223</v>
      </c>
      <c r="B896" s="79" t="s">
        <v>304</v>
      </c>
      <c r="C896" s="79" t="s">
        <v>824</v>
      </c>
      <c r="D896" s="79" t="s">
        <v>274</v>
      </c>
      <c r="E896" s="79">
        <v>4</v>
      </c>
      <c r="F896" s="79">
        <v>1</v>
      </c>
      <c r="G896" s="79">
        <v>0.66666666666666696</v>
      </c>
      <c r="H896" s="79">
        <v>16</v>
      </c>
      <c r="I896" s="79">
        <v>0.21</v>
      </c>
      <c r="J896" s="79">
        <v>0.297619047619048</v>
      </c>
      <c r="L896" s="79">
        <v>0</v>
      </c>
      <c r="N896" s="79">
        <v>0</v>
      </c>
      <c r="Q896" s="79">
        <v>1223</v>
      </c>
      <c r="R896" s="79" t="s">
        <v>304</v>
      </c>
      <c r="S896" s="79">
        <v>16</v>
      </c>
      <c r="T896" s="79">
        <v>210</v>
      </c>
      <c r="U896" s="79">
        <v>0.66666666666666696</v>
      </c>
      <c r="V896" s="79">
        <v>6</v>
      </c>
      <c r="W896" s="79">
        <v>21</v>
      </c>
      <c r="X896" s="79" t="s">
        <v>107</v>
      </c>
      <c r="Y896" s="79" t="s">
        <v>922</v>
      </c>
      <c r="Z896" s="79">
        <v>1</v>
      </c>
      <c r="AA896" s="80">
        <v>44948.708333333299</v>
      </c>
      <c r="AB896" s="80">
        <v>44949.375</v>
      </c>
      <c r="AC896" s="79" t="s">
        <v>938</v>
      </c>
    </row>
    <row r="897" spans="1:29" x14ac:dyDescent="0.3">
      <c r="A897" s="79">
        <v>1223</v>
      </c>
      <c r="B897" s="79" t="s">
        <v>304</v>
      </c>
      <c r="C897" s="79" t="s">
        <v>825</v>
      </c>
      <c r="D897" s="79" t="s">
        <v>203</v>
      </c>
      <c r="E897" s="79">
        <v>4</v>
      </c>
      <c r="F897" s="79">
        <v>40</v>
      </c>
      <c r="G897" s="79">
        <v>0.66666666666666696</v>
      </c>
      <c r="H897" s="79">
        <v>16</v>
      </c>
      <c r="I897" s="79">
        <v>0.21</v>
      </c>
      <c r="J897" s="79">
        <v>11.9047619047619</v>
      </c>
      <c r="L897" s="79">
        <v>0</v>
      </c>
      <c r="N897" s="79">
        <v>0</v>
      </c>
      <c r="Q897" s="79">
        <v>1223</v>
      </c>
      <c r="R897" s="79" t="s">
        <v>765</v>
      </c>
      <c r="S897" s="79">
        <v>16</v>
      </c>
      <c r="T897" s="79">
        <v>210</v>
      </c>
      <c r="U897" s="79">
        <v>0.66666666666666696</v>
      </c>
      <c r="V897" s="79">
        <v>6</v>
      </c>
      <c r="W897" s="79">
        <v>21</v>
      </c>
      <c r="X897" s="79" t="s">
        <v>107</v>
      </c>
      <c r="Y897" s="79" t="s">
        <v>922</v>
      </c>
      <c r="Z897" s="79">
        <v>1</v>
      </c>
      <c r="AA897" s="80">
        <v>44948.708333333299</v>
      </c>
      <c r="AB897" s="80">
        <v>44949.375</v>
      </c>
      <c r="AC897" s="79" t="s">
        <v>938</v>
      </c>
    </row>
    <row r="898" spans="1:29" x14ac:dyDescent="0.3">
      <c r="A898" s="79">
        <v>1223</v>
      </c>
      <c r="B898" s="79" t="s">
        <v>304</v>
      </c>
      <c r="C898" s="79" t="s">
        <v>825</v>
      </c>
      <c r="D898" s="79" t="s">
        <v>641</v>
      </c>
      <c r="E898" s="79">
        <v>4</v>
      </c>
      <c r="F898" s="79">
        <v>1</v>
      </c>
      <c r="G898" s="79">
        <v>0.66666666666666696</v>
      </c>
      <c r="H898" s="79">
        <v>16</v>
      </c>
      <c r="I898" s="79">
        <v>0.21</v>
      </c>
      <c r="J898" s="79">
        <v>0.297619047619048</v>
      </c>
      <c r="L898" s="79">
        <v>0</v>
      </c>
      <c r="N898" s="79">
        <v>0</v>
      </c>
      <c r="Q898" s="79">
        <v>1223</v>
      </c>
      <c r="R898" s="79" t="s">
        <v>765</v>
      </c>
      <c r="S898" s="79">
        <v>16</v>
      </c>
      <c r="T898" s="79">
        <v>210</v>
      </c>
      <c r="U898" s="79">
        <v>0.66666666666666696</v>
      </c>
      <c r="V898" s="79">
        <v>6</v>
      </c>
      <c r="W898" s="79">
        <v>21</v>
      </c>
      <c r="X898" s="79" t="s">
        <v>107</v>
      </c>
      <c r="Y898" s="79" t="s">
        <v>922</v>
      </c>
      <c r="Z898" s="79">
        <v>1</v>
      </c>
      <c r="AA898" s="80">
        <v>44948.708333333299</v>
      </c>
      <c r="AB898" s="80">
        <v>44949.375</v>
      </c>
      <c r="AC898" s="79" t="s">
        <v>938</v>
      </c>
    </row>
    <row r="899" spans="1:29" x14ac:dyDescent="0.3">
      <c r="A899" s="79">
        <v>1223</v>
      </c>
      <c r="B899" s="79" t="s">
        <v>304</v>
      </c>
      <c r="C899" s="79" t="s">
        <v>825</v>
      </c>
      <c r="D899" s="79" t="s">
        <v>204</v>
      </c>
      <c r="E899" s="79">
        <v>4</v>
      </c>
      <c r="F899" s="79">
        <v>1</v>
      </c>
      <c r="G899" s="79">
        <v>0.66666666666666696</v>
      </c>
      <c r="H899" s="79">
        <v>16</v>
      </c>
      <c r="I899" s="79">
        <v>0.21</v>
      </c>
      <c r="J899" s="79">
        <v>0.297619047619048</v>
      </c>
      <c r="L899" s="79">
        <v>0</v>
      </c>
      <c r="N899" s="79">
        <v>0</v>
      </c>
      <c r="Q899" s="79">
        <v>1223</v>
      </c>
      <c r="R899" s="79" t="s">
        <v>765</v>
      </c>
      <c r="S899" s="79">
        <v>16</v>
      </c>
      <c r="T899" s="79">
        <v>210</v>
      </c>
      <c r="U899" s="79">
        <v>0.66666666666666696</v>
      </c>
      <c r="V899" s="79">
        <v>6</v>
      </c>
      <c r="W899" s="79">
        <v>21</v>
      </c>
      <c r="X899" s="79" t="s">
        <v>107</v>
      </c>
      <c r="Y899" s="79" t="s">
        <v>922</v>
      </c>
      <c r="Z899" s="79">
        <v>1</v>
      </c>
      <c r="AA899" s="80">
        <v>44948.708333333299</v>
      </c>
      <c r="AB899" s="80">
        <v>44949.375</v>
      </c>
      <c r="AC899" s="79" t="s">
        <v>938</v>
      </c>
    </row>
    <row r="900" spans="1:29" x14ac:dyDescent="0.3">
      <c r="A900" s="79">
        <v>1224</v>
      </c>
      <c r="B900" s="79" t="s">
        <v>301</v>
      </c>
      <c r="C900" s="79" t="s">
        <v>826</v>
      </c>
      <c r="D900" s="79" t="s">
        <v>203</v>
      </c>
      <c r="E900" s="79">
        <v>3</v>
      </c>
      <c r="F900" s="79">
        <v>2</v>
      </c>
      <c r="G900" s="79">
        <v>1.0416666666666701</v>
      </c>
      <c r="H900" s="79">
        <v>25</v>
      </c>
      <c r="I900" s="79">
        <v>0.21</v>
      </c>
      <c r="J900" s="79">
        <v>0.38095238095238099</v>
      </c>
      <c r="L900" s="79">
        <v>0</v>
      </c>
      <c r="N900" s="79">
        <v>0</v>
      </c>
      <c r="Q900" s="79">
        <v>1224</v>
      </c>
      <c r="R900" s="79" t="s">
        <v>301</v>
      </c>
      <c r="S900" s="79">
        <v>25</v>
      </c>
      <c r="T900" s="79">
        <v>210</v>
      </c>
      <c r="U900" s="79">
        <v>1.0416666666666701</v>
      </c>
      <c r="V900" s="79">
        <v>6</v>
      </c>
      <c r="W900" s="79">
        <v>21</v>
      </c>
      <c r="X900" s="79" t="s">
        <v>107</v>
      </c>
      <c r="Y900" s="79" t="s">
        <v>922</v>
      </c>
      <c r="Z900" s="79">
        <v>1</v>
      </c>
      <c r="AA900" s="80">
        <v>44952.666666666701</v>
      </c>
      <c r="AB900" s="80">
        <v>44953.708333333299</v>
      </c>
      <c r="AC900" s="79" t="s">
        <v>936</v>
      </c>
    </row>
    <row r="901" spans="1:29" x14ac:dyDescent="0.3">
      <c r="A901" s="79">
        <v>1224</v>
      </c>
      <c r="B901" s="79" t="s">
        <v>85</v>
      </c>
      <c r="C901" s="79" t="s">
        <v>827</v>
      </c>
      <c r="D901" s="79" t="s">
        <v>203</v>
      </c>
      <c r="E901" s="79">
        <v>3</v>
      </c>
      <c r="F901" s="79">
        <v>2</v>
      </c>
      <c r="G901" s="79">
        <v>1.0416666666666701</v>
      </c>
      <c r="H901" s="79">
        <v>25</v>
      </c>
      <c r="I901" s="79">
        <v>0.21</v>
      </c>
      <c r="J901" s="79">
        <v>0.38095238095238099</v>
      </c>
      <c r="K901" s="79">
        <v>1</v>
      </c>
      <c r="L901" s="79">
        <v>0.19047619047619099</v>
      </c>
      <c r="M901" s="79">
        <v>1</v>
      </c>
      <c r="N901" s="79">
        <v>0.19047619047619099</v>
      </c>
      <c r="Q901" s="79">
        <v>1224</v>
      </c>
      <c r="R901" s="79" t="s">
        <v>85</v>
      </c>
      <c r="S901" s="79">
        <v>25</v>
      </c>
      <c r="T901" s="79">
        <v>210</v>
      </c>
      <c r="U901" s="79">
        <v>1.0416666666666701</v>
      </c>
      <c r="V901" s="79">
        <v>6</v>
      </c>
      <c r="W901" s="79">
        <v>21</v>
      </c>
      <c r="X901" s="79" t="s">
        <v>106</v>
      </c>
      <c r="Y901" s="79" t="s">
        <v>922</v>
      </c>
      <c r="Z901" s="79">
        <v>1</v>
      </c>
      <c r="AA901" s="80">
        <v>44952.666666666701</v>
      </c>
      <c r="AB901" s="80">
        <v>44953.708333333299</v>
      </c>
      <c r="AC901" s="79" t="s">
        <v>938</v>
      </c>
    </row>
    <row r="902" spans="1:29" x14ac:dyDescent="0.3">
      <c r="A902" s="79">
        <v>1224</v>
      </c>
      <c r="B902" s="79" t="s">
        <v>304</v>
      </c>
      <c r="C902" s="79" t="s">
        <v>828</v>
      </c>
      <c r="D902" s="79" t="s">
        <v>203</v>
      </c>
      <c r="E902" s="79">
        <v>3</v>
      </c>
      <c r="F902" s="79">
        <v>20</v>
      </c>
      <c r="G902" s="79">
        <v>0.66666666666666596</v>
      </c>
      <c r="H902" s="79">
        <v>16</v>
      </c>
      <c r="I902" s="79">
        <v>0.21</v>
      </c>
      <c r="J902" s="79">
        <v>5.9523809523809597</v>
      </c>
      <c r="L902" s="79">
        <v>0</v>
      </c>
      <c r="N902" s="79">
        <v>0</v>
      </c>
      <c r="Q902" s="79">
        <v>1224</v>
      </c>
      <c r="R902" s="79" t="s">
        <v>304</v>
      </c>
      <c r="S902" s="79">
        <v>16</v>
      </c>
      <c r="T902" s="79">
        <v>210</v>
      </c>
      <c r="U902" s="79">
        <v>0.66666666666666596</v>
      </c>
      <c r="V902" s="79">
        <v>6</v>
      </c>
      <c r="W902" s="79">
        <v>21</v>
      </c>
      <c r="X902" s="79" t="s">
        <v>107</v>
      </c>
      <c r="Y902" s="79" t="s">
        <v>922</v>
      </c>
      <c r="Z902" s="79">
        <v>1</v>
      </c>
      <c r="AA902" s="80">
        <v>44952.666666666701</v>
      </c>
      <c r="AB902" s="80">
        <v>44953.333333333299</v>
      </c>
      <c r="AC902" s="79" t="s">
        <v>937</v>
      </c>
    </row>
    <row r="903" spans="1:29" x14ac:dyDescent="0.3">
      <c r="A903" s="79">
        <v>1224</v>
      </c>
      <c r="B903" s="79" t="s">
        <v>304</v>
      </c>
      <c r="C903" s="79" t="s">
        <v>828</v>
      </c>
      <c r="D903" s="79" t="s">
        <v>274</v>
      </c>
      <c r="E903" s="79">
        <v>3</v>
      </c>
      <c r="F903" s="79">
        <v>1</v>
      </c>
      <c r="G903" s="79">
        <v>0.66666666666666596</v>
      </c>
      <c r="H903" s="79">
        <v>16</v>
      </c>
      <c r="I903" s="79">
        <v>0.21</v>
      </c>
      <c r="J903" s="79">
        <v>0.297619047619048</v>
      </c>
      <c r="L903" s="79">
        <v>0</v>
      </c>
      <c r="N903" s="79">
        <v>0</v>
      </c>
      <c r="Q903" s="79">
        <v>1224</v>
      </c>
      <c r="R903" s="79" t="s">
        <v>304</v>
      </c>
      <c r="S903" s="79">
        <v>16</v>
      </c>
      <c r="T903" s="79">
        <v>210</v>
      </c>
      <c r="U903" s="79">
        <v>0.66666666666666596</v>
      </c>
      <c r="V903" s="79">
        <v>6</v>
      </c>
      <c r="W903" s="79">
        <v>21</v>
      </c>
      <c r="X903" s="79" t="s">
        <v>107</v>
      </c>
      <c r="Y903" s="79" t="s">
        <v>922</v>
      </c>
      <c r="Z903" s="79">
        <v>1</v>
      </c>
      <c r="AA903" s="80">
        <v>44952.666666666701</v>
      </c>
      <c r="AB903" s="80">
        <v>44953.333333333299</v>
      </c>
      <c r="AC903" s="79" t="s">
        <v>937</v>
      </c>
    </row>
    <row r="904" spans="1:29" x14ac:dyDescent="0.3">
      <c r="A904" s="79">
        <v>1224</v>
      </c>
      <c r="B904" s="79" t="s">
        <v>304</v>
      </c>
      <c r="C904" s="79" t="s">
        <v>829</v>
      </c>
      <c r="D904" s="79" t="s">
        <v>203</v>
      </c>
      <c r="E904" s="79">
        <v>3</v>
      </c>
      <c r="F904" s="79">
        <v>20</v>
      </c>
      <c r="G904" s="79">
        <v>0.66666666666666596</v>
      </c>
      <c r="H904" s="79">
        <v>16</v>
      </c>
      <c r="I904" s="79">
        <v>0.21</v>
      </c>
      <c r="J904" s="79">
        <v>5.9523809523809597</v>
      </c>
      <c r="L904" s="79">
        <v>0</v>
      </c>
      <c r="N904" s="79">
        <v>0</v>
      </c>
      <c r="Q904" s="79">
        <v>1224</v>
      </c>
      <c r="R904" s="79" t="s">
        <v>765</v>
      </c>
      <c r="S904" s="79">
        <v>16</v>
      </c>
      <c r="T904" s="79">
        <v>210</v>
      </c>
      <c r="U904" s="79">
        <v>0.66666666666666596</v>
      </c>
      <c r="V904" s="79">
        <v>6</v>
      </c>
      <c r="W904" s="79">
        <v>21</v>
      </c>
      <c r="X904" s="79" t="s">
        <v>107</v>
      </c>
      <c r="Y904" s="79" t="s">
        <v>922</v>
      </c>
      <c r="Z904" s="79">
        <v>1</v>
      </c>
      <c r="AA904" s="80">
        <v>44952.666666666701</v>
      </c>
      <c r="AB904" s="80">
        <v>44953.333333333299</v>
      </c>
      <c r="AC904" s="79" t="s">
        <v>937</v>
      </c>
    </row>
    <row r="905" spans="1:29" x14ac:dyDescent="0.3">
      <c r="A905" s="79">
        <v>1224</v>
      </c>
      <c r="B905" s="79" t="s">
        <v>304</v>
      </c>
      <c r="C905" s="79" t="s">
        <v>829</v>
      </c>
      <c r="D905" s="79" t="s">
        <v>204</v>
      </c>
      <c r="E905" s="79">
        <v>3</v>
      </c>
      <c r="F905" s="79">
        <v>1</v>
      </c>
      <c r="G905" s="79">
        <v>0.66666666666666596</v>
      </c>
      <c r="H905" s="79">
        <v>16</v>
      </c>
      <c r="I905" s="79">
        <v>0.21</v>
      </c>
      <c r="J905" s="79">
        <v>0.297619047619048</v>
      </c>
      <c r="L905" s="79">
        <v>0</v>
      </c>
      <c r="N905" s="79">
        <v>0</v>
      </c>
      <c r="Q905" s="79">
        <v>1224</v>
      </c>
      <c r="R905" s="79" t="s">
        <v>765</v>
      </c>
      <c r="S905" s="79">
        <v>16</v>
      </c>
      <c r="T905" s="79">
        <v>210</v>
      </c>
      <c r="U905" s="79">
        <v>0.66666666666666596</v>
      </c>
      <c r="V905" s="79">
        <v>6</v>
      </c>
      <c r="W905" s="79">
        <v>21</v>
      </c>
      <c r="X905" s="79" t="s">
        <v>107</v>
      </c>
      <c r="Y905" s="79" t="s">
        <v>922</v>
      </c>
      <c r="Z905" s="79">
        <v>1</v>
      </c>
      <c r="AA905" s="80">
        <v>44952.666666666701</v>
      </c>
      <c r="AB905" s="80">
        <v>44953.333333333299</v>
      </c>
      <c r="AC905" s="79" t="s">
        <v>937</v>
      </c>
    </row>
    <row r="906" spans="1:29" x14ac:dyDescent="0.3">
      <c r="A906" s="79">
        <v>1224</v>
      </c>
      <c r="B906" s="79" t="s">
        <v>304</v>
      </c>
      <c r="C906" s="79" t="s">
        <v>829</v>
      </c>
      <c r="D906" s="79" t="s">
        <v>274</v>
      </c>
      <c r="E906" s="79">
        <v>3</v>
      </c>
      <c r="F906" s="79">
        <v>1</v>
      </c>
      <c r="G906" s="79">
        <v>0.66666666666666596</v>
      </c>
      <c r="H906" s="79">
        <v>16</v>
      </c>
      <c r="I906" s="79">
        <v>0.21</v>
      </c>
      <c r="J906" s="79">
        <v>0.297619047619048</v>
      </c>
      <c r="L906" s="79">
        <v>0</v>
      </c>
      <c r="N906" s="79">
        <v>0</v>
      </c>
      <c r="Q906" s="79">
        <v>1224</v>
      </c>
      <c r="R906" s="79" t="s">
        <v>765</v>
      </c>
      <c r="S906" s="79">
        <v>16</v>
      </c>
      <c r="T906" s="79">
        <v>210</v>
      </c>
      <c r="U906" s="79">
        <v>0.66666666666666596</v>
      </c>
      <c r="V906" s="79">
        <v>6</v>
      </c>
      <c r="W906" s="79">
        <v>21</v>
      </c>
      <c r="X906" s="79" t="s">
        <v>107</v>
      </c>
      <c r="Y906" s="79" t="s">
        <v>922</v>
      </c>
      <c r="Z906" s="79">
        <v>1</v>
      </c>
      <c r="AA906" s="80">
        <v>44952.666666666701</v>
      </c>
      <c r="AB906" s="80">
        <v>44953.333333333299</v>
      </c>
      <c r="AC906" s="79" t="s">
        <v>937</v>
      </c>
    </row>
    <row r="907" spans="1:29" x14ac:dyDescent="0.3">
      <c r="A907" s="79">
        <v>1225</v>
      </c>
      <c r="B907" s="79" t="s">
        <v>301</v>
      </c>
      <c r="C907" s="79" t="s">
        <v>830</v>
      </c>
      <c r="D907" s="79" t="s">
        <v>203</v>
      </c>
      <c r="E907" s="79">
        <v>1</v>
      </c>
      <c r="F907" s="79">
        <v>15</v>
      </c>
      <c r="G907" s="79">
        <v>0.45833333333333298</v>
      </c>
      <c r="H907" s="79">
        <v>11</v>
      </c>
      <c r="I907" s="79">
        <v>0.21</v>
      </c>
      <c r="J907" s="79">
        <v>6.4935064935064997</v>
      </c>
      <c r="L907" s="79">
        <v>0</v>
      </c>
      <c r="N907" s="79">
        <v>0</v>
      </c>
      <c r="Q907" s="79">
        <v>1225</v>
      </c>
      <c r="R907" s="79" t="s">
        <v>301</v>
      </c>
      <c r="S907" s="79">
        <v>11</v>
      </c>
      <c r="T907" s="79">
        <v>210</v>
      </c>
      <c r="U907" s="79">
        <v>0.45833333333333298</v>
      </c>
      <c r="V907" s="79">
        <v>6</v>
      </c>
      <c r="W907" s="79">
        <v>21</v>
      </c>
      <c r="X907" s="79" t="s">
        <v>107</v>
      </c>
      <c r="Y907" s="79" t="s">
        <v>922</v>
      </c>
      <c r="Z907" s="79">
        <v>2</v>
      </c>
      <c r="AA907" s="80">
        <v>44960.625</v>
      </c>
      <c r="AB907" s="80">
        <v>44961.083333333299</v>
      </c>
      <c r="AC907" s="79" t="s">
        <v>936</v>
      </c>
    </row>
    <row r="908" spans="1:29" x14ac:dyDescent="0.3">
      <c r="A908" s="79">
        <v>1225</v>
      </c>
      <c r="B908" s="79" t="s">
        <v>85</v>
      </c>
      <c r="C908" s="79" t="s">
        <v>831</v>
      </c>
      <c r="D908" s="79" t="s">
        <v>203</v>
      </c>
      <c r="E908" s="79">
        <v>1</v>
      </c>
      <c r="F908" s="79">
        <v>14</v>
      </c>
      <c r="G908" s="79">
        <v>0.45833333333333298</v>
      </c>
      <c r="H908" s="79">
        <v>11</v>
      </c>
      <c r="I908" s="79">
        <v>0.21</v>
      </c>
      <c r="J908" s="79">
        <v>6.0606060606060597</v>
      </c>
      <c r="L908" s="79">
        <v>0</v>
      </c>
      <c r="N908" s="79">
        <v>0</v>
      </c>
      <c r="Q908" s="79">
        <v>1225</v>
      </c>
      <c r="R908" s="79" t="s">
        <v>85</v>
      </c>
      <c r="S908" s="79">
        <v>11</v>
      </c>
      <c r="T908" s="79">
        <v>210</v>
      </c>
      <c r="U908" s="79">
        <v>0.45833333333333298</v>
      </c>
      <c r="V908" s="79">
        <v>6</v>
      </c>
      <c r="W908" s="79">
        <v>21</v>
      </c>
      <c r="X908" s="79" t="s">
        <v>107</v>
      </c>
      <c r="Y908" s="79" t="s">
        <v>922</v>
      </c>
      <c r="Z908" s="79">
        <v>2</v>
      </c>
      <c r="AA908" s="80">
        <v>44960.625</v>
      </c>
      <c r="AB908" s="80">
        <v>44961.083333333299</v>
      </c>
      <c r="AC908" s="79" t="s">
        <v>938</v>
      </c>
    </row>
    <row r="909" spans="1:29" x14ac:dyDescent="0.3">
      <c r="A909" s="79">
        <v>1225</v>
      </c>
      <c r="B909" s="79" t="s">
        <v>304</v>
      </c>
      <c r="C909" s="79" t="s">
        <v>832</v>
      </c>
      <c r="D909" s="79" t="s">
        <v>203</v>
      </c>
      <c r="E909" s="79">
        <v>1</v>
      </c>
      <c r="F909" s="79">
        <v>15</v>
      </c>
      <c r="G909" s="79">
        <v>0.45833333333333298</v>
      </c>
      <c r="H909" s="79">
        <v>11</v>
      </c>
      <c r="I909" s="79">
        <v>0.21</v>
      </c>
      <c r="J909" s="79">
        <v>6.4935064935064997</v>
      </c>
      <c r="L909" s="79">
        <v>0</v>
      </c>
      <c r="N909" s="79">
        <v>0</v>
      </c>
      <c r="Q909" s="79">
        <v>1225</v>
      </c>
      <c r="R909" s="79" t="s">
        <v>304</v>
      </c>
      <c r="S909" s="79">
        <v>11</v>
      </c>
      <c r="T909" s="79">
        <v>210</v>
      </c>
      <c r="U909" s="79">
        <v>0.45833333333333298</v>
      </c>
      <c r="V909" s="79">
        <v>6</v>
      </c>
      <c r="W909" s="79">
        <v>21</v>
      </c>
      <c r="X909" s="79" t="s">
        <v>107</v>
      </c>
      <c r="Y909" s="79" t="s">
        <v>922</v>
      </c>
      <c r="Z909" s="79">
        <v>2</v>
      </c>
      <c r="AA909" s="80">
        <v>44960.625</v>
      </c>
      <c r="AB909" s="80">
        <v>44961.083333333299</v>
      </c>
      <c r="AC909" s="79" t="s">
        <v>938</v>
      </c>
    </row>
    <row r="910" spans="1:29" x14ac:dyDescent="0.3">
      <c r="A910" s="79">
        <v>1226</v>
      </c>
      <c r="B910" s="79" t="s">
        <v>301</v>
      </c>
      <c r="C910" s="79" t="s">
        <v>833</v>
      </c>
      <c r="D910" s="79" t="s">
        <v>203</v>
      </c>
      <c r="E910" s="79">
        <v>3</v>
      </c>
      <c r="F910" s="79">
        <v>10</v>
      </c>
      <c r="G910" s="79">
        <v>0.625</v>
      </c>
      <c r="H910" s="79">
        <v>15</v>
      </c>
      <c r="I910" s="79">
        <v>0.21</v>
      </c>
      <c r="J910" s="79">
        <v>3.17460317460317</v>
      </c>
      <c r="L910" s="79">
        <v>0</v>
      </c>
      <c r="N910" s="79">
        <v>0</v>
      </c>
      <c r="Q910" s="79">
        <v>1226</v>
      </c>
      <c r="R910" s="79" t="s">
        <v>301</v>
      </c>
      <c r="S910" s="79">
        <v>15</v>
      </c>
      <c r="T910" s="79">
        <v>210</v>
      </c>
      <c r="U910" s="79">
        <v>0.625</v>
      </c>
      <c r="V910" s="79">
        <v>6</v>
      </c>
      <c r="W910" s="79">
        <v>21</v>
      </c>
      <c r="X910" s="79" t="s">
        <v>107</v>
      </c>
      <c r="Y910" s="79" t="s">
        <v>922</v>
      </c>
      <c r="Z910" s="79">
        <v>2</v>
      </c>
      <c r="AA910" s="80">
        <v>44963.666666666701</v>
      </c>
      <c r="AB910" s="80">
        <v>44964.291666666701</v>
      </c>
      <c r="AC910" s="79" t="s">
        <v>936</v>
      </c>
    </row>
    <row r="911" spans="1:29" x14ac:dyDescent="0.3">
      <c r="A911" s="79">
        <v>1226</v>
      </c>
      <c r="B911" s="79" t="s">
        <v>301</v>
      </c>
      <c r="C911" s="79" t="s">
        <v>833</v>
      </c>
      <c r="D911" s="79" t="s">
        <v>204</v>
      </c>
      <c r="E911" s="79">
        <v>3</v>
      </c>
      <c r="F911" s="79">
        <v>1</v>
      </c>
      <c r="G911" s="79">
        <v>0.625</v>
      </c>
      <c r="H911" s="79">
        <v>15</v>
      </c>
      <c r="I911" s="79">
        <v>0.21</v>
      </c>
      <c r="J911" s="79">
        <v>0.317460317460317</v>
      </c>
      <c r="L911" s="79">
        <v>0</v>
      </c>
      <c r="N911" s="79">
        <v>0</v>
      </c>
      <c r="Q911" s="79">
        <v>1226</v>
      </c>
      <c r="R911" s="79" t="s">
        <v>301</v>
      </c>
      <c r="S911" s="79">
        <v>15</v>
      </c>
      <c r="T911" s="79">
        <v>210</v>
      </c>
      <c r="U911" s="79">
        <v>0.625</v>
      </c>
      <c r="V911" s="79">
        <v>6</v>
      </c>
      <c r="W911" s="79">
        <v>21</v>
      </c>
      <c r="X911" s="79" t="s">
        <v>107</v>
      </c>
      <c r="Y911" s="79" t="s">
        <v>922</v>
      </c>
      <c r="Z911" s="79">
        <v>2</v>
      </c>
      <c r="AA911" s="80">
        <v>44963.666666666701</v>
      </c>
      <c r="AB911" s="80">
        <v>44964.291666666701</v>
      </c>
      <c r="AC911" s="79" t="s">
        <v>936</v>
      </c>
    </row>
    <row r="912" spans="1:29" x14ac:dyDescent="0.3">
      <c r="A912" s="79">
        <v>1226</v>
      </c>
      <c r="B912" s="79" t="s">
        <v>85</v>
      </c>
      <c r="C912" s="79" t="s">
        <v>834</v>
      </c>
      <c r="D912" s="79" t="s">
        <v>203</v>
      </c>
      <c r="E912" s="79">
        <v>3</v>
      </c>
      <c r="F912" s="79">
        <v>10</v>
      </c>
      <c r="G912" s="79">
        <v>0.624999999999999</v>
      </c>
      <c r="H912" s="79">
        <v>15</v>
      </c>
      <c r="I912" s="79">
        <v>0.21</v>
      </c>
      <c r="J912" s="79">
        <v>3.1746031746031802</v>
      </c>
      <c r="L912" s="79">
        <v>0</v>
      </c>
      <c r="N912" s="79">
        <v>0</v>
      </c>
      <c r="Q912" s="79">
        <v>1226</v>
      </c>
      <c r="R912" s="79" t="s">
        <v>85</v>
      </c>
      <c r="S912" s="79">
        <v>15</v>
      </c>
      <c r="T912" s="79">
        <v>210</v>
      </c>
      <c r="U912" s="79">
        <v>0.624999999999999</v>
      </c>
      <c r="V912" s="79">
        <v>6</v>
      </c>
      <c r="W912" s="79">
        <v>21</v>
      </c>
      <c r="X912" s="79" t="s">
        <v>107</v>
      </c>
      <c r="Y912" s="79" t="s">
        <v>922</v>
      </c>
      <c r="Z912" s="79">
        <v>2</v>
      </c>
      <c r="AA912" s="80">
        <v>44963.666666666701</v>
      </c>
      <c r="AB912" s="80">
        <v>44964.291666666701</v>
      </c>
      <c r="AC912" s="79" t="s">
        <v>937</v>
      </c>
    </row>
    <row r="913" spans="1:29" x14ac:dyDescent="0.3">
      <c r="A913" s="79">
        <v>1226</v>
      </c>
      <c r="B913" s="79" t="s">
        <v>85</v>
      </c>
      <c r="C913" s="79" t="s">
        <v>834</v>
      </c>
      <c r="D913" s="79" t="s">
        <v>204</v>
      </c>
      <c r="E913" s="79">
        <v>3</v>
      </c>
      <c r="F913" s="79">
        <v>1</v>
      </c>
      <c r="G913" s="79">
        <v>0.624999999999999</v>
      </c>
      <c r="H913" s="79">
        <v>15</v>
      </c>
      <c r="I913" s="79">
        <v>0.21</v>
      </c>
      <c r="J913" s="79">
        <v>0.317460317460318</v>
      </c>
      <c r="L913" s="79">
        <v>0</v>
      </c>
      <c r="N913" s="79">
        <v>0</v>
      </c>
      <c r="Q913" s="79">
        <v>1226</v>
      </c>
      <c r="R913" s="79" t="s">
        <v>85</v>
      </c>
      <c r="S913" s="79">
        <v>15</v>
      </c>
      <c r="T913" s="79">
        <v>210</v>
      </c>
      <c r="U913" s="79">
        <v>0.624999999999999</v>
      </c>
      <c r="V913" s="79">
        <v>6</v>
      </c>
      <c r="W913" s="79">
        <v>21</v>
      </c>
      <c r="X913" s="79" t="s">
        <v>107</v>
      </c>
      <c r="Y913" s="79" t="s">
        <v>922</v>
      </c>
      <c r="Z913" s="79">
        <v>2</v>
      </c>
      <c r="AA913" s="80">
        <v>44963.666666666701</v>
      </c>
      <c r="AB913" s="80">
        <v>44964.291666666701</v>
      </c>
      <c r="AC913" s="79" t="s">
        <v>937</v>
      </c>
    </row>
    <row r="914" spans="1:29" x14ac:dyDescent="0.3">
      <c r="A914" s="79">
        <v>1226</v>
      </c>
      <c r="B914" s="79" t="s">
        <v>85</v>
      </c>
      <c r="C914" s="79" t="s">
        <v>834</v>
      </c>
      <c r="D914" s="79" t="s">
        <v>274</v>
      </c>
      <c r="E914" s="79">
        <v>3</v>
      </c>
      <c r="F914" s="79">
        <v>1</v>
      </c>
      <c r="G914" s="79">
        <v>0.624999999999999</v>
      </c>
      <c r="H914" s="79">
        <v>15</v>
      </c>
      <c r="I914" s="79">
        <v>0.21</v>
      </c>
      <c r="J914" s="79">
        <v>0.317460317460318</v>
      </c>
      <c r="L914" s="79">
        <v>0</v>
      </c>
      <c r="N914" s="79">
        <v>0</v>
      </c>
      <c r="Q914" s="79">
        <v>1226</v>
      </c>
      <c r="R914" s="79" t="s">
        <v>85</v>
      </c>
      <c r="S914" s="79">
        <v>15</v>
      </c>
      <c r="T914" s="79">
        <v>210</v>
      </c>
      <c r="U914" s="79">
        <v>0.624999999999999</v>
      </c>
      <c r="V914" s="79">
        <v>6</v>
      </c>
      <c r="W914" s="79">
        <v>21</v>
      </c>
      <c r="X914" s="79" t="s">
        <v>107</v>
      </c>
      <c r="Y914" s="79" t="s">
        <v>922</v>
      </c>
      <c r="Z914" s="79">
        <v>2</v>
      </c>
      <c r="AA914" s="80">
        <v>44963.666666666701</v>
      </c>
      <c r="AB914" s="80">
        <v>44964.291666666701</v>
      </c>
      <c r="AC914" s="79" t="s">
        <v>937</v>
      </c>
    </row>
    <row r="915" spans="1:29" x14ac:dyDescent="0.3">
      <c r="A915" s="79">
        <v>1226</v>
      </c>
      <c r="B915" s="79" t="s">
        <v>304</v>
      </c>
      <c r="C915" s="79" t="s">
        <v>835</v>
      </c>
      <c r="D915" s="79" t="s">
        <v>203</v>
      </c>
      <c r="E915" s="79">
        <v>3</v>
      </c>
      <c r="F915" s="79">
        <v>10</v>
      </c>
      <c r="G915" s="79">
        <v>0.60416666666666596</v>
      </c>
      <c r="H915" s="79">
        <v>14.5</v>
      </c>
      <c r="I915" s="79">
        <v>0.21</v>
      </c>
      <c r="J915" s="79">
        <v>3.2840722495894901</v>
      </c>
      <c r="L915" s="79">
        <v>0</v>
      </c>
      <c r="N915" s="79">
        <v>0</v>
      </c>
      <c r="Q915" s="79">
        <v>1226</v>
      </c>
      <c r="R915" s="79" t="s">
        <v>304</v>
      </c>
      <c r="S915" s="79">
        <v>14.5</v>
      </c>
      <c r="T915" s="79">
        <v>210</v>
      </c>
      <c r="U915" s="79">
        <v>0.60416666666666596</v>
      </c>
      <c r="V915" s="79">
        <v>6</v>
      </c>
      <c r="W915" s="79">
        <v>21</v>
      </c>
      <c r="X915" s="79" t="s">
        <v>107</v>
      </c>
      <c r="Y915" s="79" t="s">
        <v>922</v>
      </c>
      <c r="Z915" s="79">
        <v>2</v>
      </c>
      <c r="AA915" s="80">
        <v>44963.6875</v>
      </c>
      <c r="AB915" s="80">
        <v>44964.291666666701</v>
      </c>
      <c r="AC915" s="79" t="s">
        <v>937</v>
      </c>
    </row>
    <row r="916" spans="1:29" x14ac:dyDescent="0.3">
      <c r="A916" s="79">
        <v>1226</v>
      </c>
      <c r="B916" s="79" t="s">
        <v>304</v>
      </c>
      <c r="C916" s="79" t="s">
        <v>835</v>
      </c>
      <c r="D916" s="79" t="s">
        <v>204</v>
      </c>
      <c r="E916" s="79">
        <v>3</v>
      </c>
      <c r="F916" s="79">
        <v>1</v>
      </c>
      <c r="G916" s="79">
        <v>0.60416666666666596</v>
      </c>
      <c r="H916" s="79">
        <v>14.5</v>
      </c>
      <c r="I916" s="79">
        <v>0.21</v>
      </c>
      <c r="J916" s="79">
        <v>0.32840722495894897</v>
      </c>
      <c r="L916" s="79">
        <v>0</v>
      </c>
      <c r="N916" s="79">
        <v>0</v>
      </c>
      <c r="Q916" s="79">
        <v>1226</v>
      </c>
      <c r="R916" s="79" t="s">
        <v>304</v>
      </c>
      <c r="S916" s="79">
        <v>14.5</v>
      </c>
      <c r="T916" s="79">
        <v>210</v>
      </c>
      <c r="U916" s="79">
        <v>0.60416666666666596</v>
      </c>
      <c r="V916" s="79">
        <v>6</v>
      </c>
      <c r="W916" s="79">
        <v>21</v>
      </c>
      <c r="X916" s="79" t="s">
        <v>107</v>
      </c>
      <c r="Y916" s="79" t="s">
        <v>922</v>
      </c>
      <c r="Z916" s="79">
        <v>2</v>
      </c>
      <c r="AA916" s="80">
        <v>44963.6875</v>
      </c>
      <c r="AB916" s="80">
        <v>44964.291666666701</v>
      </c>
      <c r="AC916" s="79" t="s">
        <v>937</v>
      </c>
    </row>
    <row r="917" spans="1:29" x14ac:dyDescent="0.3">
      <c r="A917" s="79">
        <v>1226</v>
      </c>
      <c r="B917" s="79" t="s">
        <v>304</v>
      </c>
      <c r="C917" s="79" t="s">
        <v>835</v>
      </c>
      <c r="D917" s="79" t="s">
        <v>274</v>
      </c>
      <c r="E917" s="79">
        <v>3</v>
      </c>
      <c r="F917" s="79">
        <v>1</v>
      </c>
      <c r="G917" s="79">
        <v>0.60416666666666596</v>
      </c>
      <c r="H917" s="79">
        <v>14.5</v>
      </c>
      <c r="I917" s="79">
        <v>0.21</v>
      </c>
      <c r="J917" s="79">
        <v>0.32840722495894897</v>
      </c>
      <c r="L917" s="79">
        <v>0</v>
      </c>
      <c r="N917" s="79">
        <v>0</v>
      </c>
      <c r="Q917" s="79">
        <v>1226</v>
      </c>
      <c r="R917" s="79" t="s">
        <v>304</v>
      </c>
      <c r="S917" s="79">
        <v>14.5</v>
      </c>
      <c r="T917" s="79">
        <v>210</v>
      </c>
      <c r="U917" s="79">
        <v>0.60416666666666596</v>
      </c>
      <c r="V917" s="79">
        <v>6</v>
      </c>
      <c r="W917" s="79">
        <v>21</v>
      </c>
      <c r="X917" s="79" t="s">
        <v>107</v>
      </c>
      <c r="Y917" s="79" t="s">
        <v>922</v>
      </c>
      <c r="Z917" s="79">
        <v>2</v>
      </c>
      <c r="AA917" s="80">
        <v>44963.6875</v>
      </c>
      <c r="AB917" s="80">
        <v>44964.291666666701</v>
      </c>
      <c r="AC917" s="79" t="s">
        <v>937</v>
      </c>
    </row>
    <row r="918" spans="1:29" x14ac:dyDescent="0.3">
      <c r="A918" s="79">
        <v>1227</v>
      </c>
      <c r="B918" s="79" t="s">
        <v>301</v>
      </c>
      <c r="C918" s="79" t="s">
        <v>836</v>
      </c>
      <c r="D918" s="79" t="s">
        <v>203</v>
      </c>
      <c r="E918" s="79">
        <v>3</v>
      </c>
      <c r="F918" s="79">
        <v>6</v>
      </c>
      <c r="G918" s="79">
        <v>0.624999999999999</v>
      </c>
      <c r="H918" s="79">
        <v>15</v>
      </c>
      <c r="I918" s="79">
        <v>0.21</v>
      </c>
      <c r="J918" s="79">
        <v>1.90476190476191</v>
      </c>
      <c r="L918" s="79">
        <v>0</v>
      </c>
      <c r="N918" s="79">
        <v>0</v>
      </c>
      <c r="Q918" s="79">
        <v>1227</v>
      </c>
      <c r="R918" s="79" t="s">
        <v>301</v>
      </c>
      <c r="S918" s="79">
        <v>15</v>
      </c>
      <c r="T918" s="79">
        <v>210</v>
      </c>
      <c r="U918" s="79">
        <v>0.624999999999999</v>
      </c>
      <c r="V918" s="79">
        <v>6</v>
      </c>
      <c r="W918" s="79">
        <v>21</v>
      </c>
      <c r="X918" s="79" t="s">
        <v>107</v>
      </c>
      <c r="Y918" s="79" t="s">
        <v>922</v>
      </c>
      <c r="Z918" s="79">
        <v>2</v>
      </c>
      <c r="AA918" s="80">
        <v>44971.666666666701</v>
      </c>
      <c r="AB918" s="80">
        <v>44972.291666666701</v>
      </c>
      <c r="AC918" s="79" t="s">
        <v>936</v>
      </c>
    </row>
    <row r="919" spans="1:29" x14ac:dyDescent="0.3">
      <c r="A919" s="79">
        <v>1227</v>
      </c>
      <c r="B919" s="79" t="s">
        <v>301</v>
      </c>
      <c r="C919" s="79" t="s">
        <v>836</v>
      </c>
      <c r="D919" s="79" t="s">
        <v>204</v>
      </c>
      <c r="E919" s="79">
        <v>3</v>
      </c>
      <c r="F919" s="79">
        <v>1</v>
      </c>
      <c r="G919" s="79">
        <v>0.624999999999999</v>
      </c>
      <c r="H919" s="79">
        <v>15</v>
      </c>
      <c r="I919" s="79">
        <v>0.21</v>
      </c>
      <c r="J919" s="79">
        <v>0.317460317460318</v>
      </c>
      <c r="L919" s="79">
        <v>0</v>
      </c>
      <c r="N919" s="79">
        <v>0</v>
      </c>
      <c r="Q919" s="79">
        <v>1227</v>
      </c>
      <c r="R919" s="79" t="s">
        <v>301</v>
      </c>
      <c r="S919" s="79">
        <v>15</v>
      </c>
      <c r="T919" s="79">
        <v>210</v>
      </c>
      <c r="U919" s="79">
        <v>0.624999999999999</v>
      </c>
      <c r="V919" s="79">
        <v>6</v>
      </c>
      <c r="W919" s="79">
        <v>21</v>
      </c>
      <c r="X919" s="79" t="s">
        <v>107</v>
      </c>
      <c r="Y919" s="79" t="s">
        <v>922</v>
      </c>
      <c r="Z919" s="79">
        <v>2</v>
      </c>
      <c r="AA919" s="80">
        <v>44971.666666666701</v>
      </c>
      <c r="AB919" s="80">
        <v>44972.291666666701</v>
      </c>
      <c r="AC919" s="79" t="s">
        <v>936</v>
      </c>
    </row>
    <row r="920" spans="1:29" x14ac:dyDescent="0.3">
      <c r="A920" s="79">
        <v>1227</v>
      </c>
      <c r="B920" s="79" t="s">
        <v>85</v>
      </c>
      <c r="C920" s="79" t="s">
        <v>837</v>
      </c>
      <c r="D920" s="79" t="s">
        <v>203</v>
      </c>
      <c r="E920" s="79">
        <v>3</v>
      </c>
      <c r="F920" s="79">
        <v>7</v>
      </c>
      <c r="G920" s="79">
        <v>0.624999999999999</v>
      </c>
      <c r="H920" s="79">
        <v>15</v>
      </c>
      <c r="I920" s="79">
        <v>0.21</v>
      </c>
      <c r="J920" s="79">
        <v>2.2222222222222299</v>
      </c>
      <c r="L920" s="79">
        <v>0</v>
      </c>
      <c r="N920" s="79">
        <v>0</v>
      </c>
      <c r="Q920" s="79">
        <v>1227</v>
      </c>
      <c r="R920" s="79" t="s">
        <v>85</v>
      </c>
      <c r="S920" s="79">
        <v>15</v>
      </c>
      <c r="T920" s="79">
        <v>210</v>
      </c>
      <c r="U920" s="79">
        <v>0.624999999999999</v>
      </c>
      <c r="V920" s="79">
        <v>6</v>
      </c>
      <c r="W920" s="79">
        <v>21</v>
      </c>
      <c r="X920" s="79" t="s">
        <v>107</v>
      </c>
      <c r="Y920" s="79" t="s">
        <v>922</v>
      </c>
      <c r="Z920" s="79">
        <v>2</v>
      </c>
      <c r="AA920" s="80">
        <v>44971.666666666701</v>
      </c>
      <c r="AB920" s="80">
        <v>44972.291666666701</v>
      </c>
      <c r="AC920" s="79" t="s">
        <v>937</v>
      </c>
    </row>
    <row r="921" spans="1:29" x14ac:dyDescent="0.3">
      <c r="A921" s="79">
        <v>1227</v>
      </c>
      <c r="B921" s="79" t="s">
        <v>85</v>
      </c>
      <c r="C921" s="79" t="s">
        <v>837</v>
      </c>
      <c r="D921" s="79" t="s">
        <v>204</v>
      </c>
      <c r="E921" s="79">
        <v>3</v>
      </c>
      <c r="F921" s="79">
        <v>1</v>
      </c>
      <c r="G921" s="79">
        <v>0.624999999999999</v>
      </c>
      <c r="H921" s="79">
        <v>15</v>
      </c>
      <c r="I921" s="79">
        <v>0.21</v>
      </c>
      <c r="J921" s="79">
        <v>0.317460317460318</v>
      </c>
      <c r="L921" s="79">
        <v>0</v>
      </c>
      <c r="N921" s="79">
        <v>0</v>
      </c>
      <c r="Q921" s="79">
        <v>1227</v>
      </c>
      <c r="R921" s="79" t="s">
        <v>85</v>
      </c>
      <c r="S921" s="79">
        <v>15</v>
      </c>
      <c r="T921" s="79">
        <v>210</v>
      </c>
      <c r="U921" s="79">
        <v>0.624999999999999</v>
      </c>
      <c r="V921" s="79">
        <v>6</v>
      </c>
      <c r="W921" s="79">
        <v>21</v>
      </c>
      <c r="X921" s="79" t="s">
        <v>107</v>
      </c>
      <c r="Y921" s="79" t="s">
        <v>922</v>
      </c>
      <c r="Z921" s="79">
        <v>2</v>
      </c>
      <c r="AA921" s="80">
        <v>44971.666666666701</v>
      </c>
      <c r="AB921" s="80">
        <v>44972.291666666701</v>
      </c>
      <c r="AC921" s="79" t="s">
        <v>937</v>
      </c>
    </row>
    <row r="922" spans="1:29" x14ac:dyDescent="0.3">
      <c r="A922" s="79">
        <v>1227</v>
      </c>
      <c r="B922" s="79" t="s">
        <v>85</v>
      </c>
      <c r="C922" s="79" t="s">
        <v>837</v>
      </c>
      <c r="D922" s="79" t="s">
        <v>274</v>
      </c>
      <c r="E922" s="79">
        <v>3</v>
      </c>
      <c r="F922" s="79">
        <v>1</v>
      </c>
      <c r="G922" s="79">
        <v>0.624999999999999</v>
      </c>
      <c r="H922" s="79">
        <v>15</v>
      </c>
      <c r="I922" s="79">
        <v>0.21</v>
      </c>
      <c r="J922" s="79">
        <v>0.317460317460318</v>
      </c>
      <c r="L922" s="79">
        <v>0</v>
      </c>
      <c r="N922" s="79">
        <v>0</v>
      </c>
      <c r="Q922" s="79">
        <v>1227</v>
      </c>
      <c r="R922" s="79" t="s">
        <v>85</v>
      </c>
      <c r="S922" s="79">
        <v>15</v>
      </c>
      <c r="T922" s="79">
        <v>210</v>
      </c>
      <c r="U922" s="79">
        <v>0.624999999999999</v>
      </c>
      <c r="V922" s="79">
        <v>6</v>
      </c>
      <c r="W922" s="79">
        <v>21</v>
      </c>
      <c r="X922" s="79" t="s">
        <v>107</v>
      </c>
      <c r="Y922" s="79" t="s">
        <v>922</v>
      </c>
      <c r="Z922" s="79">
        <v>2</v>
      </c>
      <c r="AA922" s="80">
        <v>44971.666666666701</v>
      </c>
      <c r="AB922" s="80">
        <v>44972.291666666701</v>
      </c>
      <c r="AC922" s="79" t="s">
        <v>937</v>
      </c>
    </row>
    <row r="923" spans="1:29" x14ac:dyDescent="0.3">
      <c r="A923" s="79">
        <v>1227</v>
      </c>
      <c r="B923" s="79" t="s">
        <v>304</v>
      </c>
      <c r="C923" s="79" t="s">
        <v>838</v>
      </c>
      <c r="D923" s="79" t="s">
        <v>203</v>
      </c>
      <c r="E923" s="79">
        <v>3</v>
      </c>
      <c r="F923" s="79">
        <v>10</v>
      </c>
      <c r="G923" s="79">
        <v>0.58333333333333304</v>
      </c>
      <c r="H923" s="79">
        <v>14</v>
      </c>
      <c r="I923" s="79">
        <v>0.21</v>
      </c>
      <c r="J923" s="79">
        <v>3.40136054421769</v>
      </c>
      <c r="L923" s="79">
        <v>0</v>
      </c>
      <c r="N923" s="79">
        <v>0</v>
      </c>
      <c r="Q923" s="79">
        <v>1227</v>
      </c>
      <c r="R923" s="79" t="s">
        <v>304</v>
      </c>
      <c r="S923" s="79">
        <v>14</v>
      </c>
      <c r="T923" s="79">
        <v>210</v>
      </c>
      <c r="U923" s="79">
        <v>0.58333333333333304</v>
      </c>
      <c r="V923" s="79">
        <v>6</v>
      </c>
      <c r="W923" s="79">
        <v>21</v>
      </c>
      <c r="X923" s="79" t="s">
        <v>107</v>
      </c>
      <c r="Y923" s="79" t="s">
        <v>922</v>
      </c>
      <c r="Z923" s="79">
        <v>2</v>
      </c>
      <c r="AA923" s="80">
        <v>44971.708333333299</v>
      </c>
      <c r="AB923" s="80">
        <v>44972.291666666701</v>
      </c>
      <c r="AC923" s="79" t="s">
        <v>937</v>
      </c>
    </row>
    <row r="924" spans="1:29" x14ac:dyDescent="0.3">
      <c r="A924" s="79">
        <v>1227</v>
      </c>
      <c r="B924" s="79" t="s">
        <v>304</v>
      </c>
      <c r="C924" s="79" t="s">
        <v>838</v>
      </c>
      <c r="D924" s="79" t="s">
        <v>204</v>
      </c>
      <c r="E924" s="79">
        <v>3</v>
      </c>
      <c r="F924" s="79">
        <v>1</v>
      </c>
      <c r="G924" s="79">
        <v>0.58333333333333304</v>
      </c>
      <c r="H924" s="79">
        <v>14</v>
      </c>
      <c r="I924" s="79">
        <v>0.21</v>
      </c>
      <c r="J924" s="79">
        <v>0.34013605442176897</v>
      </c>
      <c r="L924" s="79">
        <v>0</v>
      </c>
      <c r="N924" s="79">
        <v>0</v>
      </c>
      <c r="Q924" s="79">
        <v>1227</v>
      </c>
      <c r="R924" s="79" t="s">
        <v>304</v>
      </c>
      <c r="S924" s="79">
        <v>14</v>
      </c>
      <c r="T924" s="79">
        <v>210</v>
      </c>
      <c r="U924" s="79">
        <v>0.58333333333333304</v>
      </c>
      <c r="V924" s="79">
        <v>6</v>
      </c>
      <c r="W924" s="79">
        <v>21</v>
      </c>
      <c r="X924" s="79" t="s">
        <v>107</v>
      </c>
      <c r="Y924" s="79" t="s">
        <v>922</v>
      </c>
      <c r="Z924" s="79">
        <v>2</v>
      </c>
      <c r="AA924" s="80">
        <v>44971.708333333299</v>
      </c>
      <c r="AB924" s="80">
        <v>44972.291666666701</v>
      </c>
      <c r="AC924" s="79" t="s">
        <v>937</v>
      </c>
    </row>
    <row r="925" spans="1:29" x14ac:dyDescent="0.3">
      <c r="A925" s="79">
        <v>1227</v>
      </c>
      <c r="B925" s="79" t="s">
        <v>304</v>
      </c>
      <c r="C925" s="79" t="s">
        <v>838</v>
      </c>
      <c r="D925" s="79" t="s">
        <v>274</v>
      </c>
      <c r="E925" s="79">
        <v>3</v>
      </c>
      <c r="F925" s="79">
        <v>1</v>
      </c>
      <c r="G925" s="79">
        <v>0.58333333333333304</v>
      </c>
      <c r="H925" s="79">
        <v>14</v>
      </c>
      <c r="I925" s="79">
        <v>0.21</v>
      </c>
      <c r="J925" s="79">
        <v>0.34013605442176897</v>
      </c>
      <c r="L925" s="79">
        <v>0</v>
      </c>
      <c r="N925" s="79">
        <v>0</v>
      </c>
      <c r="Q925" s="79">
        <v>1227</v>
      </c>
      <c r="R925" s="79" t="s">
        <v>304</v>
      </c>
      <c r="S925" s="79">
        <v>14</v>
      </c>
      <c r="T925" s="79">
        <v>210</v>
      </c>
      <c r="U925" s="79">
        <v>0.58333333333333304</v>
      </c>
      <c r="V925" s="79">
        <v>6</v>
      </c>
      <c r="W925" s="79">
        <v>21</v>
      </c>
      <c r="X925" s="79" t="s">
        <v>107</v>
      </c>
      <c r="Y925" s="79" t="s">
        <v>922</v>
      </c>
      <c r="Z925" s="79">
        <v>2</v>
      </c>
      <c r="AA925" s="80">
        <v>44971.708333333299</v>
      </c>
      <c r="AB925" s="80">
        <v>44972.291666666701</v>
      </c>
      <c r="AC925" s="79" t="s">
        <v>937</v>
      </c>
    </row>
    <row r="926" spans="1:29" x14ac:dyDescent="0.3">
      <c r="A926" s="79">
        <v>1227</v>
      </c>
      <c r="B926" s="79" t="s">
        <v>304</v>
      </c>
      <c r="C926" s="79" t="s">
        <v>872</v>
      </c>
      <c r="D926" s="79" t="s">
        <v>203</v>
      </c>
      <c r="E926" s="79">
        <v>3</v>
      </c>
      <c r="F926" s="79">
        <v>10</v>
      </c>
      <c r="G926" s="79">
        <v>0.58333333333333304</v>
      </c>
      <c r="H926" s="79">
        <v>14</v>
      </c>
      <c r="I926" s="79">
        <v>0.21</v>
      </c>
      <c r="J926" s="79">
        <v>3.40136054421769</v>
      </c>
      <c r="L926" s="79">
        <v>0</v>
      </c>
      <c r="N926" s="79">
        <v>0</v>
      </c>
      <c r="Q926" s="79">
        <v>1227</v>
      </c>
      <c r="R926" s="79" t="s">
        <v>765</v>
      </c>
      <c r="S926" s="79">
        <v>14</v>
      </c>
      <c r="T926" s="79">
        <v>210</v>
      </c>
      <c r="U926" s="79">
        <v>0.58333333333333304</v>
      </c>
      <c r="V926" s="79">
        <v>6</v>
      </c>
      <c r="W926" s="79">
        <v>21</v>
      </c>
      <c r="X926" s="79" t="s">
        <v>107</v>
      </c>
      <c r="Y926" s="79" t="s">
        <v>922</v>
      </c>
      <c r="Z926" s="79">
        <v>2</v>
      </c>
      <c r="AA926" s="80">
        <v>44971.715277777803</v>
      </c>
      <c r="AB926" s="80">
        <v>44972.298611111102</v>
      </c>
      <c r="AC926" s="79" t="s">
        <v>937</v>
      </c>
    </row>
    <row r="927" spans="1:29" x14ac:dyDescent="0.3">
      <c r="A927" s="79">
        <v>1227</v>
      </c>
      <c r="B927" s="79" t="s">
        <v>304</v>
      </c>
      <c r="C927" s="79" t="s">
        <v>872</v>
      </c>
      <c r="D927" s="79" t="s">
        <v>204</v>
      </c>
      <c r="E927" s="79">
        <v>3</v>
      </c>
      <c r="F927" s="79">
        <v>1</v>
      </c>
      <c r="G927" s="79">
        <v>0.58333333333333304</v>
      </c>
      <c r="H927" s="79">
        <v>14</v>
      </c>
      <c r="I927" s="79">
        <v>0.21</v>
      </c>
      <c r="J927" s="79">
        <v>0.34013605442176897</v>
      </c>
      <c r="L927" s="79">
        <v>0</v>
      </c>
      <c r="N927" s="79">
        <v>0</v>
      </c>
      <c r="Q927" s="79">
        <v>1227</v>
      </c>
      <c r="R927" s="79" t="s">
        <v>765</v>
      </c>
      <c r="S927" s="79">
        <v>14</v>
      </c>
      <c r="T927" s="79">
        <v>210</v>
      </c>
      <c r="U927" s="79">
        <v>0.58333333333333304</v>
      </c>
      <c r="V927" s="79">
        <v>6</v>
      </c>
      <c r="W927" s="79">
        <v>21</v>
      </c>
      <c r="X927" s="79" t="s">
        <v>107</v>
      </c>
      <c r="Y927" s="79" t="s">
        <v>922</v>
      </c>
      <c r="Z927" s="79">
        <v>2</v>
      </c>
      <c r="AA927" s="80">
        <v>44971.715277777803</v>
      </c>
      <c r="AB927" s="80">
        <v>44972.298611111102</v>
      </c>
      <c r="AC927" s="79" t="s">
        <v>937</v>
      </c>
    </row>
    <row r="928" spans="1:29" x14ac:dyDescent="0.3">
      <c r="A928" s="79">
        <v>1228</v>
      </c>
      <c r="B928" s="79" t="s">
        <v>301</v>
      </c>
      <c r="C928" s="79" t="s">
        <v>839</v>
      </c>
      <c r="D928" s="79" t="s">
        <v>203</v>
      </c>
      <c r="E928" s="79">
        <v>2</v>
      </c>
      <c r="F928" s="79">
        <v>4</v>
      </c>
      <c r="G928" s="79">
        <v>0.875</v>
      </c>
      <c r="H928" s="79">
        <v>21</v>
      </c>
      <c r="I928" s="79">
        <v>0.21</v>
      </c>
      <c r="J928" s="79">
        <v>0.90702947845805004</v>
      </c>
      <c r="L928" s="79">
        <v>0</v>
      </c>
      <c r="N928" s="79">
        <v>0</v>
      </c>
      <c r="Q928" s="79">
        <v>1228</v>
      </c>
      <c r="R928" s="79" t="s">
        <v>301</v>
      </c>
      <c r="S928" s="79">
        <v>21</v>
      </c>
      <c r="T928" s="79">
        <v>210</v>
      </c>
      <c r="U928" s="79">
        <v>0.875</v>
      </c>
      <c r="V928" s="79">
        <v>6</v>
      </c>
      <c r="W928" s="79">
        <v>21</v>
      </c>
      <c r="X928" s="79" t="s">
        <v>107</v>
      </c>
      <c r="Y928" s="79" t="s">
        <v>922</v>
      </c>
      <c r="Z928" s="79">
        <v>2</v>
      </c>
      <c r="AA928" s="80">
        <v>44972.416666666701</v>
      </c>
      <c r="AB928" s="80">
        <v>44973.291666666701</v>
      </c>
      <c r="AC928" s="79" t="s">
        <v>936</v>
      </c>
    </row>
    <row r="929" spans="1:29" x14ac:dyDescent="0.3">
      <c r="A929" s="79">
        <v>1228</v>
      </c>
      <c r="B929" s="79" t="s">
        <v>301</v>
      </c>
      <c r="C929" s="79" t="s">
        <v>839</v>
      </c>
      <c r="D929" s="79" t="s">
        <v>204</v>
      </c>
      <c r="E929" s="79">
        <v>2</v>
      </c>
      <c r="F929" s="79">
        <v>20</v>
      </c>
      <c r="G929" s="79">
        <v>0.875</v>
      </c>
      <c r="H929" s="79">
        <v>21</v>
      </c>
      <c r="I929" s="79">
        <v>0.21</v>
      </c>
      <c r="J929" s="79">
        <v>4.5351473922902503</v>
      </c>
      <c r="L929" s="79">
        <v>0</v>
      </c>
      <c r="N929" s="79">
        <v>0</v>
      </c>
      <c r="Q929" s="79">
        <v>1228</v>
      </c>
      <c r="R929" s="79" t="s">
        <v>301</v>
      </c>
      <c r="S929" s="79">
        <v>21</v>
      </c>
      <c r="T929" s="79">
        <v>210</v>
      </c>
      <c r="U929" s="79">
        <v>0.875</v>
      </c>
      <c r="V929" s="79">
        <v>6</v>
      </c>
      <c r="W929" s="79">
        <v>21</v>
      </c>
      <c r="X929" s="79" t="s">
        <v>107</v>
      </c>
      <c r="Y929" s="79" t="s">
        <v>922</v>
      </c>
      <c r="Z929" s="79">
        <v>2</v>
      </c>
      <c r="AA929" s="80">
        <v>44972.416666666701</v>
      </c>
      <c r="AB929" s="80">
        <v>44973.291666666701</v>
      </c>
      <c r="AC929" s="79" t="s">
        <v>936</v>
      </c>
    </row>
    <row r="930" spans="1:29" x14ac:dyDescent="0.3">
      <c r="A930" s="79">
        <v>1228</v>
      </c>
      <c r="B930" s="79" t="s">
        <v>85</v>
      </c>
      <c r="C930" s="79" t="s">
        <v>840</v>
      </c>
      <c r="D930" s="79" t="s">
        <v>203</v>
      </c>
      <c r="E930" s="79">
        <v>2</v>
      </c>
      <c r="F930" s="79">
        <v>4</v>
      </c>
      <c r="G930" s="79">
        <v>0.875</v>
      </c>
      <c r="H930" s="79">
        <v>21</v>
      </c>
      <c r="I930" s="79">
        <v>0.21</v>
      </c>
      <c r="J930" s="79">
        <v>0.90702947845805004</v>
      </c>
      <c r="L930" s="79">
        <v>0</v>
      </c>
      <c r="N930" s="79">
        <v>0</v>
      </c>
      <c r="Q930" s="79">
        <v>1228</v>
      </c>
      <c r="R930" s="79" t="s">
        <v>85</v>
      </c>
      <c r="S930" s="79">
        <v>21</v>
      </c>
      <c r="T930" s="79">
        <v>210</v>
      </c>
      <c r="U930" s="79">
        <v>0.875</v>
      </c>
      <c r="V930" s="79">
        <v>6</v>
      </c>
      <c r="W930" s="79">
        <v>21</v>
      </c>
      <c r="X930" s="79" t="s">
        <v>107</v>
      </c>
      <c r="Y930" s="79" t="s">
        <v>922</v>
      </c>
      <c r="Z930" s="79">
        <v>2</v>
      </c>
      <c r="AA930" s="80">
        <v>44972.416666666701</v>
      </c>
      <c r="AB930" s="80">
        <v>44973.291666666701</v>
      </c>
      <c r="AC930" s="79" t="s">
        <v>938</v>
      </c>
    </row>
    <row r="931" spans="1:29" x14ac:dyDescent="0.3">
      <c r="A931" s="79">
        <v>1228</v>
      </c>
      <c r="B931" s="79" t="s">
        <v>85</v>
      </c>
      <c r="C931" s="79" t="s">
        <v>840</v>
      </c>
      <c r="D931" s="79" t="s">
        <v>204</v>
      </c>
      <c r="E931" s="79">
        <v>2</v>
      </c>
      <c r="F931" s="79">
        <v>20</v>
      </c>
      <c r="G931" s="79">
        <v>0.875</v>
      </c>
      <c r="H931" s="79">
        <v>21</v>
      </c>
      <c r="I931" s="79">
        <v>0.21</v>
      </c>
      <c r="J931" s="79">
        <v>4.5351473922902503</v>
      </c>
      <c r="L931" s="79">
        <v>0</v>
      </c>
      <c r="N931" s="79">
        <v>0</v>
      </c>
      <c r="Q931" s="79">
        <v>1228</v>
      </c>
      <c r="R931" s="79" t="s">
        <v>85</v>
      </c>
      <c r="S931" s="79">
        <v>21</v>
      </c>
      <c r="T931" s="79">
        <v>210</v>
      </c>
      <c r="U931" s="79">
        <v>0.875</v>
      </c>
      <c r="V931" s="79">
        <v>6</v>
      </c>
      <c r="W931" s="79">
        <v>21</v>
      </c>
      <c r="X931" s="79" t="s">
        <v>107</v>
      </c>
      <c r="Y931" s="79" t="s">
        <v>922</v>
      </c>
      <c r="Z931" s="79">
        <v>2</v>
      </c>
      <c r="AA931" s="80">
        <v>44972.416666666701</v>
      </c>
      <c r="AB931" s="80">
        <v>44973.291666666701</v>
      </c>
      <c r="AC931" s="79" t="s">
        <v>938</v>
      </c>
    </row>
    <row r="932" spans="1:29" x14ac:dyDescent="0.3">
      <c r="A932" s="79">
        <v>1228</v>
      </c>
      <c r="B932" s="79" t="s">
        <v>304</v>
      </c>
      <c r="C932" s="79" t="s">
        <v>841</v>
      </c>
      <c r="D932" s="79" t="s">
        <v>203</v>
      </c>
      <c r="E932" s="79">
        <v>2</v>
      </c>
      <c r="F932" s="79">
        <v>7</v>
      </c>
      <c r="G932" s="79">
        <v>0.54166666666666596</v>
      </c>
      <c r="H932" s="79">
        <v>13</v>
      </c>
      <c r="I932" s="79">
        <v>0.21</v>
      </c>
      <c r="J932" s="79">
        <v>2.5641025641025701</v>
      </c>
      <c r="L932" s="79">
        <v>0</v>
      </c>
      <c r="N932" s="79">
        <v>0</v>
      </c>
      <c r="Q932" s="79">
        <v>1228</v>
      </c>
      <c r="R932" s="79" t="s">
        <v>304</v>
      </c>
      <c r="S932" s="79">
        <v>13</v>
      </c>
      <c r="T932" s="79">
        <v>210</v>
      </c>
      <c r="U932" s="79">
        <v>0.54166666666666596</v>
      </c>
      <c r="V932" s="79">
        <v>6</v>
      </c>
      <c r="W932" s="79">
        <v>21</v>
      </c>
      <c r="X932" s="79" t="s">
        <v>107</v>
      </c>
      <c r="Y932" s="79" t="s">
        <v>922</v>
      </c>
      <c r="Z932" s="79">
        <v>2</v>
      </c>
      <c r="AA932" s="80">
        <v>44972.75</v>
      </c>
      <c r="AB932" s="80">
        <v>44973.291666666701</v>
      </c>
      <c r="AC932" s="79" t="s">
        <v>937</v>
      </c>
    </row>
    <row r="933" spans="1:29" x14ac:dyDescent="0.3">
      <c r="A933" s="79">
        <v>1228</v>
      </c>
      <c r="B933" s="79" t="s">
        <v>304</v>
      </c>
      <c r="C933" s="79" t="s">
        <v>841</v>
      </c>
      <c r="D933" s="79" t="s">
        <v>204</v>
      </c>
      <c r="E933" s="79">
        <v>2</v>
      </c>
      <c r="F933" s="79">
        <v>20</v>
      </c>
      <c r="G933" s="79">
        <v>0.54166666666666596</v>
      </c>
      <c r="H933" s="79">
        <v>13</v>
      </c>
      <c r="I933" s="79">
        <v>0.21</v>
      </c>
      <c r="J933" s="79">
        <v>7.3260073260073302</v>
      </c>
      <c r="L933" s="79">
        <v>0</v>
      </c>
      <c r="N933" s="79">
        <v>0</v>
      </c>
      <c r="Q933" s="79">
        <v>1228</v>
      </c>
      <c r="R933" s="79" t="s">
        <v>304</v>
      </c>
      <c r="S933" s="79">
        <v>13</v>
      </c>
      <c r="T933" s="79">
        <v>210</v>
      </c>
      <c r="U933" s="79">
        <v>0.54166666666666596</v>
      </c>
      <c r="V933" s="79">
        <v>6</v>
      </c>
      <c r="W933" s="79">
        <v>21</v>
      </c>
      <c r="X933" s="79" t="s">
        <v>107</v>
      </c>
      <c r="Y933" s="79" t="s">
        <v>922</v>
      </c>
      <c r="Z933" s="79">
        <v>2</v>
      </c>
      <c r="AA933" s="80">
        <v>44972.75</v>
      </c>
      <c r="AB933" s="80">
        <v>44973.291666666701</v>
      </c>
      <c r="AC933" s="79" t="s">
        <v>937</v>
      </c>
    </row>
    <row r="934" spans="1:29" x14ac:dyDescent="0.3">
      <c r="A934" s="79">
        <v>1228</v>
      </c>
      <c r="B934" s="79" t="s">
        <v>304</v>
      </c>
      <c r="C934" s="79" t="s">
        <v>842</v>
      </c>
      <c r="D934" s="79" t="s">
        <v>203</v>
      </c>
      <c r="E934" s="79">
        <v>2</v>
      </c>
      <c r="F934" s="79">
        <v>6</v>
      </c>
      <c r="G934" s="79">
        <v>0.54166666666666696</v>
      </c>
      <c r="H934" s="79">
        <v>13</v>
      </c>
      <c r="I934" s="79">
        <v>0.21</v>
      </c>
      <c r="J934" s="79">
        <v>2.1978021978022002</v>
      </c>
      <c r="L934" s="79">
        <v>0</v>
      </c>
      <c r="N934" s="79">
        <v>0</v>
      </c>
      <c r="Q934" s="79">
        <v>1228</v>
      </c>
      <c r="R934" s="79" t="s">
        <v>765</v>
      </c>
      <c r="S934" s="79">
        <v>13</v>
      </c>
      <c r="T934" s="79">
        <v>210</v>
      </c>
      <c r="U934" s="79">
        <v>0.54166666666666696</v>
      </c>
      <c r="V934" s="79">
        <v>6</v>
      </c>
      <c r="W934" s="79">
        <v>21</v>
      </c>
      <c r="X934" s="79" t="s">
        <v>107</v>
      </c>
      <c r="Y934" s="79" t="s">
        <v>922</v>
      </c>
      <c r="Z934" s="79">
        <v>2</v>
      </c>
      <c r="AA934" s="80">
        <v>44972.756944444402</v>
      </c>
      <c r="AB934" s="80">
        <v>44973.298611111102</v>
      </c>
      <c r="AC934" s="79" t="s">
        <v>937</v>
      </c>
    </row>
    <row r="935" spans="1:29" x14ac:dyDescent="0.3">
      <c r="A935" s="79">
        <v>1228</v>
      </c>
      <c r="B935" s="79" t="s">
        <v>304</v>
      </c>
      <c r="C935" s="79" t="s">
        <v>842</v>
      </c>
      <c r="D935" s="79" t="s">
        <v>204</v>
      </c>
      <c r="E935" s="79">
        <v>2</v>
      </c>
      <c r="F935" s="79">
        <v>20</v>
      </c>
      <c r="G935" s="79">
        <v>0.54166666666666696</v>
      </c>
      <c r="H935" s="79">
        <v>13</v>
      </c>
      <c r="I935" s="79">
        <v>0.21</v>
      </c>
      <c r="J935" s="79">
        <v>7.3260073260073302</v>
      </c>
      <c r="L935" s="79">
        <v>0</v>
      </c>
      <c r="N935" s="79">
        <v>0</v>
      </c>
      <c r="Q935" s="79">
        <v>1228</v>
      </c>
      <c r="R935" s="79" t="s">
        <v>765</v>
      </c>
      <c r="S935" s="79">
        <v>13</v>
      </c>
      <c r="T935" s="79">
        <v>210</v>
      </c>
      <c r="U935" s="79">
        <v>0.54166666666666696</v>
      </c>
      <c r="V935" s="79">
        <v>6</v>
      </c>
      <c r="W935" s="79">
        <v>21</v>
      </c>
      <c r="X935" s="79" t="s">
        <v>107</v>
      </c>
      <c r="Y935" s="79" t="s">
        <v>922</v>
      </c>
      <c r="Z935" s="79">
        <v>2</v>
      </c>
      <c r="AA935" s="80">
        <v>44972.756944444402</v>
      </c>
      <c r="AB935" s="80">
        <v>44973.298611111102</v>
      </c>
      <c r="AC935" s="79" t="s">
        <v>937</v>
      </c>
    </row>
    <row r="936" spans="1:29" x14ac:dyDescent="0.3">
      <c r="A936" s="79">
        <v>1229</v>
      </c>
      <c r="B936" s="79" t="s">
        <v>301</v>
      </c>
      <c r="C936" s="79" t="s">
        <v>843</v>
      </c>
      <c r="D936" s="79" t="s">
        <v>203</v>
      </c>
      <c r="E936" s="79">
        <v>3</v>
      </c>
      <c r="F936" s="79">
        <v>5</v>
      </c>
      <c r="G936" s="79">
        <v>0.875</v>
      </c>
      <c r="H936" s="79">
        <v>21</v>
      </c>
      <c r="I936" s="79">
        <v>0.21</v>
      </c>
      <c r="J936" s="79">
        <v>1.1337868480725599</v>
      </c>
      <c r="L936" s="79">
        <v>0</v>
      </c>
      <c r="N936" s="79">
        <v>0</v>
      </c>
      <c r="Q936" s="79">
        <v>1229</v>
      </c>
      <c r="R936" s="79" t="s">
        <v>301</v>
      </c>
      <c r="S936" s="79">
        <v>21</v>
      </c>
      <c r="T936" s="79">
        <v>210</v>
      </c>
      <c r="U936" s="79">
        <v>0.875</v>
      </c>
      <c r="V936" s="79">
        <v>6</v>
      </c>
      <c r="W936" s="79">
        <v>21</v>
      </c>
      <c r="X936" s="79" t="s">
        <v>107</v>
      </c>
      <c r="Y936" s="79" t="s">
        <v>922</v>
      </c>
      <c r="Z936" s="79">
        <v>2</v>
      </c>
      <c r="AA936" s="80">
        <v>44973.416666666701</v>
      </c>
      <c r="AB936" s="80">
        <v>44974.291666666701</v>
      </c>
      <c r="AC936" s="79" t="s">
        <v>936</v>
      </c>
    </row>
    <row r="937" spans="1:29" x14ac:dyDescent="0.3">
      <c r="A937" s="79">
        <v>1229</v>
      </c>
      <c r="B937" s="79" t="s">
        <v>301</v>
      </c>
      <c r="C937" s="79" t="s">
        <v>843</v>
      </c>
      <c r="D937" s="79" t="s">
        <v>204</v>
      </c>
      <c r="E937" s="79">
        <v>3</v>
      </c>
      <c r="F937" s="79">
        <v>18</v>
      </c>
      <c r="G937" s="79">
        <v>0.875</v>
      </c>
      <c r="H937" s="79">
        <v>21</v>
      </c>
      <c r="I937" s="79">
        <v>0.21</v>
      </c>
      <c r="J937" s="79">
        <v>4.0816326530612201</v>
      </c>
      <c r="L937" s="79">
        <v>0</v>
      </c>
      <c r="N937" s="79">
        <v>0</v>
      </c>
      <c r="Q937" s="79">
        <v>1229</v>
      </c>
      <c r="R937" s="79" t="s">
        <v>301</v>
      </c>
      <c r="S937" s="79">
        <v>21</v>
      </c>
      <c r="T937" s="79">
        <v>210</v>
      </c>
      <c r="U937" s="79">
        <v>0.875</v>
      </c>
      <c r="V937" s="79">
        <v>6</v>
      </c>
      <c r="W937" s="79">
        <v>21</v>
      </c>
      <c r="X937" s="79" t="s">
        <v>107</v>
      </c>
      <c r="Y937" s="79" t="s">
        <v>922</v>
      </c>
      <c r="Z937" s="79">
        <v>2</v>
      </c>
      <c r="AA937" s="80">
        <v>44973.416666666701</v>
      </c>
      <c r="AB937" s="80">
        <v>44974.291666666701</v>
      </c>
      <c r="AC937" s="79" t="s">
        <v>936</v>
      </c>
    </row>
    <row r="938" spans="1:29" x14ac:dyDescent="0.3">
      <c r="A938" s="79">
        <v>1229</v>
      </c>
      <c r="B938" s="79" t="s">
        <v>301</v>
      </c>
      <c r="C938" s="79" t="s">
        <v>843</v>
      </c>
      <c r="D938" s="79" t="s">
        <v>274</v>
      </c>
      <c r="E938" s="79">
        <v>3</v>
      </c>
      <c r="F938" s="79">
        <v>1</v>
      </c>
      <c r="G938" s="79">
        <v>0.875</v>
      </c>
      <c r="H938" s="79">
        <v>21</v>
      </c>
      <c r="I938" s="79">
        <v>0.21</v>
      </c>
      <c r="J938" s="79">
        <v>0.22675736961451201</v>
      </c>
      <c r="L938" s="79">
        <v>0</v>
      </c>
      <c r="N938" s="79">
        <v>0</v>
      </c>
      <c r="Q938" s="79">
        <v>1229</v>
      </c>
      <c r="R938" s="79" t="s">
        <v>301</v>
      </c>
      <c r="S938" s="79">
        <v>21</v>
      </c>
      <c r="T938" s="79">
        <v>210</v>
      </c>
      <c r="U938" s="79">
        <v>0.875</v>
      </c>
      <c r="V938" s="79">
        <v>6</v>
      </c>
      <c r="W938" s="79">
        <v>21</v>
      </c>
      <c r="X938" s="79" t="s">
        <v>107</v>
      </c>
      <c r="Y938" s="79" t="s">
        <v>922</v>
      </c>
      <c r="Z938" s="79">
        <v>2</v>
      </c>
      <c r="AA938" s="80">
        <v>44973.416666666701</v>
      </c>
      <c r="AB938" s="80">
        <v>44974.291666666701</v>
      </c>
      <c r="AC938" s="79" t="s">
        <v>936</v>
      </c>
    </row>
    <row r="939" spans="1:29" x14ac:dyDescent="0.3">
      <c r="A939" s="79">
        <v>1229</v>
      </c>
      <c r="B939" s="79" t="s">
        <v>85</v>
      </c>
      <c r="C939" s="79" t="s">
        <v>844</v>
      </c>
      <c r="D939" s="79" t="s">
        <v>203</v>
      </c>
      <c r="E939" s="79">
        <v>3</v>
      </c>
      <c r="F939" s="79">
        <v>5</v>
      </c>
      <c r="G939" s="79">
        <v>0.875</v>
      </c>
      <c r="H939" s="79">
        <v>21</v>
      </c>
      <c r="I939" s="79">
        <v>0.21</v>
      </c>
      <c r="J939" s="79">
        <v>1.1337868480725599</v>
      </c>
      <c r="L939" s="79">
        <v>0</v>
      </c>
      <c r="N939" s="79">
        <v>0</v>
      </c>
      <c r="Q939" s="79">
        <v>1229</v>
      </c>
      <c r="R939" s="79" t="s">
        <v>85</v>
      </c>
      <c r="S939" s="79">
        <v>21</v>
      </c>
      <c r="T939" s="79">
        <v>210</v>
      </c>
      <c r="U939" s="79">
        <v>0.875</v>
      </c>
      <c r="V939" s="79">
        <v>6</v>
      </c>
      <c r="W939" s="79">
        <v>21</v>
      </c>
      <c r="X939" s="79" t="s">
        <v>107</v>
      </c>
      <c r="Y939" s="79" t="s">
        <v>922</v>
      </c>
      <c r="Z939" s="79">
        <v>2</v>
      </c>
      <c r="AA939" s="80">
        <v>44973.416666666701</v>
      </c>
      <c r="AB939" s="80">
        <v>44974.291666666701</v>
      </c>
      <c r="AC939" s="79" t="s">
        <v>938</v>
      </c>
    </row>
    <row r="940" spans="1:29" x14ac:dyDescent="0.3">
      <c r="A940" s="79">
        <v>1229</v>
      </c>
      <c r="B940" s="79" t="s">
        <v>85</v>
      </c>
      <c r="C940" s="79" t="s">
        <v>844</v>
      </c>
      <c r="D940" s="79" t="s">
        <v>204</v>
      </c>
      <c r="E940" s="79">
        <v>3</v>
      </c>
      <c r="F940" s="79">
        <v>19</v>
      </c>
      <c r="G940" s="79">
        <v>0.875</v>
      </c>
      <c r="H940" s="79">
        <v>21</v>
      </c>
      <c r="I940" s="79">
        <v>0.21</v>
      </c>
      <c r="J940" s="79">
        <v>4.3083900226757397</v>
      </c>
      <c r="L940" s="79">
        <v>0</v>
      </c>
      <c r="N940" s="79">
        <v>0</v>
      </c>
      <c r="Q940" s="79">
        <v>1229</v>
      </c>
      <c r="R940" s="79" t="s">
        <v>85</v>
      </c>
      <c r="S940" s="79">
        <v>21</v>
      </c>
      <c r="T940" s="79">
        <v>210</v>
      </c>
      <c r="U940" s="79">
        <v>0.875</v>
      </c>
      <c r="V940" s="79">
        <v>6</v>
      </c>
      <c r="W940" s="79">
        <v>21</v>
      </c>
      <c r="X940" s="79" t="s">
        <v>107</v>
      </c>
      <c r="Y940" s="79" t="s">
        <v>922</v>
      </c>
      <c r="Z940" s="79">
        <v>2</v>
      </c>
      <c r="AA940" s="80">
        <v>44973.416666666701</v>
      </c>
      <c r="AB940" s="80">
        <v>44974.291666666701</v>
      </c>
      <c r="AC940" s="79" t="s">
        <v>938</v>
      </c>
    </row>
    <row r="941" spans="1:29" x14ac:dyDescent="0.3">
      <c r="A941" s="79">
        <v>1229</v>
      </c>
      <c r="B941" s="79" t="s">
        <v>85</v>
      </c>
      <c r="C941" s="79" t="s">
        <v>844</v>
      </c>
      <c r="D941" s="79" t="s">
        <v>274</v>
      </c>
      <c r="E941" s="79">
        <v>3</v>
      </c>
      <c r="F941" s="79">
        <v>1</v>
      </c>
      <c r="G941" s="79">
        <v>0.875</v>
      </c>
      <c r="H941" s="79">
        <v>21</v>
      </c>
      <c r="I941" s="79">
        <v>0.21</v>
      </c>
      <c r="J941" s="79">
        <v>0.22675736961451201</v>
      </c>
      <c r="L941" s="79">
        <v>0</v>
      </c>
      <c r="N941" s="79">
        <v>0</v>
      </c>
      <c r="Q941" s="79">
        <v>1229</v>
      </c>
      <c r="R941" s="79" t="s">
        <v>85</v>
      </c>
      <c r="S941" s="79">
        <v>21</v>
      </c>
      <c r="T941" s="79">
        <v>210</v>
      </c>
      <c r="U941" s="79">
        <v>0.875</v>
      </c>
      <c r="V941" s="79">
        <v>6</v>
      </c>
      <c r="W941" s="79">
        <v>21</v>
      </c>
      <c r="X941" s="79" t="s">
        <v>107</v>
      </c>
      <c r="Y941" s="79" t="s">
        <v>922</v>
      </c>
      <c r="Z941" s="79">
        <v>2</v>
      </c>
      <c r="AA941" s="80">
        <v>44973.416666666701</v>
      </c>
      <c r="AB941" s="80">
        <v>44974.291666666701</v>
      </c>
      <c r="AC941" s="79" t="s">
        <v>938</v>
      </c>
    </row>
    <row r="942" spans="1:29" x14ac:dyDescent="0.3">
      <c r="A942" s="79">
        <v>1229</v>
      </c>
      <c r="B942" s="79" t="s">
        <v>304</v>
      </c>
      <c r="C942" s="79" t="s">
        <v>845</v>
      </c>
      <c r="D942" s="79" t="s">
        <v>203</v>
      </c>
      <c r="E942" s="79">
        <v>3</v>
      </c>
      <c r="F942" s="79">
        <v>10</v>
      </c>
      <c r="G942" s="79">
        <v>0.624999999999999</v>
      </c>
      <c r="H942" s="79">
        <v>15</v>
      </c>
      <c r="I942" s="79">
        <v>0.21</v>
      </c>
      <c r="J942" s="79">
        <v>3.1746031746031802</v>
      </c>
      <c r="L942" s="79">
        <v>0</v>
      </c>
      <c r="N942" s="79">
        <v>0</v>
      </c>
      <c r="Q942" s="79">
        <v>1229</v>
      </c>
      <c r="R942" s="79" t="s">
        <v>304</v>
      </c>
      <c r="S942" s="79">
        <v>15</v>
      </c>
      <c r="T942" s="79">
        <v>210</v>
      </c>
      <c r="U942" s="79">
        <v>0.624999999999999</v>
      </c>
      <c r="V942" s="79">
        <v>6</v>
      </c>
      <c r="W942" s="79">
        <v>21</v>
      </c>
      <c r="X942" s="79" t="s">
        <v>107</v>
      </c>
      <c r="Y942" s="79" t="s">
        <v>922</v>
      </c>
      <c r="Z942" s="79">
        <v>2</v>
      </c>
      <c r="AA942" s="80">
        <v>44973.666666666701</v>
      </c>
      <c r="AB942" s="80">
        <v>44974.291666666701</v>
      </c>
      <c r="AC942" s="79" t="s">
        <v>937</v>
      </c>
    </row>
    <row r="943" spans="1:29" x14ac:dyDescent="0.3">
      <c r="A943" s="79">
        <v>1229</v>
      </c>
      <c r="B943" s="79" t="s">
        <v>304</v>
      </c>
      <c r="C943" s="79" t="s">
        <v>845</v>
      </c>
      <c r="D943" s="79" t="s">
        <v>204</v>
      </c>
      <c r="E943" s="79">
        <v>3</v>
      </c>
      <c r="F943" s="79">
        <v>24</v>
      </c>
      <c r="G943" s="79">
        <v>0.624999999999999</v>
      </c>
      <c r="H943" s="79">
        <v>15</v>
      </c>
      <c r="I943" s="79">
        <v>0.21</v>
      </c>
      <c r="J943" s="79">
        <v>7.6190476190476302</v>
      </c>
      <c r="L943" s="79">
        <v>0</v>
      </c>
      <c r="N943" s="79">
        <v>0</v>
      </c>
      <c r="Q943" s="79">
        <v>1229</v>
      </c>
      <c r="R943" s="79" t="s">
        <v>304</v>
      </c>
      <c r="S943" s="79">
        <v>15</v>
      </c>
      <c r="T943" s="79">
        <v>210</v>
      </c>
      <c r="U943" s="79">
        <v>0.624999999999999</v>
      </c>
      <c r="V943" s="79">
        <v>6</v>
      </c>
      <c r="W943" s="79">
        <v>21</v>
      </c>
      <c r="X943" s="79" t="s">
        <v>107</v>
      </c>
      <c r="Y943" s="79" t="s">
        <v>922</v>
      </c>
      <c r="Z943" s="79">
        <v>2</v>
      </c>
      <c r="AA943" s="80">
        <v>44973.666666666701</v>
      </c>
      <c r="AB943" s="80">
        <v>44974.291666666701</v>
      </c>
      <c r="AC943" s="79" t="s">
        <v>937</v>
      </c>
    </row>
    <row r="944" spans="1:29" x14ac:dyDescent="0.3">
      <c r="A944" s="79">
        <v>1229</v>
      </c>
      <c r="B944" s="79" t="s">
        <v>304</v>
      </c>
      <c r="C944" s="79" t="s">
        <v>845</v>
      </c>
      <c r="D944" s="79" t="s">
        <v>274</v>
      </c>
      <c r="E944" s="79">
        <v>3</v>
      </c>
      <c r="F944" s="79">
        <v>2</v>
      </c>
      <c r="G944" s="79">
        <v>0.624999999999999</v>
      </c>
      <c r="H944" s="79">
        <v>15</v>
      </c>
      <c r="I944" s="79">
        <v>0.21</v>
      </c>
      <c r="J944" s="79">
        <v>0.634920634920636</v>
      </c>
      <c r="L944" s="79">
        <v>0</v>
      </c>
      <c r="N944" s="79">
        <v>0</v>
      </c>
      <c r="Q944" s="79">
        <v>1229</v>
      </c>
      <c r="R944" s="79" t="s">
        <v>304</v>
      </c>
      <c r="S944" s="79">
        <v>15</v>
      </c>
      <c r="T944" s="79">
        <v>210</v>
      </c>
      <c r="U944" s="79">
        <v>0.624999999999999</v>
      </c>
      <c r="V944" s="79">
        <v>6</v>
      </c>
      <c r="W944" s="79">
        <v>21</v>
      </c>
      <c r="X944" s="79" t="s">
        <v>107</v>
      </c>
      <c r="Y944" s="79" t="s">
        <v>922</v>
      </c>
      <c r="Z944" s="79">
        <v>2</v>
      </c>
      <c r="AA944" s="80">
        <v>44973.666666666701</v>
      </c>
      <c r="AB944" s="80">
        <v>44974.291666666701</v>
      </c>
      <c r="AC944" s="79" t="s">
        <v>937</v>
      </c>
    </row>
    <row r="945" spans="1:29" x14ac:dyDescent="0.3">
      <c r="A945" s="79">
        <v>1230</v>
      </c>
      <c r="B945" s="79" t="s">
        <v>301</v>
      </c>
      <c r="C945" s="79" t="s">
        <v>846</v>
      </c>
      <c r="D945" s="79" t="s">
        <v>203</v>
      </c>
      <c r="E945" s="79">
        <v>4</v>
      </c>
      <c r="F945" s="79">
        <v>2</v>
      </c>
      <c r="G945" s="79">
        <v>0.375</v>
      </c>
      <c r="H945" s="79">
        <v>9</v>
      </c>
      <c r="I945" s="79">
        <v>0.21</v>
      </c>
      <c r="J945" s="79">
        <v>1.0582010582010599</v>
      </c>
      <c r="L945" s="79">
        <v>0</v>
      </c>
      <c r="N945" s="79">
        <v>0</v>
      </c>
      <c r="Q945" s="79">
        <v>1230</v>
      </c>
      <c r="R945" s="79" t="s">
        <v>301</v>
      </c>
      <c r="S945" s="79">
        <v>9</v>
      </c>
      <c r="T945" s="79">
        <v>210</v>
      </c>
      <c r="U945" s="79">
        <v>0.375</v>
      </c>
      <c r="V945" s="79">
        <v>6</v>
      </c>
      <c r="W945" s="79">
        <v>21</v>
      </c>
      <c r="X945" s="79" t="s">
        <v>107</v>
      </c>
      <c r="Y945" s="79" t="s">
        <v>922</v>
      </c>
      <c r="Z945" s="79">
        <v>2</v>
      </c>
      <c r="AA945" s="80">
        <v>44979.708333333299</v>
      </c>
      <c r="AB945" s="80">
        <v>44980.083333333299</v>
      </c>
      <c r="AC945" s="79" t="s">
        <v>936</v>
      </c>
    </row>
    <row r="946" spans="1:29" x14ac:dyDescent="0.3">
      <c r="A946" s="79">
        <v>1230</v>
      </c>
      <c r="B946" s="79" t="s">
        <v>301</v>
      </c>
      <c r="C946" s="79" t="s">
        <v>846</v>
      </c>
      <c r="D946" s="79" t="s">
        <v>204</v>
      </c>
      <c r="E946" s="79">
        <v>4</v>
      </c>
      <c r="F946" s="79">
        <v>20</v>
      </c>
      <c r="G946" s="79">
        <v>0.375</v>
      </c>
      <c r="H946" s="79">
        <v>9</v>
      </c>
      <c r="I946" s="79">
        <v>0.21</v>
      </c>
      <c r="J946" s="79">
        <v>10.5820105820106</v>
      </c>
      <c r="L946" s="79">
        <v>0</v>
      </c>
      <c r="N946" s="79">
        <v>0</v>
      </c>
      <c r="Q946" s="79">
        <v>1230</v>
      </c>
      <c r="R946" s="79" t="s">
        <v>301</v>
      </c>
      <c r="S946" s="79">
        <v>9</v>
      </c>
      <c r="T946" s="79">
        <v>210</v>
      </c>
      <c r="U946" s="79">
        <v>0.375</v>
      </c>
      <c r="V946" s="79">
        <v>6</v>
      </c>
      <c r="W946" s="79">
        <v>21</v>
      </c>
      <c r="X946" s="79" t="s">
        <v>107</v>
      </c>
      <c r="Y946" s="79" t="s">
        <v>922</v>
      </c>
      <c r="Z946" s="79">
        <v>2</v>
      </c>
      <c r="AA946" s="80">
        <v>44979.708333333299</v>
      </c>
      <c r="AB946" s="80">
        <v>44980.083333333299</v>
      </c>
      <c r="AC946" s="79" t="s">
        <v>936</v>
      </c>
    </row>
    <row r="947" spans="1:29" x14ac:dyDescent="0.3">
      <c r="A947" s="79">
        <v>1230</v>
      </c>
      <c r="B947" s="79" t="s">
        <v>301</v>
      </c>
      <c r="C947" s="79" t="s">
        <v>846</v>
      </c>
      <c r="D947" s="79" t="s">
        <v>274</v>
      </c>
      <c r="E947" s="79">
        <v>4</v>
      </c>
      <c r="F947" s="79">
        <v>1</v>
      </c>
      <c r="G947" s="79">
        <v>0.375</v>
      </c>
      <c r="H947" s="79">
        <v>9</v>
      </c>
      <c r="I947" s="79">
        <v>0.21</v>
      </c>
      <c r="J947" s="79">
        <v>0.52910052910052896</v>
      </c>
      <c r="L947" s="79">
        <v>0</v>
      </c>
      <c r="N947" s="79">
        <v>0</v>
      </c>
      <c r="Q947" s="79">
        <v>1230</v>
      </c>
      <c r="R947" s="79" t="s">
        <v>301</v>
      </c>
      <c r="S947" s="79">
        <v>9</v>
      </c>
      <c r="T947" s="79">
        <v>210</v>
      </c>
      <c r="U947" s="79">
        <v>0.375</v>
      </c>
      <c r="V947" s="79">
        <v>6</v>
      </c>
      <c r="W947" s="79">
        <v>21</v>
      </c>
      <c r="X947" s="79" t="s">
        <v>107</v>
      </c>
      <c r="Y947" s="79" t="s">
        <v>922</v>
      </c>
      <c r="Z947" s="79">
        <v>2</v>
      </c>
      <c r="AA947" s="80">
        <v>44979.708333333299</v>
      </c>
      <c r="AB947" s="80">
        <v>44980.083333333299</v>
      </c>
      <c r="AC947" s="79" t="s">
        <v>936</v>
      </c>
    </row>
    <row r="948" spans="1:29" x14ac:dyDescent="0.3">
      <c r="A948" s="79">
        <v>1230</v>
      </c>
      <c r="B948" s="79" t="s">
        <v>85</v>
      </c>
      <c r="C948" s="79" t="s">
        <v>847</v>
      </c>
      <c r="D948" s="79" t="s">
        <v>203</v>
      </c>
      <c r="E948" s="79">
        <v>4</v>
      </c>
      <c r="F948" s="79">
        <v>2</v>
      </c>
      <c r="G948" s="79">
        <v>0.375</v>
      </c>
      <c r="H948" s="79">
        <v>9</v>
      </c>
      <c r="I948" s="79">
        <v>0.21</v>
      </c>
      <c r="J948" s="79">
        <v>1.0582010582010599</v>
      </c>
      <c r="L948" s="79">
        <v>0</v>
      </c>
      <c r="N948" s="79">
        <v>0</v>
      </c>
      <c r="Q948" s="79">
        <v>1230</v>
      </c>
      <c r="R948" s="79" t="s">
        <v>85</v>
      </c>
      <c r="S948" s="79">
        <v>9</v>
      </c>
      <c r="T948" s="79">
        <v>210</v>
      </c>
      <c r="U948" s="79">
        <v>0.375</v>
      </c>
      <c r="V948" s="79">
        <v>6</v>
      </c>
      <c r="W948" s="79">
        <v>21</v>
      </c>
      <c r="X948" s="79" t="s">
        <v>107</v>
      </c>
      <c r="Y948" s="79" t="s">
        <v>922</v>
      </c>
      <c r="Z948" s="79">
        <v>2</v>
      </c>
      <c r="AA948" s="80">
        <v>44979.708333333299</v>
      </c>
      <c r="AB948" s="80">
        <v>44980.083333333299</v>
      </c>
      <c r="AC948" s="79" t="s">
        <v>937</v>
      </c>
    </row>
    <row r="949" spans="1:29" x14ac:dyDescent="0.3">
      <c r="A949" s="79">
        <v>1230</v>
      </c>
      <c r="B949" s="79" t="s">
        <v>85</v>
      </c>
      <c r="C949" s="79" t="s">
        <v>847</v>
      </c>
      <c r="D949" s="79" t="s">
        <v>204</v>
      </c>
      <c r="E949" s="79">
        <v>4</v>
      </c>
      <c r="F949" s="79">
        <v>20</v>
      </c>
      <c r="G949" s="79">
        <v>0.375</v>
      </c>
      <c r="H949" s="79">
        <v>9</v>
      </c>
      <c r="I949" s="79">
        <v>0.21</v>
      </c>
      <c r="J949" s="79">
        <v>10.5820105820106</v>
      </c>
      <c r="L949" s="79">
        <v>0</v>
      </c>
      <c r="N949" s="79">
        <v>0</v>
      </c>
      <c r="Q949" s="79">
        <v>1230</v>
      </c>
      <c r="R949" s="79" t="s">
        <v>85</v>
      </c>
      <c r="S949" s="79">
        <v>9</v>
      </c>
      <c r="T949" s="79">
        <v>210</v>
      </c>
      <c r="U949" s="79">
        <v>0.375</v>
      </c>
      <c r="V949" s="79">
        <v>6</v>
      </c>
      <c r="W949" s="79">
        <v>21</v>
      </c>
      <c r="X949" s="79" t="s">
        <v>107</v>
      </c>
      <c r="Y949" s="79" t="s">
        <v>922</v>
      </c>
      <c r="Z949" s="79">
        <v>2</v>
      </c>
      <c r="AA949" s="80">
        <v>44979.708333333299</v>
      </c>
      <c r="AB949" s="80">
        <v>44980.083333333299</v>
      </c>
      <c r="AC949" s="79" t="s">
        <v>937</v>
      </c>
    </row>
    <row r="950" spans="1:29" x14ac:dyDescent="0.3">
      <c r="A950" s="79">
        <v>1230</v>
      </c>
      <c r="B950" s="79" t="s">
        <v>85</v>
      </c>
      <c r="C950" s="79" t="s">
        <v>847</v>
      </c>
      <c r="D950" s="79" t="s">
        <v>903</v>
      </c>
      <c r="E950" s="79">
        <v>4</v>
      </c>
      <c r="F950" s="79">
        <v>1</v>
      </c>
      <c r="G950" s="79">
        <v>0.375</v>
      </c>
      <c r="H950" s="79">
        <v>9</v>
      </c>
      <c r="I950" s="79">
        <v>0.21</v>
      </c>
      <c r="J950" s="79">
        <v>0.52910052910052896</v>
      </c>
      <c r="L950" s="79">
        <v>0</v>
      </c>
      <c r="N950" s="79">
        <v>0</v>
      </c>
      <c r="Q950" s="79">
        <v>1230</v>
      </c>
      <c r="R950" s="79" t="s">
        <v>85</v>
      </c>
      <c r="S950" s="79">
        <v>9</v>
      </c>
      <c r="T950" s="79">
        <v>210</v>
      </c>
      <c r="U950" s="79">
        <v>0.375</v>
      </c>
      <c r="V950" s="79">
        <v>6</v>
      </c>
      <c r="W950" s="79">
        <v>21</v>
      </c>
      <c r="X950" s="79" t="s">
        <v>107</v>
      </c>
      <c r="Y950" s="79" t="s">
        <v>922</v>
      </c>
      <c r="Z950" s="79">
        <v>2</v>
      </c>
      <c r="AA950" s="80">
        <v>44979.708333333299</v>
      </c>
      <c r="AB950" s="80">
        <v>44980.083333333299</v>
      </c>
      <c r="AC950" s="79" t="s">
        <v>937</v>
      </c>
    </row>
    <row r="951" spans="1:29" x14ac:dyDescent="0.3">
      <c r="A951" s="79">
        <v>1230</v>
      </c>
      <c r="B951" s="79" t="s">
        <v>304</v>
      </c>
      <c r="C951" s="79" t="s">
        <v>902</v>
      </c>
      <c r="D951" s="79" t="s">
        <v>203</v>
      </c>
      <c r="E951" s="79">
        <v>4</v>
      </c>
      <c r="F951" s="79">
        <v>2</v>
      </c>
      <c r="G951" s="79">
        <v>0.375</v>
      </c>
      <c r="H951" s="79">
        <v>9</v>
      </c>
      <c r="I951" s="79">
        <v>0.21</v>
      </c>
      <c r="J951" s="79">
        <v>1.0582010582010599</v>
      </c>
      <c r="L951" s="79">
        <v>0</v>
      </c>
      <c r="N951" s="79">
        <v>0</v>
      </c>
      <c r="AA951" s="80"/>
      <c r="AB951" s="80"/>
    </row>
    <row r="952" spans="1:29" x14ac:dyDescent="0.3">
      <c r="A952" s="79">
        <v>1230</v>
      </c>
      <c r="B952" s="79" t="s">
        <v>304</v>
      </c>
      <c r="C952" s="79" t="s">
        <v>902</v>
      </c>
      <c r="D952" s="79" t="s">
        <v>641</v>
      </c>
      <c r="E952" s="79">
        <v>4</v>
      </c>
      <c r="F952" s="79">
        <v>1</v>
      </c>
      <c r="G952" s="79">
        <v>0.375</v>
      </c>
      <c r="H952" s="79">
        <v>9</v>
      </c>
      <c r="I952" s="79">
        <v>0.21</v>
      </c>
      <c r="J952" s="79">
        <v>0.52910052910052896</v>
      </c>
      <c r="L952" s="79">
        <v>0</v>
      </c>
      <c r="N952" s="79">
        <v>0</v>
      </c>
      <c r="AA952" s="80"/>
      <c r="AB952" s="80"/>
    </row>
    <row r="953" spans="1:29" x14ac:dyDescent="0.3">
      <c r="A953" s="79">
        <v>1230</v>
      </c>
      <c r="B953" s="79" t="s">
        <v>304</v>
      </c>
      <c r="C953" s="79" t="s">
        <v>902</v>
      </c>
      <c r="D953" s="79" t="s">
        <v>204</v>
      </c>
      <c r="E953" s="79">
        <v>4</v>
      </c>
      <c r="F953" s="79">
        <v>20</v>
      </c>
      <c r="G953" s="79">
        <v>0.375</v>
      </c>
      <c r="H953" s="79">
        <v>9</v>
      </c>
      <c r="I953" s="79">
        <v>0.21</v>
      </c>
      <c r="J953" s="79">
        <v>10.5820105820106</v>
      </c>
      <c r="L953" s="79">
        <v>0</v>
      </c>
      <c r="N953" s="79">
        <v>0</v>
      </c>
      <c r="AA953" s="80"/>
      <c r="AB953" s="80"/>
    </row>
    <row r="954" spans="1:29" x14ac:dyDescent="0.3">
      <c r="A954" s="79">
        <v>1230</v>
      </c>
      <c r="B954" s="79" t="s">
        <v>304</v>
      </c>
      <c r="C954" s="79" t="s">
        <v>902</v>
      </c>
      <c r="D954" s="79" t="s">
        <v>903</v>
      </c>
      <c r="E954" s="79">
        <v>4</v>
      </c>
      <c r="F954" s="79">
        <v>1</v>
      </c>
      <c r="G954" s="79">
        <v>0.375</v>
      </c>
      <c r="H954" s="79">
        <v>9</v>
      </c>
      <c r="I954" s="79">
        <v>0.21</v>
      </c>
      <c r="J954" s="79">
        <v>0.52910052910052896</v>
      </c>
      <c r="L954" s="79">
        <v>0</v>
      </c>
      <c r="N954" s="79">
        <v>0</v>
      </c>
      <c r="AA954" s="80"/>
      <c r="AB954" s="80"/>
    </row>
    <row r="955" spans="1:29" x14ac:dyDescent="0.3">
      <c r="A955" s="79">
        <v>1231</v>
      </c>
      <c r="B955" s="79" t="s">
        <v>301</v>
      </c>
      <c r="C955" s="79" t="s">
        <v>849</v>
      </c>
      <c r="D955" s="79" t="s">
        <v>203</v>
      </c>
      <c r="E955" s="79">
        <v>3</v>
      </c>
      <c r="F955" s="79">
        <v>1</v>
      </c>
      <c r="G955" s="79">
        <v>0.91666666666666696</v>
      </c>
      <c r="H955" s="79">
        <v>22</v>
      </c>
      <c r="I955" s="79">
        <v>0.21</v>
      </c>
      <c r="J955" s="79">
        <v>0.216450216450216</v>
      </c>
      <c r="L955" s="79">
        <v>0</v>
      </c>
      <c r="N955" s="79">
        <v>0</v>
      </c>
      <c r="Q955" s="79">
        <v>1231</v>
      </c>
      <c r="R955" s="79" t="s">
        <v>301</v>
      </c>
      <c r="S955" s="79">
        <v>22</v>
      </c>
      <c r="T955" s="79">
        <v>210</v>
      </c>
      <c r="U955" s="79">
        <v>0.91666666666666696</v>
      </c>
      <c r="V955" s="79">
        <v>6</v>
      </c>
      <c r="W955" s="79">
        <v>21</v>
      </c>
      <c r="X955" s="79" t="s">
        <v>107</v>
      </c>
      <c r="Y955" s="79" t="s">
        <v>922</v>
      </c>
      <c r="Z955" s="79">
        <v>2</v>
      </c>
      <c r="AA955" s="80">
        <v>44981.416666666701</v>
      </c>
      <c r="AB955" s="80">
        <v>44982.333333333299</v>
      </c>
      <c r="AC955" s="79" t="s">
        <v>936</v>
      </c>
    </row>
    <row r="956" spans="1:29" x14ac:dyDescent="0.3">
      <c r="A956" s="79">
        <v>1231</v>
      </c>
      <c r="B956" s="79" t="s">
        <v>301</v>
      </c>
      <c r="C956" s="79" t="s">
        <v>849</v>
      </c>
      <c r="D956" s="79" t="s">
        <v>204</v>
      </c>
      <c r="E956" s="79">
        <v>3</v>
      </c>
      <c r="F956" s="79">
        <v>25</v>
      </c>
      <c r="G956" s="79">
        <v>0.91666666666666696</v>
      </c>
      <c r="H956" s="79">
        <v>22</v>
      </c>
      <c r="I956" s="79">
        <v>0.21</v>
      </c>
      <c r="J956" s="79">
        <v>5.4112554112554099</v>
      </c>
      <c r="L956" s="79">
        <v>0</v>
      </c>
      <c r="N956" s="79">
        <v>0</v>
      </c>
      <c r="Q956" s="79">
        <v>1231</v>
      </c>
      <c r="R956" s="79" t="s">
        <v>301</v>
      </c>
      <c r="S956" s="79">
        <v>22</v>
      </c>
      <c r="T956" s="79">
        <v>210</v>
      </c>
      <c r="U956" s="79">
        <v>0.91666666666666696</v>
      </c>
      <c r="V956" s="79">
        <v>6</v>
      </c>
      <c r="W956" s="79">
        <v>21</v>
      </c>
      <c r="X956" s="79" t="s">
        <v>107</v>
      </c>
      <c r="Y956" s="79" t="s">
        <v>922</v>
      </c>
      <c r="Z956" s="79">
        <v>2</v>
      </c>
      <c r="AA956" s="80">
        <v>44981.416666666701</v>
      </c>
      <c r="AB956" s="80">
        <v>44982.333333333299</v>
      </c>
      <c r="AC956" s="79" t="s">
        <v>936</v>
      </c>
    </row>
    <row r="957" spans="1:29" x14ac:dyDescent="0.3">
      <c r="A957" s="79">
        <v>1231</v>
      </c>
      <c r="B957" s="79" t="s">
        <v>301</v>
      </c>
      <c r="C957" s="79" t="s">
        <v>849</v>
      </c>
      <c r="D957" s="79" t="s">
        <v>274</v>
      </c>
      <c r="E957" s="79">
        <v>3</v>
      </c>
      <c r="F957" s="79">
        <v>1</v>
      </c>
      <c r="G957" s="79">
        <v>0.91666666666666696</v>
      </c>
      <c r="H957" s="79">
        <v>22</v>
      </c>
      <c r="I957" s="79">
        <v>0.21</v>
      </c>
      <c r="J957" s="79">
        <v>0.216450216450216</v>
      </c>
      <c r="L957" s="79">
        <v>0</v>
      </c>
      <c r="N957" s="79">
        <v>0</v>
      </c>
      <c r="Q957" s="79">
        <v>1231</v>
      </c>
      <c r="R957" s="79" t="s">
        <v>301</v>
      </c>
      <c r="S957" s="79">
        <v>22</v>
      </c>
      <c r="T957" s="79">
        <v>210</v>
      </c>
      <c r="U957" s="79">
        <v>0.91666666666666696</v>
      </c>
      <c r="V957" s="79">
        <v>6</v>
      </c>
      <c r="W957" s="79">
        <v>21</v>
      </c>
      <c r="X957" s="79" t="s">
        <v>107</v>
      </c>
      <c r="Y957" s="79" t="s">
        <v>922</v>
      </c>
      <c r="Z957" s="79">
        <v>2</v>
      </c>
      <c r="AA957" s="80">
        <v>44981.416666666701</v>
      </c>
      <c r="AB957" s="80">
        <v>44982.333333333299</v>
      </c>
      <c r="AC957" s="79" t="s">
        <v>936</v>
      </c>
    </row>
    <row r="958" spans="1:29" x14ac:dyDescent="0.3">
      <c r="A958" s="79">
        <v>1231</v>
      </c>
      <c r="B958" s="79" t="s">
        <v>85</v>
      </c>
      <c r="C958" s="79" t="s">
        <v>850</v>
      </c>
      <c r="D958" s="79" t="s">
        <v>203</v>
      </c>
      <c r="E958" s="79">
        <v>3</v>
      </c>
      <c r="F958" s="79">
        <v>1</v>
      </c>
      <c r="G958" s="79">
        <v>0.91666666666666696</v>
      </c>
      <c r="H958" s="79">
        <v>22</v>
      </c>
      <c r="I958" s="79">
        <v>0.21</v>
      </c>
      <c r="J958" s="79">
        <v>0.216450216450216</v>
      </c>
      <c r="L958" s="79">
        <v>0</v>
      </c>
      <c r="N958" s="79">
        <v>0</v>
      </c>
      <c r="Q958" s="79">
        <v>1231</v>
      </c>
      <c r="R958" s="79" t="s">
        <v>85</v>
      </c>
      <c r="S958" s="79">
        <v>22</v>
      </c>
      <c r="T958" s="79">
        <v>210</v>
      </c>
      <c r="U958" s="79">
        <v>0.91666666666666696</v>
      </c>
      <c r="V958" s="79">
        <v>6</v>
      </c>
      <c r="W958" s="79">
        <v>21</v>
      </c>
      <c r="X958" s="79" t="s">
        <v>107</v>
      </c>
      <c r="Y958" s="79" t="s">
        <v>922</v>
      </c>
      <c r="Z958" s="79">
        <v>2</v>
      </c>
      <c r="AA958" s="80">
        <v>44981.416666666701</v>
      </c>
      <c r="AB958" s="80">
        <v>44982.333333333299</v>
      </c>
      <c r="AC958" s="79" t="s">
        <v>938</v>
      </c>
    </row>
    <row r="959" spans="1:29" x14ac:dyDescent="0.3">
      <c r="A959" s="79">
        <v>1231</v>
      </c>
      <c r="B959" s="79" t="s">
        <v>85</v>
      </c>
      <c r="C959" s="79" t="s">
        <v>850</v>
      </c>
      <c r="D959" s="79" t="s">
        <v>204</v>
      </c>
      <c r="E959" s="79">
        <v>3</v>
      </c>
      <c r="F959" s="79">
        <v>25</v>
      </c>
      <c r="G959" s="79">
        <v>0.91666666666666696</v>
      </c>
      <c r="H959" s="79">
        <v>22</v>
      </c>
      <c r="I959" s="79">
        <v>0.21</v>
      </c>
      <c r="J959" s="79">
        <v>5.4112554112554099</v>
      </c>
      <c r="L959" s="79">
        <v>0</v>
      </c>
      <c r="N959" s="79">
        <v>0</v>
      </c>
      <c r="Q959" s="79">
        <v>1231</v>
      </c>
      <c r="R959" s="79" t="s">
        <v>85</v>
      </c>
      <c r="S959" s="79">
        <v>22</v>
      </c>
      <c r="T959" s="79">
        <v>210</v>
      </c>
      <c r="U959" s="79">
        <v>0.91666666666666696</v>
      </c>
      <c r="V959" s="79">
        <v>6</v>
      </c>
      <c r="W959" s="79">
        <v>21</v>
      </c>
      <c r="X959" s="79" t="s">
        <v>107</v>
      </c>
      <c r="Y959" s="79" t="s">
        <v>922</v>
      </c>
      <c r="Z959" s="79">
        <v>2</v>
      </c>
      <c r="AA959" s="80">
        <v>44981.416666666701</v>
      </c>
      <c r="AB959" s="80">
        <v>44982.333333333299</v>
      </c>
      <c r="AC959" s="79" t="s">
        <v>938</v>
      </c>
    </row>
    <row r="960" spans="1:29" x14ac:dyDescent="0.3">
      <c r="A960" s="79">
        <v>1231</v>
      </c>
      <c r="B960" s="79" t="s">
        <v>304</v>
      </c>
      <c r="C960" s="79" t="s">
        <v>851</v>
      </c>
      <c r="D960" s="79" t="s">
        <v>203</v>
      </c>
      <c r="E960" s="79">
        <v>3</v>
      </c>
      <c r="F960" s="79">
        <v>2</v>
      </c>
      <c r="G960" s="79">
        <v>0.625</v>
      </c>
      <c r="H960" s="79">
        <v>15</v>
      </c>
      <c r="I960" s="79">
        <v>0.21</v>
      </c>
      <c r="J960" s="79">
        <v>0.634920634920635</v>
      </c>
      <c r="L960" s="79">
        <v>0</v>
      </c>
      <c r="N960" s="79">
        <v>0</v>
      </c>
      <c r="Q960" s="79">
        <v>1231</v>
      </c>
      <c r="R960" s="79" t="s">
        <v>304</v>
      </c>
      <c r="S960" s="79">
        <v>15</v>
      </c>
      <c r="T960" s="79">
        <v>210</v>
      </c>
      <c r="U960" s="79">
        <v>0.625</v>
      </c>
      <c r="V960" s="79">
        <v>6</v>
      </c>
      <c r="W960" s="79">
        <v>21</v>
      </c>
      <c r="X960" s="79" t="s">
        <v>107</v>
      </c>
      <c r="Y960" s="79" t="s">
        <v>922</v>
      </c>
      <c r="Z960" s="79">
        <v>2</v>
      </c>
      <c r="AA960" s="80">
        <v>44981.708333333299</v>
      </c>
      <c r="AB960" s="80">
        <v>44982.333333333299</v>
      </c>
      <c r="AC960" s="79" t="s">
        <v>938</v>
      </c>
    </row>
    <row r="961" spans="1:29" x14ac:dyDescent="0.3">
      <c r="A961" s="79">
        <v>1231</v>
      </c>
      <c r="B961" s="79" t="s">
        <v>304</v>
      </c>
      <c r="C961" s="79" t="s">
        <v>851</v>
      </c>
      <c r="D961" s="79" t="s">
        <v>204</v>
      </c>
      <c r="E961" s="79">
        <v>3</v>
      </c>
      <c r="F961" s="79">
        <v>20</v>
      </c>
      <c r="G961" s="79">
        <v>0.625</v>
      </c>
      <c r="H961" s="79">
        <v>15</v>
      </c>
      <c r="I961" s="79">
        <v>0.21</v>
      </c>
      <c r="J961" s="79">
        <v>6.3492063492063497</v>
      </c>
      <c r="L961" s="79">
        <v>0</v>
      </c>
      <c r="N961" s="79">
        <v>0</v>
      </c>
      <c r="Q961" s="79">
        <v>1231</v>
      </c>
      <c r="R961" s="79" t="s">
        <v>304</v>
      </c>
      <c r="S961" s="79">
        <v>15</v>
      </c>
      <c r="T961" s="79">
        <v>210</v>
      </c>
      <c r="U961" s="79">
        <v>0.625</v>
      </c>
      <c r="V961" s="79">
        <v>6</v>
      </c>
      <c r="W961" s="79">
        <v>21</v>
      </c>
      <c r="X961" s="79" t="s">
        <v>107</v>
      </c>
      <c r="Y961" s="79" t="s">
        <v>922</v>
      </c>
      <c r="Z961" s="79">
        <v>2</v>
      </c>
      <c r="AA961" s="80">
        <v>44981.708333333299</v>
      </c>
      <c r="AB961" s="80">
        <v>44982.333333333299</v>
      </c>
      <c r="AC961" s="79" t="s">
        <v>938</v>
      </c>
    </row>
    <row r="962" spans="1:29" x14ac:dyDescent="0.3">
      <c r="A962" s="79">
        <v>1231</v>
      </c>
      <c r="B962" s="79" t="s">
        <v>304</v>
      </c>
      <c r="C962" s="79" t="s">
        <v>852</v>
      </c>
      <c r="D962" s="79" t="s">
        <v>203</v>
      </c>
      <c r="E962" s="79">
        <v>3</v>
      </c>
      <c r="F962" s="79">
        <v>1</v>
      </c>
      <c r="G962" s="79">
        <v>0.625</v>
      </c>
      <c r="H962" s="79">
        <v>15</v>
      </c>
      <c r="I962" s="79">
        <v>0.21</v>
      </c>
      <c r="J962" s="79">
        <v>0.317460317460318</v>
      </c>
      <c r="L962" s="79">
        <v>0</v>
      </c>
      <c r="N962" s="79">
        <v>0</v>
      </c>
      <c r="Q962" s="79">
        <v>1231</v>
      </c>
      <c r="R962" s="79" t="s">
        <v>765</v>
      </c>
      <c r="S962" s="79">
        <v>15</v>
      </c>
      <c r="T962" s="79">
        <v>210</v>
      </c>
      <c r="U962" s="79">
        <v>0.625</v>
      </c>
      <c r="V962" s="79">
        <v>6</v>
      </c>
      <c r="W962" s="79">
        <v>21</v>
      </c>
      <c r="X962" s="79" t="s">
        <v>107</v>
      </c>
      <c r="Y962" s="79" t="s">
        <v>922</v>
      </c>
      <c r="Z962" s="79">
        <v>2</v>
      </c>
      <c r="AA962" s="80">
        <v>44981.708333333299</v>
      </c>
      <c r="AB962" s="80">
        <v>44982.333333333299</v>
      </c>
      <c r="AC962" s="79" t="s">
        <v>938</v>
      </c>
    </row>
    <row r="963" spans="1:29" x14ac:dyDescent="0.3">
      <c r="A963" s="79">
        <v>1231</v>
      </c>
      <c r="B963" s="79" t="s">
        <v>304</v>
      </c>
      <c r="C963" s="79" t="s">
        <v>852</v>
      </c>
      <c r="D963" s="79" t="s">
        <v>204</v>
      </c>
      <c r="E963" s="79">
        <v>3</v>
      </c>
      <c r="F963" s="79">
        <v>20</v>
      </c>
      <c r="G963" s="79">
        <v>0.625</v>
      </c>
      <c r="H963" s="79">
        <v>15</v>
      </c>
      <c r="I963" s="79">
        <v>0.21</v>
      </c>
      <c r="J963" s="79">
        <v>6.3492063492063497</v>
      </c>
      <c r="L963" s="79">
        <v>0</v>
      </c>
      <c r="N963" s="79">
        <v>0</v>
      </c>
      <c r="Q963" s="79">
        <v>1231</v>
      </c>
      <c r="R963" s="79" t="s">
        <v>765</v>
      </c>
      <c r="S963" s="79">
        <v>15</v>
      </c>
      <c r="T963" s="79">
        <v>210</v>
      </c>
      <c r="U963" s="79">
        <v>0.625</v>
      </c>
      <c r="V963" s="79">
        <v>6</v>
      </c>
      <c r="W963" s="79">
        <v>21</v>
      </c>
      <c r="X963" s="79" t="s">
        <v>107</v>
      </c>
      <c r="Y963" s="79" t="s">
        <v>922</v>
      </c>
      <c r="Z963" s="79">
        <v>2</v>
      </c>
      <c r="AA963" s="80">
        <v>44981.708333333299</v>
      </c>
      <c r="AB963" s="80">
        <v>44982.333333333299</v>
      </c>
      <c r="AC963" s="79" t="s">
        <v>938</v>
      </c>
    </row>
    <row r="964" spans="1:29" x14ac:dyDescent="0.3">
      <c r="A964" s="79">
        <v>1231</v>
      </c>
      <c r="B964" s="79" t="s">
        <v>304</v>
      </c>
      <c r="C964" s="79" t="s">
        <v>852</v>
      </c>
      <c r="D964" s="79" t="s">
        <v>274</v>
      </c>
      <c r="E964" s="79">
        <v>3</v>
      </c>
      <c r="F964" s="79">
        <v>1</v>
      </c>
      <c r="G964" s="79">
        <v>0.625</v>
      </c>
      <c r="H964" s="79">
        <v>15</v>
      </c>
      <c r="I964" s="79">
        <v>0.21</v>
      </c>
      <c r="J964" s="79">
        <v>0.317460317460318</v>
      </c>
      <c r="L964" s="79">
        <v>0</v>
      </c>
      <c r="N964" s="79">
        <v>0</v>
      </c>
      <c r="Q964" s="79">
        <v>1231</v>
      </c>
      <c r="R964" s="79" t="s">
        <v>765</v>
      </c>
      <c r="S964" s="79">
        <v>15</v>
      </c>
      <c r="T964" s="79">
        <v>210</v>
      </c>
      <c r="U964" s="79">
        <v>0.625</v>
      </c>
      <c r="V964" s="79">
        <v>6</v>
      </c>
      <c r="W964" s="79">
        <v>21</v>
      </c>
      <c r="X964" s="79" t="s">
        <v>107</v>
      </c>
      <c r="Y964" s="79" t="s">
        <v>922</v>
      </c>
      <c r="Z964" s="79">
        <v>2</v>
      </c>
      <c r="AA964" s="80">
        <v>44981.708333333299</v>
      </c>
      <c r="AB964" s="80">
        <v>44982.333333333299</v>
      </c>
      <c r="AC964" s="79" t="s">
        <v>938</v>
      </c>
    </row>
    <row r="965" spans="1:29" x14ac:dyDescent="0.3">
      <c r="A965" s="79">
        <v>1232</v>
      </c>
      <c r="B965" s="79" t="s">
        <v>301</v>
      </c>
      <c r="C965" s="79" t="s">
        <v>853</v>
      </c>
      <c r="D965" s="79" t="s">
        <v>203</v>
      </c>
      <c r="E965" s="79">
        <v>2</v>
      </c>
      <c r="F965" s="79">
        <v>2</v>
      </c>
      <c r="G965" s="79">
        <v>0.58333333333333304</v>
      </c>
      <c r="H965" s="79">
        <v>14</v>
      </c>
      <c r="I965" s="79">
        <v>0.21</v>
      </c>
      <c r="J965" s="79">
        <v>0.68027210884353795</v>
      </c>
      <c r="L965" s="79">
        <v>0</v>
      </c>
      <c r="N965" s="79">
        <v>0</v>
      </c>
      <c r="Q965" s="79">
        <v>1232</v>
      </c>
      <c r="R965" s="79" t="s">
        <v>301</v>
      </c>
      <c r="S965" s="79">
        <v>14</v>
      </c>
      <c r="T965" s="79">
        <v>210</v>
      </c>
      <c r="U965" s="79">
        <v>0.58333333333333304</v>
      </c>
      <c r="V965" s="79">
        <v>6</v>
      </c>
      <c r="W965" s="79">
        <v>21</v>
      </c>
      <c r="X965" s="79" t="s">
        <v>107</v>
      </c>
      <c r="Y965" s="79" t="s">
        <v>922</v>
      </c>
      <c r="Z965" s="79">
        <v>2</v>
      </c>
      <c r="AA965" s="80">
        <v>44984.708333333299</v>
      </c>
      <c r="AB965" s="80">
        <v>44985.291666666701</v>
      </c>
      <c r="AC965" s="79" t="s">
        <v>936</v>
      </c>
    </row>
    <row r="966" spans="1:29" x14ac:dyDescent="0.3">
      <c r="A966" s="79">
        <v>1232</v>
      </c>
      <c r="B966" s="79" t="s">
        <v>301</v>
      </c>
      <c r="C966" s="79" t="s">
        <v>853</v>
      </c>
      <c r="D966" s="79" t="s">
        <v>204</v>
      </c>
      <c r="E966" s="79">
        <v>2</v>
      </c>
      <c r="F966" s="79">
        <v>30</v>
      </c>
      <c r="G966" s="79">
        <v>0.58333333333333304</v>
      </c>
      <c r="H966" s="79">
        <v>14</v>
      </c>
      <c r="I966" s="79">
        <v>0.21</v>
      </c>
      <c r="J966" s="79">
        <v>10.2040816326531</v>
      </c>
      <c r="L966" s="79">
        <v>0</v>
      </c>
      <c r="N966" s="79">
        <v>0</v>
      </c>
      <c r="Q966" s="79">
        <v>1232</v>
      </c>
      <c r="R966" s="79" t="s">
        <v>301</v>
      </c>
      <c r="S966" s="79">
        <v>14</v>
      </c>
      <c r="T966" s="79">
        <v>210</v>
      </c>
      <c r="U966" s="79">
        <v>0.58333333333333304</v>
      </c>
      <c r="V966" s="79">
        <v>6</v>
      </c>
      <c r="W966" s="79">
        <v>21</v>
      </c>
      <c r="X966" s="79" t="s">
        <v>107</v>
      </c>
      <c r="Y966" s="79" t="s">
        <v>922</v>
      </c>
      <c r="Z966" s="79">
        <v>2</v>
      </c>
      <c r="AA966" s="80">
        <v>44984.708333333299</v>
      </c>
      <c r="AB966" s="80">
        <v>44985.291666666701</v>
      </c>
      <c r="AC966" s="79" t="s">
        <v>936</v>
      </c>
    </row>
    <row r="967" spans="1:29" x14ac:dyDescent="0.3">
      <c r="A967" s="79">
        <v>1232</v>
      </c>
      <c r="B967" s="79" t="s">
        <v>85</v>
      </c>
      <c r="C967" s="79" t="s">
        <v>854</v>
      </c>
      <c r="D967" s="79" t="s">
        <v>203</v>
      </c>
      <c r="E967" s="79">
        <v>2</v>
      </c>
      <c r="F967" s="79">
        <v>2</v>
      </c>
      <c r="G967" s="79">
        <v>0.58333333333333304</v>
      </c>
      <c r="H967" s="79">
        <v>14</v>
      </c>
      <c r="I967" s="79">
        <v>0.21</v>
      </c>
      <c r="J967" s="79">
        <v>0.68027210884353795</v>
      </c>
      <c r="L967" s="79">
        <v>0</v>
      </c>
      <c r="N967" s="79">
        <v>0</v>
      </c>
      <c r="Q967" s="79">
        <v>1232</v>
      </c>
      <c r="R967" s="79" t="s">
        <v>85</v>
      </c>
      <c r="S967" s="79">
        <v>14</v>
      </c>
      <c r="T967" s="79">
        <v>210</v>
      </c>
      <c r="U967" s="79">
        <v>0.58333333333333304</v>
      </c>
      <c r="V967" s="79">
        <v>6</v>
      </c>
      <c r="W967" s="79">
        <v>21</v>
      </c>
      <c r="X967" s="79" t="s">
        <v>107</v>
      </c>
      <c r="Y967" s="79" t="s">
        <v>922</v>
      </c>
      <c r="Z967" s="79">
        <v>2</v>
      </c>
      <c r="AA967" s="80">
        <v>44984.708333333299</v>
      </c>
      <c r="AB967" s="80">
        <v>44985.291666666701</v>
      </c>
      <c r="AC967" s="79" t="s">
        <v>937</v>
      </c>
    </row>
    <row r="968" spans="1:29" x14ac:dyDescent="0.3">
      <c r="A968" s="79">
        <v>1232</v>
      </c>
      <c r="B968" s="79" t="s">
        <v>85</v>
      </c>
      <c r="C968" s="79" t="s">
        <v>854</v>
      </c>
      <c r="D968" s="79" t="s">
        <v>204</v>
      </c>
      <c r="E968" s="79">
        <v>2</v>
      </c>
      <c r="F968" s="79">
        <v>30</v>
      </c>
      <c r="G968" s="79">
        <v>0.58333333333333304</v>
      </c>
      <c r="H968" s="79">
        <v>14</v>
      </c>
      <c r="I968" s="79">
        <v>0.21</v>
      </c>
      <c r="J968" s="79">
        <v>10.2040816326531</v>
      </c>
      <c r="L968" s="79">
        <v>0</v>
      </c>
      <c r="N968" s="79">
        <v>0</v>
      </c>
      <c r="Q968" s="79">
        <v>1232</v>
      </c>
      <c r="R968" s="79" t="s">
        <v>85</v>
      </c>
      <c r="S968" s="79">
        <v>14</v>
      </c>
      <c r="T968" s="79">
        <v>210</v>
      </c>
      <c r="U968" s="79">
        <v>0.58333333333333304</v>
      </c>
      <c r="V968" s="79">
        <v>6</v>
      </c>
      <c r="W968" s="79">
        <v>21</v>
      </c>
      <c r="X968" s="79" t="s">
        <v>107</v>
      </c>
      <c r="Y968" s="79" t="s">
        <v>922</v>
      </c>
      <c r="Z968" s="79">
        <v>2</v>
      </c>
      <c r="AA968" s="80">
        <v>44984.708333333299</v>
      </c>
      <c r="AB968" s="80">
        <v>44985.291666666701</v>
      </c>
      <c r="AC968" s="79" t="s">
        <v>937</v>
      </c>
    </row>
    <row r="969" spans="1:29" x14ac:dyDescent="0.3">
      <c r="A969" s="79">
        <v>1232</v>
      </c>
      <c r="B969" s="79" t="s">
        <v>304</v>
      </c>
      <c r="C969" s="79" t="s">
        <v>855</v>
      </c>
      <c r="D969" s="79" t="s">
        <v>203</v>
      </c>
      <c r="E969" s="79">
        <v>2</v>
      </c>
      <c r="F969" s="79">
        <v>3</v>
      </c>
      <c r="G969" s="79">
        <v>0.58333333333333304</v>
      </c>
      <c r="H969" s="79">
        <v>14</v>
      </c>
      <c r="I969" s="79">
        <v>0.21</v>
      </c>
      <c r="J969" s="79">
        <v>1.0204081632653099</v>
      </c>
      <c r="L969" s="79">
        <v>0</v>
      </c>
      <c r="N969" s="79">
        <v>0</v>
      </c>
      <c r="Q969" s="79">
        <v>1232</v>
      </c>
      <c r="R969" s="79" t="s">
        <v>304</v>
      </c>
      <c r="S969" s="79">
        <v>14</v>
      </c>
      <c r="T969" s="79">
        <v>210</v>
      </c>
      <c r="U969" s="79">
        <v>0.58333333333333304</v>
      </c>
      <c r="V969" s="79">
        <v>6</v>
      </c>
      <c r="W969" s="79">
        <v>21</v>
      </c>
      <c r="X969" s="79" t="s">
        <v>107</v>
      </c>
      <c r="Y969" s="79" t="s">
        <v>922</v>
      </c>
      <c r="Z969" s="79">
        <v>2</v>
      </c>
      <c r="AA969" s="80">
        <v>44984.708333333299</v>
      </c>
      <c r="AB969" s="80">
        <v>44985.291666666701</v>
      </c>
      <c r="AC969" s="79" t="s">
        <v>937</v>
      </c>
    </row>
    <row r="970" spans="1:29" x14ac:dyDescent="0.3">
      <c r="A970" s="79">
        <v>1232</v>
      </c>
      <c r="B970" s="79" t="s">
        <v>304</v>
      </c>
      <c r="C970" s="79" t="s">
        <v>855</v>
      </c>
      <c r="D970" s="79" t="s">
        <v>204</v>
      </c>
      <c r="E970" s="79">
        <v>2</v>
      </c>
      <c r="F970" s="79">
        <v>35</v>
      </c>
      <c r="G970" s="79">
        <v>0.58333333333333304</v>
      </c>
      <c r="H970" s="79">
        <v>14</v>
      </c>
      <c r="I970" s="79">
        <v>0.21</v>
      </c>
      <c r="J970" s="79">
        <v>11.9047619047619</v>
      </c>
      <c r="L970" s="79">
        <v>0</v>
      </c>
      <c r="N970" s="79">
        <v>0</v>
      </c>
      <c r="Q970" s="79">
        <v>1232</v>
      </c>
      <c r="R970" s="79" t="s">
        <v>304</v>
      </c>
      <c r="S970" s="79">
        <v>14</v>
      </c>
      <c r="T970" s="79">
        <v>210</v>
      </c>
      <c r="U970" s="79">
        <v>0.58333333333333304</v>
      </c>
      <c r="V970" s="79">
        <v>6</v>
      </c>
      <c r="W970" s="79">
        <v>21</v>
      </c>
      <c r="X970" s="79" t="s">
        <v>107</v>
      </c>
      <c r="Y970" s="79" t="s">
        <v>922</v>
      </c>
      <c r="Z970" s="79">
        <v>2</v>
      </c>
      <c r="AA970" s="80">
        <v>44984.708333333299</v>
      </c>
      <c r="AB970" s="80">
        <v>44985.291666666701</v>
      </c>
      <c r="AC970" s="79" t="s">
        <v>937</v>
      </c>
    </row>
    <row r="971" spans="1:29" x14ac:dyDescent="0.3">
      <c r="A971" s="79">
        <v>1232</v>
      </c>
      <c r="B971" s="79" t="s">
        <v>304</v>
      </c>
      <c r="C971" s="79" t="s">
        <v>856</v>
      </c>
      <c r="D971" s="79" t="s">
        <v>203</v>
      </c>
      <c r="E971" s="79">
        <v>2</v>
      </c>
      <c r="F971" s="79">
        <v>3</v>
      </c>
      <c r="G971" s="79">
        <v>0.58333333333333304</v>
      </c>
      <c r="H971" s="79">
        <v>14</v>
      </c>
      <c r="I971" s="79">
        <v>0.21</v>
      </c>
      <c r="J971" s="79">
        <v>1.0204081632653099</v>
      </c>
      <c r="L971" s="79">
        <v>0</v>
      </c>
      <c r="N971" s="79">
        <v>0</v>
      </c>
      <c r="Q971" s="79">
        <v>1232</v>
      </c>
      <c r="R971" s="79" t="s">
        <v>765</v>
      </c>
      <c r="S971" s="79">
        <v>14</v>
      </c>
      <c r="T971" s="79">
        <v>210</v>
      </c>
      <c r="U971" s="79">
        <v>0.58333333333333304</v>
      </c>
      <c r="V971" s="79">
        <v>6</v>
      </c>
      <c r="W971" s="79">
        <v>21</v>
      </c>
      <c r="X971" s="79" t="s">
        <v>107</v>
      </c>
      <c r="Y971" s="79" t="s">
        <v>922</v>
      </c>
      <c r="Z971" s="79">
        <v>2</v>
      </c>
      <c r="AA971" s="80">
        <v>44984.722222222197</v>
      </c>
      <c r="AB971" s="80">
        <v>44985.305555555598</v>
      </c>
      <c r="AC971" s="79" t="s">
        <v>937</v>
      </c>
    </row>
    <row r="972" spans="1:29" x14ac:dyDescent="0.3">
      <c r="A972" s="79">
        <v>1232</v>
      </c>
      <c r="B972" s="79" t="s">
        <v>304</v>
      </c>
      <c r="C972" s="79" t="s">
        <v>856</v>
      </c>
      <c r="D972" s="79" t="s">
        <v>204</v>
      </c>
      <c r="E972" s="79">
        <v>2</v>
      </c>
      <c r="F972" s="79">
        <v>35</v>
      </c>
      <c r="G972" s="79">
        <v>0.58333333333333304</v>
      </c>
      <c r="H972" s="79">
        <v>14</v>
      </c>
      <c r="I972" s="79">
        <v>0.21</v>
      </c>
      <c r="J972" s="79">
        <v>11.9047619047619</v>
      </c>
      <c r="L972" s="79">
        <v>0</v>
      </c>
      <c r="N972" s="79">
        <v>0</v>
      </c>
      <c r="Q972" s="79">
        <v>1232</v>
      </c>
      <c r="R972" s="79" t="s">
        <v>765</v>
      </c>
      <c r="S972" s="79">
        <v>14</v>
      </c>
      <c r="T972" s="79">
        <v>210</v>
      </c>
      <c r="U972" s="79">
        <v>0.58333333333333304</v>
      </c>
      <c r="V972" s="79">
        <v>6</v>
      </c>
      <c r="W972" s="79">
        <v>21</v>
      </c>
      <c r="X972" s="79" t="s">
        <v>107</v>
      </c>
      <c r="Y972" s="79" t="s">
        <v>922</v>
      </c>
      <c r="Z972" s="79">
        <v>2</v>
      </c>
      <c r="AA972" s="80">
        <v>44984.722222222197</v>
      </c>
      <c r="AB972" s="80">
        <v>44985.305555555598</v>
      </c>
      <c r="AC972" s="79" t="s">
        <v>937</v>
      </c>
    </row>
    <row r="973" spans="1:29" x14ac:dyDescent="0.3">
      <c r="A973" s="79">
        <v>1233</v>
      </c>
      <c r="B973" s="79" t="s">
        <v>301</v>
      </c>
      <c r="C973" s="79" t="s">
        <v>857</v>
      </c>
      <c r="D973" s="79" t="s">
        <v>203</v>
      </c>
      <c r="E973" s="79">
        <v>3</v>
      </c>
      <c r="F973" s="79">
        <v>2</v>
      </c>
      <c r="G973" s="79">
        <v>1</v>
      </c>
      <c r="H973" s="79">
        <v>24</v>
      </c>
      <c r="I973" s="79">
        <v>0.21</v>
      </c>
      <c r="J973" s="79">
        <v>0.39682539682539703</v>
      </c>
      <c r="L973" s="79">
        <v>0</v>
      </c>
      <c r="N973" s="79">
        <v>0</v>
      </c>
      <c r="Q973" s="79">
        <v>1233</v>
      </c>
      <c r="R973" s="79" t="s">
        <v>301</v>
      </c>
      <c r="S973" s="79">
        <v>24</v>
      </c>
      <c r="T973" s="79">
        <v>210</v>
      </c>
      <c r="U973" s="79">
        <v>1</v>
      </c>
      <c r="V973" s="79">
        <v>6</v>
      </c>
      <c r="W973" s="79">
        <v>21</v>
      </c>
      <c r="X973" s="79" t="s">
        <v>107</v>
      </c>
      <c r="Y973" s="79" t="s">
        <v>922</v>
      </c>
      <c r="Z973" s="79">
        <v>3</v>
      </c>
      <c r="AA973" s="80">
        <v>44986.708333333299</v>
      </c>
      <c r="AB973" s="80">
        <v>44987.708333333299</v>
      </c>
      <c r="AC973" s="79" t="s">
        <v>936</v>
      </c>
    </row>
    <row r="974" spans="1:29" x14ac:dyDescent="0.3">
      <c r="A974" s="79">
        <v>1233</v>
      </c>
      <c r="B974" s="79" t="s">
        <v>301</v>
      </c>
      <c r="C974" s="79" t="s">
        <v>857</v>
      </c>
      <c r="D974" s="79" t="s">
        <v>204</v>
      </c>
      <c r="E974" s="79">
        <v>3</v>
      </c>
      <c r="F974" s="79">
        <v>25</v>
      </c>
      <c r="G974" s="79">
        <v>1</v>
      </c>
      <c r="H974" s="79">
        <v>24</v>
      </c>
      <c r="I974" s="79">
        <v>0.21</v>
      </c>
      <c r="J974" s="79">
        <v>4.9603174603174596</v>
      </c>
      <c r="L974" s="79">
        <v>0</v>
      </c>
      <c r="N974" s="79">
        <v>0</v>
      </c>
      <c r="Q974" s="79">
        <v>1233</v>
      </c>
      <c r="R974" s="79" t="s">
        <v>301</v>
      </c>
      <c r="S974" s="79">
        <v>24</v>
      </c>
      <c r="T974" s="79">
        <v>210</v>
      </c>
      <c r="U974" s="79">
        <v>1</v>
      </c>
      <c r="V974" s="79">
        <v>6</v>
      </c>
      <c r="W974" s="79">
        <v>21</v>
      </c>
      <c r="X974" s="79" t="s">
        <v>107</v>
      </c>
      <c r="Y974" s="79" t="s">
        <v>922</v>
      </c>
      <c r="Z974" s="79">
        <v>3</v>
      </c>
      <c r="AA974" s="80">
        <v>44986.708333333299</v>
      </c>
      <c r="AB974" s="80">
        <v>44987.708333333299</v>
      </c>
      <c r="AC974" s="79" t="s">
        <v>936</v>
      </c>
    </row>
    <row r="975" spans="1:29" x14ac:dyDescent="0.3">
      <c r="A975" s="79">
        <v>1233</v>
      </c>
      <c r="B975" s="79" t="s">
        <v>301</v>
      </c>
      <c r="C975" s="79" t="s">
        <v>857</v>
      </c>
      <c r="D975" s="79" t="s">
        <v>274</v>
      </c>
      <c r="E975" s="79">
        <v>3</v>
      </c>
      <c r="F975" s="79">
        <v>1</v>
      </c>
      <c r="G975" s="79">
        <v>1</v>
      </c>
      <c r="H975" s="79">
        <v>24</v>
      </c>
      <c r="I975" s="79">
        <v>0.21</v>
      </c>
      <c r="J975" s="79">
        <v>0.19841269841269801</v>
      </c>
      <c r="L975" s="79">
        <v>0</v>
      </c>
      <c r="N975" s="79">
        <v>0</v>
      </c>
      <c r="Q975" s="79">
        <v>1233</v>
      </c>
      <c r="R975" s="79" t="s">
        <v>301</v>
      </c>
      <c r="S975" s="79">
        <v>24</v>
      </c>
      <c r="T975" s="79">
        <v>210</v>
      </c>
      <c r="U975" s="79">
        <v>1</v>
      </c>
      <c r="V975" s="79">
        <v>6</v>
      </c>
      <c r="W975" s="79">
        <v>21</v>
      </c>
      <c r="X975" s="79" t="s">
        <v>107</v>
      </c>
      <c r="Y975" s="79" t="s">
        <v>922</v>
      </c>
      <c r="Z975" s="79">
        <v>3</v>
      </c>
      <c r="AA975" s="80">
        <v>44986.708333333299</v>
      </c>
      <c r="AB975" s="80">
        <v>44987.708333333299</v>
      </c>
      <c r="AC975" s="79" t="s">
        <v>936</v>
      </c>
    </row>
    <row r="976" spans="1:29" x14ac:dyDescent="0.3">
      <c r="A976" s="79">
        <v>1233</v>
      </c>
      <c r="B976" s="79" t="s">
        <v>85</v>
      </c>
      <c r="C976" s="79" t="s">
        <v>858</v>
      </c>
      <c r="D976" s="79" t="s">
        <v>203</v>
      </c>
      <c r="E976" s="79">
        <v>3</v>
      </c>
      <c r="F976" s="79">
        <v>2</v>
      </c>
      <c r="G976" s="79">
        <v>1</v>
      </c>
      <c r="H976" s="79">
        <v>24</v>
      </c>
      <c r="I976" s="79">
        <v>0.21</v>
      </c>
      <c r="J976" s="79">
        <v>0.39682539682539703</v>
      </c>
      <c r="K976" s="79">
        <v>8</v>
      </c>
      <c r="L976" s="79">
        <v>1.5873015873015901</v>
      </c>
      <c r="M976" s="79">
        <v>8</v>
      </c>
      <c r="N976" s="79">
        <v>1.5873015873015901</v>
      </c>
      <c r="Q976" s="79">
        <v>1233</v>
      </c>
      <c r="R976" s="79" t="s">
        <v>85</v>
      </c>
      <c r="S976" s="79">
        <v>24</v>
      </c>
      <c r="T976" s="79">
        <v>210</v>
      </c>
      <c r="U976" s="79">
        <v>1</v>
      </c>
      <c r="V976" s="79">
        <v>6</v>
      </c>
      <c r="W976" s="79">
        <v>21</v>
      </c>
      <c r="X976" s="79" t="s">
        <v>106</v>
      </c>
      <c r="Y976" s="79" t="s">
        <v>922</v>
      </c>
      <c r="Z976" s="79">
        <v>3</v>
      </c>
      <c r="AA976" s="80">
        <v>44986.708333333299</v>
      </c>
      <c r="AB976" s="80">
        <v>44987.708333333299</v>
      </c>
      <c r="AC976" s="79" t="s">
        <v>938</v>
      </c>
    </row>
    <row r="977" spans="1:29" x14ac:dyDescent="0.3">
      <c r="A977" s="79">
        <v>1233</v>
      </c>
      <c r="B977" s="79" t="s">
        <v>85</v>
      </c>
      <c r="C977" s="79" t="s">
        <v>858</v>
      </c>
      <c r="D977" s="79" t="s">
        <v>204</v>
      </c>
      <c r="E977" s="79">
        <v>3</v>
      </c>
      <c r="F977" s="79">
        <v>25</v>
      </c>
      <c r="G977" s="79">
        <v>1</v>
      </c>
      <c r="H977" s="79">
        <v>24</v>
      </c>
      <c r="I977" s="79">
        <v>0.21</v>
      </c>
      <c r="J977" s="79">
        <v>4.9603174603174596</v>
      </c>
      <c r="K977" s="79">
        <v>8</v>
      </c>
      <c r="L977" s="79">
        <v>1.5873015873015901</v>
      </c>
      <c r="N977" s="79">
        <v>0</v>
      </c>
      <c r="Q977" s="79">
        <v>1233</v>
      </c>
      <c r="R977" s="79" t="s">
        <v>85</v>
      </c>
      <c r="S977" s="79">
        <v>24</v>
      </c>
      <c r="T977" s="79">
        <v>210</v>
      </c>
      <c r="U977" s="79">
        <v>1</v>
      </c>
      <c r="V977" s="79">
        <v>6</v>
      </c>
      <c r="W977" s="79">
        <v>21</v>
      </c>
      <c r="X977" s="79" t="s">
        <v>106</v>
      </c>
      <c r="Y977" s="79" t="s">
        <v>922</v>
      </c>
      <c r="Z977" s="79">
        <v>3</v>
      </c>
      <c r="AA977" s="80">
        <v>44986.708333333299</v>
      </c>
      <c r="AB977" s="80">
        <v>44987.708333333299</v>
      </c>
      <c r="AC977" s="79" t="s">
        <v>938</v>
      </c>
    </row>
    <row r="978" spans="1:29" x14ac:dyDescent="0.3">
      <c r="A978" s="79">
        <v>1233</v>
      </c>
      <c r="B978" s="79" t="s">
        <v>304</v>
      </c>
      <c r="C978" s="79" t="s">
        <v>859</v>
      </c>
      <c r="D978" s="79" t="s">
        <v>203</v>
      </c>
      <c r="E978" s="79">
        <v>3</v>
      </c>
      <c r="F978" s="79">
        <v>3</v>
      </c>
      <c r="G978" s="79">
        <v>0.58333333333333404</v>
      </c>
      <c r="H978" s="79">
        <v>14</v>
      </c>
      <c r="I978" s="79">
        <v>0.21</v>
      </c>
      <c r="J978" s="79">
        <v>1.0204081632653099</v>
      </c>
      <c r="L978" s="79">
        <v>0</v>
      </c>
      <c r="N978" s="79">
        <v>0</v>
      </c>
      <c r="Q978" s="79">
        <v>1233</v>
      </c>
      <c r="R978" s="79" t="s">
        <v>304</v>
      </c>
      <c r="S978" s="79">
        <v>14</v>
      </c>
      <c r="T978" s="79">
        <v>210</v>
      </c>
      <c r="U978" s="79">
        <v>0.58333333333333404</v>
      </c>
      <c r="V978" s="79">
        <v>6</v>
      </c>
      <c r="W978" s="79">
        <v>21</v>
      </c>
      <c r="X978" s="79" t="s">
        <v>107</v>
      </c>
      <c r="Y978" s="79" t="s">
        <v>922</v>
      </c>
      <c r="Z978" s="79">
        <v>3</v>
      </c>
      <c r="AA978" s="80">
        <v>44986.708333333299</v>
      </c>
      <c r="AB978" s="80">
        <v>44987.291666666701</v>
      </c>
      <c r="AC978" s="79" t="s">
        <v>937</v>
      </c>
    </row>
    <row r="979" spans="1:29" x14ac:dyDescent="0.3">
      <c r="A979" s="79">
        <v>1233</v>
      </c>
      <c r="B979" s="79" t="s">
        <v>304</v>
      </c>
      <c r="C979" s="79" t="s">
        <v>859</v>
      </c>
      <c r="D979" s="79" t="s">
        <v>204</v>
      </c>
      <c r="E979" s="79">
        <v>3</v>
      </c>
      <c r="F979" s="79">
        <v>25</v>
      </c>
      <c r="G979" s="79">
        <v>0.58333333333333404</v>
      </c>
      <c r="H979" s="79">
        <v>14</v>
      </c>
      <c r="I979" s="79">
        <v>0.21</v>
      </c>
      <c r="J979" s="79">
        <v>8.5034013605442098</v>
      </c>
      <c r="L979" s="79">
        <v>0</v>
      </c>
      <c r="N979" s="79">
        <v>0</v>
      </c>
      <c r="Q979" s="79">
        <v>1233</v>
      </c>
      <c r="R979" s="79" t="s">
        <v>304</v>
      </c>
      <c r="S979" s="79">
        <v>14</v>
      </c>
      <c r="T979" s="79">
        <v>210</v>
      </c>
      <c r="U979" s="79">
        <v>0.58333333333333404</v>
      </c>
      <c r="V979" s="79">
        <v>6</v>
      </c>
      <c r="W979" s="79">
        <v>21</v>
      </c>
      <c r="X979" s="79" t="s">
        <v>107</v>
      </c>
      <c r="Y979" s="79" t="s">
        <v>922</v>
      </c>
      <c r="Z979" s="79">
        <v>3</v>
      </c>
      <c r="AA979" s="80">
        <v>44986.708333333299</v>
      </c>
      <c r="AB979" s="80">
        <v>44987.291666666701</v>
      </c>
      <c r="AC979" s="79" t="s">
        <v>937</v>
      </c>
    </row>
    <row r="980" spans="1:29" x14ac:dyDescent="0.3">
      <c r="A980" s="79">
        <v>1233</v>
      </c>
      <c r="B980" s="79" t="s">
        <v>304</v>
      </c>
      <c r="C980" s="79" t="s">
        <v>859</v>
      </c>
      <c r="D980" s="79" t="s">
        <v>274</v>
      </c>
      <c r="E980" s="79">
        <v>3</v>
      </c>
      <c r="F980" s="79">
        <v>1</v>
      </c>
      <c r="G980" s="79">
        <v>0.58333333333333404</v>
      </c>
      <c r="H980" s="79">
        <v>14</v>
      </c>
      <c r="I980" s="79">
        <v>0.21</v>
      </c>
      <c r="J980" s="79">
        <v>0.34013605442176897</v>
      </c>
      <c r="L980" s="79">
        <v>0</v>
      </c>
      <c r="N980" s="79">
        <v>0</v>
      </c>
      <c r="Q980" s="79">
        <v>1233</v>
      </c>
      <c r="R980" s="79" t="s">
        <v>304</v>
      </c>
      <c r="S980" s="79">
        <v>14</v>
      </c>
      <c r="T980" s="79">
        <v>210</v>
      </c>
      <c r="U980" s="79">
        <v>0.58333333333333404</v>
      </c>
      <c r="V980" s="79">
        <v>6</v>
      </c>
      <c r="W980" s="79">
        <v>21</v>
      </c>
      <c r="X980" s="79" t="s">
        <v>107</v>
      </c>
      <c r="Y980" s="79" t="s">
        <v>922</v>
      </c>
      <c r="Z980" s="79">
        <v>3</v>
      </c>
      <c r="AA980" s="80">
        <v>44986.708333333299</v>
      </c>
      <c r="AB980" s="80">
        <v>44987.291666666701</v>
      </c>
      <c r="AC980" s="79" t="s">
        <v>937</v>
      </c>
    </row>
    <row r="981" spans="1:29" x14ac:dyDescent="0.3">
      <c r="A981" s="79">
        <v>1233</v>
      </c>
      <c r="B981" s="79" t="s">
        <v>304</v>
      </c>
      <c r="C981" s="79" t="s">
        <v>860</v>
      </c>
      <c r="D981" s="79" t="s">
        <v>203</v>
      </c>
      <c r="E981" s="79">
        <v>3</v>
      </c>
      <c r="F981" s="79">
        <v>3</v>
      </c>
      <c r="G981" s="79">
        <v>0.58333333333333404</v>
      </c>
      <c r="H981" s="79">
        <v>14</v>
      </c>
      <c r="I981" s="79">
        <v>0.21</v>
      </c>
      <c r="J981" s="79">
        <v>1.0204081632653099</v>
      </c>
      <c r="L981" s="79">
        <v>0</v>
      </c>
      <c r="N981" s="79">
        <v>0</v>
      </c>
      <c r="Q981" s="79">
        <v>1233</v>
      </c>
      <c r="R981" s="79" t="s">
        <v>765</v>
      </c>
      <c r="S981" s="79">
        <v>14</v>
      </c>
      <c r="T981" s="79">
        <v>210</v>
      </c>
      <c r="U981" s="79">
        <v>0.58333333333333404</v>
      </c>
      <c r="V981" s="79">
        <v>6</v>
      </c>
      <c r="W981" s="79">
        <v>21</v>
      </c>
      <c r="X981" s="79" t="s">
        <v>107</v>
      </c>
      <c r="Y981" s="79" t="s">
        <v>922</v>
      </c>
      <c r="Z981" s="79">
        <v>3</v>
      </c>
      <c r="AA981" s="80">
        <v>44986.708333333299</v>
      </c>
      <c r="AB981" s="80">
        <v>44987.291666666701</v>
      </c>
      <c r="AC981" s="79" t="s">
        <v>937</v>
      </c>
    </row>
    <row r="982" spans="1:29" x14ac:dyDescent="0.3">
      <c r="A982" s="79">
        <v>1233</v>
      </c>
      <c r="B982" s="79" t="s">
        <v>304</v>
      </c>
      <c r="C982" s="79" t="s">
        <v>860</v>
      </c>
      <c r="D982" s="79" t="s">
        <v>204</v>
      </c>
      <c r="E982" s="79">
        <v>3</v>
      </c>
      <c r="F982" s="79">
        <v>30</v>
      </c>
      <c r="G982" s="79">
        <v>0.58333333333333404</v>
      </c>
      <c r="H982" s="79">
        <v>14</v>
      </c>
      <c r="I982" s="79">
        <v>0.21</v>
      </c>
      <c r="J982" s="79">
        <v>10.2040816326531</v>
      </c>
      <c r="L982" s="79">
        <v>0</v>
      </c>
      <c r="N982" s="79">
        <v>0</v>
      </c>
      <c r="Q982" s="79">
        <v>1233</v>
      </c>
      <c r="R982" s="79" t="s">
        <v>765</v>
      </c>
      <c r="S982" s="79">
        <v>14</v>
      </c>
      <c r="T982" s="79">
        <v>210</v>
      </c>
      <c r="U982" s="79">
        <v>0.58333333333333404</v>
      </c>
      <c r="V982" s="79">
        <v>6</v>
      </c>
      <c r="W982" s="79">
        <v>21</v>
      </c>
      <c r="X982" s="79" t="s">
        <v>107</v>
      </c>
      <c r="Y982" s="79" t="s">
        <v>922</v>
      </c>
      <c r="Z982" s="79">
        <v>3</v>
      </c>
      <c r="AA982" s="80">
        <v>44986.708333333299</v>
      </c>
      <c r="AB982" s="80">
        <v>44987.291666666701</v>
      </c>
      <c r="AC982" s="79" t="s">
        <v>937</v>
      </c>
    </row>
    <row r="983" spans="1:29" x14ac:dyDescent="0.3">
      <c r="A983" s="79">
        <v>1233</v>
      </c>
      <c r="B983" s="79" t="s">
        <v>304</v>
      </c>
      <c r="C983" s="79" t="s">
        <v>860</v>
      </c>
      <c r="D983" s="79" t="s">
        <v>903</v>
      </c>
      <c r="E983" s="79">
        <v>3</v>
      </c>
      <c r="F983" s="79">
        <v>1</v>
      </c>
      <c r="G983" s="79">
        <v>0.58333333333333404</v>
      </c>
      <c r="H983" s="79">
        <v>14</v>
      </c>
      <c r="I983" s="79">
        <v>0.21</v>
      </c>
      <c r="J983" s="79">
        <v>0.34013605442176897</v>
      </c>
      <c r="L983" s="79">
        <v>0</v>
      </c>
      <c r="N983" s="79">
        <v>0</v>
      </c>
      <c r="Q983" s="79">
        <v>1233</v>
      </c>
      <c r="R983" s="79" t="s">
        <v>765</v>
      </c>
      <c r="S983" s="79">
        <v>14</v>
      </c>
      <c r="T983" s="79">
        <v>210</v>
      </c>
      <c r="U983" s="79">
        <v>0.58333333333333404</v>
      </c>
      <c r="V983" s="79">
        <v>6</v>
      </c>
      <c r="W983" s="79">
        <v>21</v>
      </c>
      <c r="X983" s="79" t="s">
        <v>107</v>
      </c>
      <c r="Y983" s="79" t="s">
        <v>922</v>
      </c>
      <c r="Z983" s="79">
        <v>3</v>
      </c>
      <c r="AA983" s="80">
        <v>44986.708333333299</v>
      </c>
      <c r="AB983" s="80">
        <v>44987.291666666701</v>
      </c>
      <c r="AC983" s="79" t="s">
        <v>937</v>
      </c>
    </row>
    <row r="984" spans="1:29" x14ac:dyDescent="0.3">
      <c r="A984" s="79">
        <v>1234</v>
      </c>
      <c r="B984" s="79" t="s">
        <v>304</v>
      </c>
      <c r="C984" s="79" t="s">
        <v>861</v>
      </c>
      <c r="D984" s="79" t="s">
        <v>203</v>
      </c>
      <c r="E984" s="79">
        <v>3</v>
      </c>
      <c r="F984" s="79">
        <v>2</v>
      </c>
      <c r="G984" s="79">
        <v>0.41666666666666602</v>
      </c>
      <c r="H984" s="79">
        <v>9.9999999999999805</v>
      </c>
      <c r="I984" s="79">
        <v>0.21</v>
      </c>
      <c r="J984" s="79">
        <v>0.95238095238095399</v>
      </c>
      <c r="L984" s="79">
        <v>0</v>
      </c>
      <c r="N984" s="79">
        <v>0</v>
      </c>
      <c r="Q984" s="79">
        <v>1234</v>
      </c>
      <c r="R984" s="79" t="s">
        <v>304</v>
      </c>
      <c r="S984" s="79">
        <v>9.9999999999999805</v>
      </c>
      <c r="T984" s="79">
        <v>210</v>
      </c>
      <c r="U984" s="79">
        <v>0.41666666666666602</v>
      </c>
      <c r="V984" s="79">
        <v>6</v>
      </c>
      <c r="W984" s="79">
        <v>21</v>
      </c>
      <c r="X984" s="79" t="s">
        <v>107</v>
      </c>
      <c r="Y984" s="79" t="s">
        <v>922</v>
      </c>
      <c r="Z984" s="79">
        <v>3</v>
      </c>
      <c r="AA984" s="80">
        <v>44987.75</v>
      </c>
      <c r="AB984" s="80">
        <v>44988.166666666701</v>
      </c>
      <c r="AC984" s="79" t="s">
        <v>937</v>
      </c>
    </row>
    <row r="985" spans="1:29" x14ac:dyDescent="0.3">
      <c r="A985" s="79">
        <v>1234</v>
      </c>
      <c r="B985" s="79" t="s">
        <v>304</v>
      </c>
      <c r="C985" s="79" t="s">
        <v>861</v>
      </c>
      <c r="D985" s="79" t="s">
        <v>204</v>
      </c>
      <c r="E985" s="79">
        <v>3</v>
      </c>
      <c r="F985" s="79">
        <v>30</v>
      </c>
      <c r="G985" s="79">
        <v>0.41666666666666602</v>
      </c>
      <c r="H985" s="79">
        <v>9.9999999999999805</v>
      </c>
      <c r="I985" s="79">
        <v>0.21</v>
      </c>
      <c r="J985" s="79">
        <v>14.285714285714301</v>
      </c>
      <c r="L985" s="79">
        <v>0</v>
      </c>
      <c r="N985" s="79">
        <v>0</v>
      </c>
      <c r="Q985" s="79">
        <v>1234</v>
      </c>
      <c r="R985" s="79" t="s">
        <v>304</v>
      </c>
      <c r="S985" s="79">
        <v>9.9999999999999805</v>
      </c>
      <c r="T985" s="79">
        <v>210</v>
      </c>
      <c r="U985" s="79">
        <v>0.41666666666666602</v>
      </c>
      <c r="V985" s="79">
        <v>6</v>
      </c>
      <c r="W985" s="79">
        <v>21</v>
      </c>
      <c r="X985" s="79" t="s">
        <v>107</v>
      </c>
      <c r="Y985" s="79" t="s">
        <v>922</v>
      </c>
      <c r="Z985" s="79">
        <v>3</v>
      </c>
      <c r="AA985" s="80">
        <v>44987.75</v>
      </c>
      <c r="AB985" s="80">
        <v>44988.166666666701</v>
      </c>
      <c r="AC985" s="79" t="s">
        <v>937</v>
      </c>
    </row>
    <row r="986" spans="1:29" x14ac:dyDescent="0.3">
      <c r="A986" s="79">
        <v>1234</v>
      </c>
      <c r="B986" s="79" t="s">
        <v>304</v>
      </c>
      <c r="C986" s="79" t="s">
        <v>861</v>
      </c>
      <c r="D986" s="79" t="s">
        <v>274</v>
      </c>
      <c r="E986" s="79">
        <v>3</v>
      </c>
      <c r="F986" s="79">
        <v>1</v>
      </c>
      <c r="G986" s="79">
        <v>0.41666666666666602</v>
      </c>
      <c r="H986" s="79">
        <v>9.9999999999999805</v>
      </c>
      <c r="I986" s="79">
        <v>0.21</v>
      </c>
      <c r="J986" s="79">
        <v>0.476190476190477</v>
      </c>
      <c r="L986" s="79">
        <v>0</v>
      </c>
      <c r="N986" s="79">
        <v>0</v>
      </c>
      <c r="Q986" s="79">
        <v>1234</v>
      </c>
      <c r="R986" s="79" t="s">
        <v>304</v>
      </c>
      <c r="S986" s="79">
        <v>9.9999999999999805</v>
      </c>
      <c r="T986" s="79">
        <v>210</v>
      </c>
      <c r="U986" s="79">
        <v>0.41666666666666602</v>
      </c>
      <c r="V986" s="79">
        <v>6</v>
      </c>
      <c r="W986" s="79">
        <v>21</v>
      </c>
      <c r="X986" s="79" t="s">
        <v>107</v>
      </c>
      <c r="Y986" s="79" t="s">
        <v>922</v>
      </c>
      <c r="Z986" s="79">
        <v>3</v>
      </c>
      <c r="AA986" s="80">
        <v>44987.75</v>
      </c>
      <c r="AB986" s="80">
        <v>44988.166666666701</v>
      </c>
      <c r="AC986" s="79" t="s">
        <v>937</v>
      </c>
    </row>
    <row r="987" spans="1:29" x14ac:dyDescent="0.3">
      <c r="A987" s="79">
        <v>1235</v>
      </c>
      <c r="B987" s="79" t="s">
        <v>301</v>
      </c>
      <c r="C987" s="79" t="s">
        <v>862</v>
      </c>
      <c r="D987" s="79" t="s">
        <v>203</v>
      </c>
      <c r="E987" s="79">
        <v>3</v>
      </c>
      <c r="F987" s="79">
        <v>1</v>
      </c>
      <c r="G987" s="79">
        <v>1</v>
      </c>
      <c r="H987" s="79">
        <v>24</v>
      </c>
      <c r="I987" s="79">
        <v>0.21</v>
      </c>
      <c r="J987" s="79">
        <v>0.19841269841269801</v>
      </c>
      <c r="L987" s="79">
        <v>0</v>
      </c>
      <c r="N987" s="79">
        <v>0</v>
      </c>
      <c r="Q987" s="79">
        <v>1235</v>
      </c>
      <c r="R987" s="79" t="s">
        <v>301</v>
      </c>
      <c r="S987" s="79">
        <v>24</v>
      </c>
      <c r="T987" s="79">
        <v>210</v>
      </c>
      <c r="U987" s="79">
        <v>1</v>
      </c>
      <c r="V987" s="79">
        <v>6</v>
      </c>
      <c r="W987" s="79">
        <v>21</v>
      </c>
      <c r="X987" s="79" t="s">
        <v>107</v>
      </c>
      <c r="Y987" s="79" t="s">
        <v>922</v>
      </c>
      <c r="Z987" s="79">
        <v>3</v>
      </c>
      <c r="AA987" s="80">
        <v>44994.75</v>
      </c>
      <c r="AB987" s="80">
        <v>44995.75</v>
      </c>
      <c r="AC987" s="79" t="s">
        <v>936</v>
      </c>
    </row>
    <row r="988" spans="1:29" x14ac:dyDescent="0.3">
      <c r="A988" s="79">
        <v>1235</v>
      </c>
      <c r="B988" s="79" t="s">
        <v>301</v>
      </c>
      <c r="C988" s="79" t="s">
        <v>862</v>
      </c>
      <c r="D988" s="79" t="s">
        <v>204</v>
      </c>
      <c r="E988" s="79">
        <v>3</v>
      </c>
      <c r="F988" s="79">
        <v>10</v>
      </c>
      <c r="G988" s="79">
        <v>1</v>
      </c>
      <c r="H988" s="79">
        <v>24</v>
      </c>
      <c r="I988" s="79">
        <v>0.21</v>
      </c>
      <c r="J988" s="79">
        <v>1.98412698412698</v>
      </c>
      <c r="L988" s="79">
        <v>0</v>
      </c>
      <c r="N988" s="79">
        <v>0</v>
      </c>
      <c r="Q988" s="79">
        <v>1235</v>
      </c>
      <c r="R988" s="79" t="s">
        <v>301</v>
      </c>
      <c r="S988" s="79">
        <v>24</v>
      </c>
      <c r="T988" s="79">
        <v>210</v>
      </c>
      <c r="U988" s="79">
        <v>1</v>
      </c>
      <c r="V988" s="79">
        <v>6</v>
      </c>
      <c r="W988" s="79">
        <v>21</v>
      </c>
      <c r="X988" s="79" t="s">
        <v>107</v>
      </c>
      <c r="Y988" s="79" t="s">
        <v>922</v>
      </c>
      <c r="Z988" s="79">
        <v>3</v>
      </c>
      <c r="AA988" s="80">
        <v>44994.75</v>
      </c>
      <c r="AB988" s="80">
        <v>44995.75</v>
      </c>
      <c r="AC988" s="79" t="s">
        <v>936</v>
      </c>
    </row>
    <row r="989" spans="1:29" x14ac:dyDescent="0.3">
      <c r="A989" s="79">
        <v>1235</v>
      </c>
      <c r="B989" s="79" t="s">
        <v>85</v>
      </c>
      <c r="C989" s="79" t="s">
        <v>863</v>
      </c>
      <c r="D989" s="79" t="s">
        <v>203</v>
      </c>
      <c r="E989" s="79">
        <v>3</v>
      </c>
      <c r="F989" s="79">
        <v>1</v>
      </c>
      <c r="G989" s="79">
        <v>1</v>
      </c>
      <c r="H989" s="79">
        <v>24</v>
      </c>
      <c r="I989" s="79">
        <v>0.21</v>
      </c>
      <c r="J989" s="79">
        <v>0.19841269841269801</v>
      </c>
      <c r="L989" s="79">
        <v>0</v>
      </c>
      <c r="N989" s="79">
        <v>0</v>
      </c>
      <c r="Q989" s="79">
        <v>1235</v>
      </c>
      <c r="R989" s="79" t="s">
        <v>85</v>
      </c>
      <c r="S989" s="79">
        <v>24</v>
      </c>
      <c r="T989" s="79">
        <v>210</v>
      </c>
      <c r="U989" s="79">
        <v>1</v>
      </c>
      <c r="V989" s="79">
        <v>6</v>
      </c>
      <c r="W989" s="79">
        <v>21</v>
      </c>
      <c r="X989" s="79" t="s">
        <v>107</v>
      </c>
      <c r="Y989" s="79" t="s">
        <v>922</v>
      </c>
      <c r="Z989" s="79">
        <v>3</v>
      </c>
      <c r="AA989" s="80">
        <v>44994.75</v>
      </c>
      <c r="AB989" s="80">
        <v>44995.75</v>
      </c>
      <c r="AC989" s="79" t="s">
        <v>938</v>
      </c>
    </row>
    <row r="990" spans="1:29" x14ac:dyDescent="0.3">
      <c r="A990" s="79">
        <v>1235</v>
      </c>
      <c r="B990" s="79" t="s">
        <v>85</v>
      </c>
      <c r="C990" s="79" t="s">
        <v>863</v>
      </c>
      <c r="D990" s="79" t="s">
        <v>204</v>
      </c>
      <c r="E990" s="79">
        <v>3</v>
      </c>
      <c r="F990" s="79">
        <v>10</v>
      </c>
      <c r="G990" s="79">
        <v>1</v>
      </c>
      <c r="H990" s="79">
        <v>24</v>
      </c>
      <c r="I990" s="79">
        <v>0.21</v>
      </c>
      <c r="J990" s="79">
        <v>1.98412698412698</v>
      </c>
      <c r="L990" s="79">
        <v>0</v>
      </c>
      <c r="N990" s="79">
        <v>0</v>
      </c>
      <c r="Q990" s="79">
        <v>1235</v>
      </c>
      <c r="R990" s="79" t="s">
        <v>85</v>
      </c>
      <c r="S990" s="79">
        <v>24</v>
      </c>
      <c r="T990" s="79">
        <v>210</v>
      </c>
      <c r="U990" s="79">
        <v>1</v>
      </c>
      <c r="V990" s="79">
        <v>6</v>
      </c>
      <c r="W990" s="79">
        <v>21</v>
      </c>
      <c r="X990" s="79" t="s">
        <v>107</v>
      </c>
      <c r="Y990" s="79" t="s">
        <v>922</v>
      </c>
      <c r="Z990" s="79">
        <v>3</v>
      </c>
      <c r="AA990" s="80">
        <v>44994.75</v>
      </c>
      <c r="AB990" s="80">
        <v>44995.75</v>
      </c>
      <c r="AC990" s="79" t="s">
        <v>938</v>
      </c>
    </row>
    <row r="991" spans="1:29" x14ac:dyDescent="0.3">
      <c r="A991" s="79">
        <v>1235</v>
      </c>
      <c r="B991" s="79" t="s">
        <v>304</v>
      </c>
      <c r="C991" s="79" t="s">
        <v>864</v>
      </c>
      <c r="D991" s="79" t="s">
        <v>203</v>
      </c>
      <c r="E991" s="79">
        <v>3</v>
      </c>
      <c r="F991" s="79">
        <v>2</v>
      </c>
      <c r="G991" s="79">
        <v>0.54166666666666696</v>
      </c>
      <c r="H991" s="79">
        <v>13</v>
      </c>
      <c r="I991" s="79">
        <v>0.21</v>
      </c>
      <c r="J991" s="79">
        <v>0.732600732600732</v>
      </c>
      <c r="L991" s="79">
        <v>0</v>
      </c>
      <c r="N991" s="79">
        <v>0</v>
      </c>
      <c r="Q991" s="79">
        <v>1235</v>
      </c>
      <c r="R991" s="79" t="s">
        <v>304</v>
      </c>
      <c r="S991" s="79">
        <v>13</v>
      </c>
      <c r="T991" s="79">
        <v>210</v>
      </c>
      <c r="U991" s="79">
        <v>0.54166666666666696</v>
      </c>
      <c r="V991" s="79">
        <v>6</v>
      </c>
      <c r="W991" s="79">
        <v>21</v>
      </c>
      <c r="X991" s="79" t="s">
        <v>107</v>
      </c>
      <c r="Y991" s="79" t="s">
        <v>922</v>
      </c>
      <c r="Z991" s="79">
        <v>3</v>
      </c>
      <c r="AA991" s="80">
        <v>44994.75</v>
      </c>
      <c r="AB991" s="80">
        <v>44995.291666666701</v>
      </c>
      <c r="AC991" s="79" t="s">
        <v>937</v>
      </c>
    </row>
    <row r="992" spans="1:29" x14ac:dyDescent="0.3">
      <c r="A992" s="79">
        <v>1235</v>
      </c>
      <c r="B992" s="79" t="s">
        <v>304</v>
      </c>
      <c r="C992" s="79" t="s">
        <v>864</v>
      </c>
      <c r="D992" s="79" t="s">
        <v>204</v>
      </c>
      <c r="E992" s="79">
        <v>3</v>
      </c>
      <c r="F992" s="79">
        <v>30</v>
      </c>
      <c r="G992" s="79">
        <v>0.54166666666666696</v>
      </c>
      <c r="H992" s="79">
        <v>13</v>
      </c>
      <c r="I992" s="79">
        <v>0.21</v>
      </c>
      <c r="J992" s="79">
        <v>10.989010989011</v>
      </c>
      <c r="L992" s="79">
        <v>0</v>
      </c>
      <c r="N992" s="79">
        <v>0</v>
      </c>
      <c r="Q992" s="79">
        <v>1235</v>
      </c>
      <c r="R992" s="79" t="s">
        <v>304</v>
      </c>
      <c r="S992" s="79">
        <v>13</v>
      </c>
      <c r="T992" s="79">
        <v>210</v>
      </c>
      <c r="U992" s="79">
        <v>0.54166666666666696</v>
      </c>
      <c r="V992" s="79">
        <v>6</v>
      </c>
      <c r="W992" s="79">
        <v>21</v>
      </c>
      <c r="X992" s="79" t="s">
        <v>107</v>
      </c>
      <c r="Y992" s="79" t="s">
        <v>922</v>
      </c>
      <c r="Z992" s="79">
        <v>3</v>
      </c>
      <c r="AA992" s="80">
        <v>44994.75</v>
      </c>
      <c r="AB992" s="80">
        <v>44995.291666666701</v>
      </c>
      <c r="AC992" s="79" t="s">
        <v>937</v>
      </c>
    </row>
    <row r="993" spans="1:29" x14ac:dyDescent="0.3">
      <c r="A993" s="79">
        <v>1235</v>
      </c>
      <c r="B993" s="79" t="s">
        <v>304</v>
      </c>
      <c r="C993" s="79" t="s">
        <v>865</v>
      </c>
      <c r="D993" s="79" t="s">
        <v>203</v>
      </c>
      <c r="E993" s="79">
        <v>3</v>
      </c>
      <c r="F993" s="79">
        <v>2</v>
      </c>
      <c r="G993" s="79">
        <v>0.54861111111111105</v>
      </c>
      <c r="H993" s="79">
        <v>13.1666666666667</v>
      </c>
      <c r="I993" s="79">
        <v>0.21</v>
      </c>
      <c r="J993" s="79">
        <v>0.72332730560578695</v>
      </c>
      <c r="L993" s="79">
        <v>0</v>
      </c>
      <c r="N993" s="79">
        <v>0</v>
      </c>
      <c r="Q993" s="79">
        <v>1235</v>
      </c>
      <c r="R993" s="79" t="s">
        <v>765</v>
      </c>
      <c r="S993" s="79">
        <v>13.1666666666667</v>
      </c>
      <c r="T993" s="79">
        <v>210</v>
      </c>
      <c r="U993" s="79">
        <v>0.54861111111111105</v>
      </c>
      <c r="V993" s="79">
        <v>6</v>
      </c>
      <c r="W993" s="79">
        <v>21</v>
      </c>
      <c r="X993" s="79" t="s">
        <v>107</v>
      </c>
      <c r="Y993" s="79" t="s">
        <v>922</v>
      </c>
      <c r="Z993" s="79">
        <v>3</v>
      </c>
      <c r="AA993" s="80">
        <v>44994.75</v>
      </c>
      <c r="AB993" s="80">
        <v>44995.298611111102</v>
      </c>
      <c r="AC993" s="79" t="s">
        <v>938</v>
      </c>
    </row>
    <row r="994" spans="1:29" x14ac:dyDescent="0.3">
      <c r="A994" s="79">
        <v>1235</v>
      </c>
      <c r="B994" s="79" t="s">
        <v>304</v>
      </c>
      <c r="C994" s="79" t="s">
        <v>865</v>
      </c>
      <c r="D994" s="79" t="s">
        <v>204</v>
      </c>
      <c r="E994" s="79">
        <v>3</v>
      </c>
      <c r="F994" s="79">
        <v>30</v>
      </c>
      <c r="G994" s="79">
        <v>0.54861111111111105</v>
      </c>
      <c r="H994" s="79">
        <v>13.1666666666667</v>
      </c>
      <c r="I994" s="79">
        <v>0.21</v>
      </c>
      <c r="J994" s="79">
        <v>10.849909584086801</v>
      </c>
      <c r="L994" s="79">
        <v>0</v>
      </c>
      <c r="N994" s="79">
        <v>0</v>
      </c>
      <c r="Q994" s="79">
        <v>1235</v>
      </c>
      <c r="R994" s="79" t="s">
        <v>765</v>
      </c>
      <c r="S994" s="79">
        <v>13.1666666666667</v>
      </c>
      <c r="T994" s="79">
        <v>210</v>
      </c>
      <c r="U994" s="79">
        <v>0.54861111111111105</v>
      </c>
      <c r="V994" s="79">
        <v>6</v>
      </c>
      <c r="W994" s="79">
        <v>21</v>
      </c>
      <c r="X994" s="79" t="s">
        <v>107</v>
      </c>
      <c r="Y994" s="79" t="s">
        <v>922</v>
      </c>
      <c r="Z994" s="79">
        <v>3</v>
      </c>
      <c r="AA994" s="80">
        <v>44994.75</v>
      </c>
      <c r="AB994" s="80">
        <v>44995.298611111102</v>
      </c>
      <c r="AC994" s="79" t="s">
        <v>938</v>
      </c>
    </row>
    <row r="995" spans="1:29" x14ac:dyDescent="0.3">
      <c r="A995" s="79">
        <v>1235</v>
      </c>
      <c r="B995" s="79" t="s">
        <v>304</v>
      </c>
      <c r="C995" s="79" t="s">
        <v>865</v>
      </c>
      <c r="D995" s="79" t="s">
        <v>903</v>
      </c>
      <c r="E995" s="79">
        <v>3</v>
      </c>
      <c r="F995" s="79">
        <v>1</v>
      </c>
      <c r="G995" s="79">
        <v>0.54861111111111105</v>
      </c>
      <c r="H995" s="79">
        <v>13.1666666666667</v>
      </c>
      <c r="I995" s="79">
        <v>0.21</v>
      </c>
      <c r="J995" s="79">
        <v>0.36166365280289298</v>
      </c>
      <c r="L995" s="79">
        <v>0</v>
      </c>
      <c r="N995" s="79">
        <v>0</v>
      </c>
      <c r="Q995" s="79">
        <v>1235</v>
      </c>
      <c r="R995" s="79" t="s">
        <v>765</v>
      </c>
      <c r="S995" s="79">
        <v>13.1666666666667</v>
      </c>
      <c r="T995" s="79">
        <v>210</v>
      </c>
      <c r="U995" s="79">
        <v>0.54861111111111105</v>
      </c>
      <c r="V995" s="79">
        <v>6</v>
      </c>
      <c r="W995" s="79">
        <v>21</v>
      </c>
      <c r="X995" s="79" t="s">
        <v>107</v>
      </c>
      <c r="Y995" s="79" t="s">
        <v>922</v>
      </c>
      <c r="Z995" s="79">
        <v>3</v>
      </c>
      <c r="AA995" s="80">
        <v>44994.75</v>
      </c>
      <c r="AB995" s="80">
        <v>44995.298611111102</v>
      </c>
      <c r="AC995" s="79" t="s">
        <v>938</v>
      </c>
    </row>
    <row r="996" spans="1:29" x14ac:dyDescent="0.3">
      <c r="A996" s="79">
        <v>1236</v>
      </c>
      <c r="B996" s="79" t="s">
        <v>304</v>
      </c>
      <c r="C996" s="79" t="s">
        <v>866</v>
      </c>
      <c r="D996" s="79" t="s">
        <v>203</v>
      </c>
      <c r="E996" s="79">
        <v>4</v>
      </c>
      <c r="F996" s="79">
        <v>2</v>
      </c>
      <c r="G996" s="79">
        <v>0.58333333333333304</v>
      </c>
      <c r="H996" s="79">
        <v>14</v>
      </c>
      <c r="I996" s="79">
        <v>0.21</v>
      </c>
      <c r="J996" s="79">
        <v>0.68027210884353795</v>
      </c>
      <c r="L996" s="79">
        <v>0</v>
      </c>
      <c r="N996" s="79">
        <v>0</v>
      </c>
      <c r="Q996" s="79">
        <v>1236</v>
      </c>
      <c r="R996" s="79" t="s">
        <v>304</v>
      </c>
      <c r="S996" s="79">
        <v>14</v>
      </c>
      <c r="T996" s="79">
        <v>210</v>
      </c>
      <c r="U996" s="79">
        <v>0.58333333333333304</v>
      </c>
      <c r="V996" s="79">
        <v>6</v>
      </c>
      <c r="W996" s="79">
        <v>21</v>
      </c>
      <c r="X996" s="79" t="s">
        <v>107</v>
      </c>
      <c r="Y996" s="79" t="s">
        <v>922</v>
      </c>
      <c r="Z996" s="79">
        <v>3</v>
      </c>
      <c r="AA996" s="80">
        <v>44995.75</v>
      </c>
      <c r="AB996" s="80">
        <v>44996.333333333299</v>
      </c>
      <c r="AC996" s="79" t="s">
        <v>938</v>
      </c>
    </row>
    <row r="997" spans="1:29" x14ac:dyDescent="0.3">
      <c r="A997" s="79">
        <v>1236</v>
      </c>
      <c r="B997" s="79" t="s">
        <v>304</v>
      </c>
      <c r="C997" s="79" t="s">
        <v>866</v>
      </c>
      <c r="D997" s="79" t="s">
        <v>641</v>
      </c>
      <c r="E997" s="79">
        <v>4</v>
      </c>
      <c r="F997" s="79">
        <v>1</v>
      </c>
      <c r="G997" s="79">
        <v>0.58333333333333304</v>
      </c>
      <c r="H997" s="79">
        <v>14</v>
      </c>
      <c r="I997" s="79">
        <v>0.21</v>
      </c>
      <c r="J997" s="79">
        <v>0.34013605442176897</v>
      </c>
      <c r="L997" s="79">
        <v>0</v>
      </c>
      <c r="N997" s="79">
        <v>0</v>
      </c>
      <c r="Q997" s="79">
        <v>1236</v>
      </c>
      <c r="R997" s="79" t="s">
        <v>304</v>
      </c>
      <c r="S997" s="79">
        <v>14</v>
      </c>
      <c r="T997" s="79">
        <v>210</v>
      </c>
      <c r="U997" s="79">
        <v>0.58333333333333304</v>
      </c>
      <c r="V997" s="79">
        <v>6</v>
      </c>
      <c r="W997" s="79">
        <v>21</v>
      </c>
      <c r="X997" s="79" t="s">
        <v>107</v>
      </c>
      <c r="Y997" s="79" t="s">
        <v>922</v>
      </c>
      <c r="Z997" s="79">
        <v>3</v>
      </c>
      <c r="AA997" s="80">
        <v>44995.75</v>
      </c>
      <c r="AB997" s="80">
        <v>44996.333333333299</v>
      </c>
      <c r="AC997" s="79" t="s">
        <v>938</v>
      </c>
    </row>
    <row r="998" spans="1:29" x14ac:dyDescent="0.3">
      <c r="A998" s="79">
        <v>1236</v>
      </c>
      <c r="B998" s="79" t="s">
        <v>304</v>
      </c>
      <c r="C998" s="79" t="s">
        <v>866</v>
      </c>
      <c r="D998" s="79" t="s">
        <v>204</v>
      </c>
      <c r="E998" s="79">
        <v>4</v>
      </c>
      <c r="F998" s="79">
        <v>35</v>
      </c>
      <c r="G998" s="79">
        <v>0.58333333333333304</v>
      </c>
      <c r="H998" s="79">
        <v>14</v>
      </c>
      <c r="I998" s="79">
        <v>0.21</v>
      </c>
      <c r="J998" s="79">
        <v>11.9047619047619</v>
      </c>
      <c r="L998" s="79">
        <v>0</v>
      </c>
      <c r="N998" s="79">
        <v>0</v>
      </c>
      <c r="Q998" s="79">
        <v>1236</v>
      </c>
      <c r="R998" s="79" t="s">
        <v>304</v>
      </c>
      <c r="S998" s="79">
        <v>14</v>
      </c>
      <c r="T998" s="79">
        <v>210</v>
      </c>
      <c r="U998" s="79">
        <v>0.58333333333333304</v>
      </c>
      <c r="V998" s="79">
        <v>6</v>
      </c>
      <c r="W998" s="79">
        <v>21</v>
      </c>
      <c r="X998" s="79" t="s">
        <v>107</v>
      </c>
      <c r="Y998" s="79" t="s">
        <v>922</v>
      </c>
      <c r="Z998" s="79">
        <v>3</v>
      </c>
      <c r="AA998" s="80">
        <v>44995.75</v>
      </c>
      <c r="AB998" s="80">
        <v>44996.333333333299</v>
      </c>
      <c r="AC998" s="79" t="s">
        <v>938</v>
      </c>
    </row>
    <row r="999" spans="1:29" x14ac:dyDescent="0.3">
      <c r="A999" s="79">
        <v>1236</v>
      </c>
      <c r="B999" s="79" t="s">
        <v>304</v>
      </c>
      <c r="C999" s="79" t="s">
        <v>866</v>
      </c>
      <c r="D999" s="79" t="s">
        <v>903</v>
      </c>
      <c r="E999" s="79">
        <v>4</v>
      </c>
      <c r="F999" s="79">
        <v>1</v>
      </c>
      <c r="G999" s="79">
        <v>0.58333333333333304</v>
      </c>
      <c r="H999" s="79">
        <v>14</v>
      </c>
      <c r="I999" s="79">
        <v>0.21</v>
      </c>
      <c r="J999" s="79">
        <v>0.34013605442176897</v>
      </c>
      <c r="L999" s="79">
        <v>0</v>
      </c>
      <c r="N999" s="79">
        <v>0</v>
      </c>
      <c r="Q999" s="79">
        <v>1236</v>
      </c>
      <c r="R999" s="79" t="s">
        <v>304</v>
      </c>
      <c r="S999" s="79">
        <v>14</v>
      </c>
      <c r="T999" s="79">
        <v>210</v>
      </c>
      <c r="U999" s="79">
        <v>0.58333333333333304</v>
      </c>
      <c r="V999" s="79">
        <v>6</v>
      </c>
      <c r="W999" s="79">
        <v>21</v>
      </c>
      <c r="X999" s="79" t="s">
        <v>107</v>
      </c>
      <c r="Y999" s="79" t="s">
        <v>922</v>
      </c>
      <c r="Z999" s="79">
        <v>3</v>
      </c>
      <c r="AA999" s="80">
        <v>44995.75</v>
      </c>
      <c r="AB999" s="80">
        <v>44996.333333333299</v>
      </c>
      <c r="AC999" s="79" t="s">
        <v>938</v>
      </c>
    </row>
    <row r="1000" spans="1:29" x14ac:dyDescent="0.3">
      <c r="A1000" s="79">
        <v>1236</v>
      </c>
      <c r="B1000" s="79" t="s">
        <v>304</v>
      </c>
      <c r="C1000" s="79" t="s">
        <v>867</v>
      </c>
      <c r="D1000" s="79" t="s">
        <v>203</v>
      </c>
      <c r="E1000" s="79">
        <v>4</v>
      </c>
      <c r="F1000" s="79">
        <v>2</v>
      </c>
      <c r="G1000" s="79">
        <v>0.59027777777777801</v>
      </c>
      <c r="H1000" s="79">
        <v>14.1666666666667</v>
      </c>
      <c r="I1000" s="79">
        <v>0.21</v>
      </c>
      <c r="J1000" s="79">
        <v>0.67226890756302504</v>
      </c>
      <c r="L1000" s="79">
        <v>0</v>
      </c>
      <c r="N1000" s="79">
        <v>0</v>
      </c>
      <c r="Q1000" s="79">
        <v>1236</v>
      </c>
      <c r="R1000" s="79" t="s">
        <v>765</v>
      </c>
      <c r="S1000" s="79">
        <v>14.1666666666667</v>
      </c>
      <c r="T1000" s="79">
        <v>210</v>
      </c>
      <c r="U1000" s="79">
        <v>0.59027777777777801</v>
      </c>
      <c r="V1000" s="79">
        <v>6</v>
      </c>
      <c r="W1000" s="79">
        <v>21</v>
      </c>
      <c r="X1000" s="79" t="s">
        <v>107</v>
      </c>
      <c r="Y1000" s="79" t="s">
        <v>922</v>
      </c>
      <c r="Z1000" s="79">
        <v>3</v>
      </c>
      <c r="AA1000" s="80">
        <v>44995.75</v>
      </c>
      <c r="AB1000" s="80">
        <v>44996.340277777803</v>
      </c>
      <c r="AC1000" s="79" t="s">
        <v>938</v>
      </c>
    </row>
    <row r="1001" spans="1:29" x14ac:dyDescent="0.3">
      <c r="A1001" s="79">
        <v>1236</v>
      </c>
      <c r="B1001" s="79" t="s">
        <v>304</v>
      </c>
      <c r="C1001" s="79" t="s">
        <v>867</v>
      </c>
      <c r="D1001" s="79" t="s">
        <v>204</v>
      </c>
      <c r="E1001" s="79">
        <v>4</v>
      </c>
      <c r="F1001" s="79">
        <v>35</v>
      </c>
      <c r="G1001" s="79">
        <v>0.59027777777777801</v>
      </c>
      <c r="H1001" s="79">
        <v>14.1666666666667</v>
      </c>
      <c r="I1001" s="79">
        <v>0.21</v>
      </c>
      <c r="J1001" s="79">
        <v>11.764705882352899</v>
      </c>
      <c r="L1001" s="79">
        <v>0</v>
      </c>
      <c r="N1001" s="79">
        <v>0</v>
      </c>
      <c r="Q1001" s="79">
        <v>1236</v>
      </c>
      <c r="R1001" s="79" t="s">
        <v>765</v>
      </c>
      <c r="S1001" s="79">
        <v>14.1666666666667</v>
      </c>
      <c r="T1001" s="79">
        <v>210</v>
      </c>
      <c r="U1001" s="79">
        <v>0.59027777777777801</v>
      </c>
      <c r="V1001" s="79">
        <v>6</v>
      </c>
      <c r="W1001" s="79">
        <v>21</v>
      </c>
      <c r="X1001" s="79" t="s">
        <v>107</v>
      </c>
      <c r="Y1001" s="79" t="s">
        <v>922</v>
      </c>
      <c r="Z1001" s="79">
        <v>3</v>
      </c>
      <c r="AA1001" s="80">
        <v>44995.75</v>
      </c>
      <c r="AB1001" s="80">
        <v>44996.340277777803</v>
      </c>
      <c r="AC1001" s="79" t="s">
        <v>938</v>
      </c>
    </row>
    <row r="1002" spans="1:29" x14ac:dyDescent="0.3">
      <c r="A1002" s="79">
        <v>1236</v>
      </c>
      <c r="B1002" s="79" t="s">
        <v>304</v>
      </c>
      <c r="C1002" s="79" t="s">
        <v>867</v>
      </c>
      <c r="D1002" s="79" t="s">
        <v>903</v>
      </c>
      <c r="E1002" s="79">
        <v>4</v>
      </c>
      <c r="F1002" s="79">
        <v>2</v>
      </c>
      <c r="G1002" s="79">
        <v>0.59027777777777801</v>
      </c>
      <c r="H1002" s="79">
        <v>14.1666666666667</v>
      </c>
      <c r="I1002" s="79">
        <v>0.21</v>
      </c>
      <c r="J1002" s="79">
        <v>0.67226890756302504</v>
      </c>
      <c r="L1002" s="79">
        <v>0</v>
      </c>
      <c r="N1002" s="79">
        <v>0</v>
      </c>
      <c r="Q1002" s="79">
        <v>1236</v>
      </c>
      <c r="R1002" s="79" t="s">
        <v>765</v>
      </c>
      <c r="S1002" s="79">
        <v>14.1666666666667</v>
      </c>
      <c r="T1002" s="79">
        <v>210</v>
      </c>
      <c r="U1002" s="79">
        <v>0.59027777777777801</v>
      </c>
      <c r="V1002" s="79">
        <v>6</v>
      </c>
      <c r="W1002" s="79">
        <v>21</v>
      </c>
      <c r="X1002" s="79" t="s">
        <v>107</v>
      </c>
      <c r="Y1002" s="79" t="s">
        <v>922</v>
      </c>
      <c r="Z1002" s="79">
        <v>3</v>
      </c>
      <c r="AA1002" s="80">
        <v>44995.75</v>
      </c>
      <c r="AB1002" s="80">
        <v>44996.340277777803</v>
      </c>
      <c r="AC1002" s="79" t="s">
        <v>938</v>
      </c>
    </row>
    <row r="1003" spans="1:29" x14ac:dyDescent="0.3">
      <c r="A1003" s="79">
        <v>1237</v>
      </c>
      <c r="B1003" s="79" t="s">
        <v>301</v>
      </c>
      <c r="C1003" s="79" t="s">
        <v>868</v>
      </c>
      <c r="D1003" s="79" t="s">
        <v>203</v>
      </c>
      <c r="E1003" s="79">
        <v>2</v>
      </c>
      <c r="F1003" s="79">
        <v>1</v>
      </c>
      <c r="G1003" s="79">
        <v>1</v>
      </c>
      <c r="H1003" s="79">
        <v>24</v>
      </c>
      <c r="I1003" s="79">
        <v>0.21</v>
      </c>
      <c r="J1003" s="79">
        <v>0.19841269841269801</v>
      </c>
      <c r="L1003" s="79">
        <v>0</v>
      </c>
      <c r="N1003" s="79">
        <v>0</v>
      </c>
      <c r="Q1003" s="79">
        <v>1237</v>
      </c>
      <c r="R1003" s="79" t="s">
        <v>301</v>
      </c>
      <c r="S1003" s="79">
        <v>24</v>
      </c>
      <c r="T1003" s="79">
        <v>210</v>
      </c>
      <c r="U1003" s="79">
        <v>1</v>
      </c>
      <c r="V1003" s="79">
        <v>6</v>
      </c>
      <c r="W1003" s="79">
        <v>21</v>
      </c>
      <c r="X1003" s="79" t="s">
        <v>106</v>
      </c>
      <c r="Y1003" s="79" t="s">
        <v>922</v>
      </c>
      <c r="Z1003" s="79">
        <v>3</v>
      </c>
      <c r="AA1003" s="80">
        <v>45001.791666666701</v>
      </c>
      <c r="AB1003" s="80">
        <v>45002.791666666701</v>
      </c>
      <c r="AC1003" s="79" t="s">
        <v>936</v>
      </c>
    </row>
    <row r="1004" spans="1:29" x14ac:dyDescent="0.3">
      <c r="A1004" s="79">
        <v>1237</v>
      </c>
      <c r="B1004" s="79" t="s">
        <v>301</v>
      </c>
      <c r="C1004" s="79" t="s">
        <v>868</v>
      </c>
      <c r="D1004" s="79" t="s">
        <v>204</v>
      </c>
      <c r="E1004" s="79">
        <v>2</v>
      </c>
      <c r="F1004" s="79">
        <v>5</v>
      </c>
      <c r="G1004" s="79">
        <v>1</v>
      </c>
      <c r="H1004" s="79">
        <v>24</v>
      </c>
      <c r="I1004" s="79">
        <v>0.21</v>
      </c>
      <c r="J1004" s="79">
        <v>0.99206349206349198</v>
      </c>
      <c r="L1004" s="79">
        <v>0</v>
      </c>
      <c r="N1004" s="79">
        <v>0</v>
      </c>
      <c r="Q1004" s="79">
        <v>1237</v>
      </c>
      <c r="R1004" s="79" t="s">
        <v>301</v>
      </c>
      <c r="S1004" s="79">
        <v>24</v>
      </c>
      <c r="T1004" s="79">
        <v>210</v>
      </c>
      <c r="U1004" s="79">
        <v>1</v>
      </c>
      <c r="V1004" s="79">
        <v>6</v>
      </c>
      <c r="W1004" s="79">
        <v>21</v>
      </c>
      <c r="X1004" s="79" t="s">
        <v>106</v>
      </c>
      <c r="Y1004" s="79" t="s">
        <v>922</v>
      </c>
      <c r="Z1004" s="79">
        <v>3</v>
      </c>
      <c r="AA1004" s="80">
        <v>45001.791666666701</v>
      </c>
      <c r="AB1004" s="80">
        <v>45002.791666666701</v>
      </c>
      <c r="AC1004" s="79" t="s">
        <v>936</v>
      </c>
    </row>
    <row r="1005" spans="1:29" x14ac:dyDescent="0.3">
      <c r="A1005" s="79">
        <v>1237</v>
      </c>
      <c r="B1005" s="79" t="s">
        <v>85</v>
      </c>
      <c r="C1005" s="79" t="s">
        <v>869</v>
      </c>
      <c r="D1005" s="79" t="s">
        <v>203</v>
      </c>
      <c r="E1005" s="79">
        <v>2</v>
      </c>
      <c r="F1005" s="79">
        <v>1</v>
      </c>
      <c r="G1005" s="79">
        <v>1</v>
      </c>
      <c r="H1005" s="79">
        <v>24</v>
      </c>
      <c r="I1005" s="79">
        <v>0.21</v>
      </c>
      <c r="J1005" s="79">
        <v>0.19841269841269801</v>
      </c>
      <c r="L1005" s="79">
        <v>0</v>
      </c>
      <c r="N1005" s="79">
        <v>0</v>
      </c>
      <c r="Q1005" s="79">
        <v>1237</v>
      </c>
      <c r="R1005" s="79" t="s">
        <v>85</v>
      </c>
      <c r="S1005" s="79">
        <v>24</v>
      </c>
      <c r="T1005" s="79">
        <v>210</v>
      </c>
      <c r="U1005" s="79">
        <v>1</v>
      </c>
      <c r="V1005" s="79">
        <v>6</v>
      </c>
      <c r="W1005" s="79">
        <v>21</v>
      </c>
      <c r="X1005" s="79" t="s">
        <v>107</v>
      </c>
      <c r="Y1005" s="79" t="s">
        <v>922</v>
      </c>
      <c r="Z1005" s="79">
        <v>3</v>
      </c>
      <c r="AA1005" s="80">
        <v>45001.791666666701</v>
      </c>
      <c r="AB1005" s="80">
        <v>45002.791666666701</v>
      </c>
      <c r="AC1005" s="79" t="s">
        <v>938</v>
      </c>
    </row>
    <row r="1006" spans="1:29" x14ac:dyDescent="0.3">
      <c r="A1006" s="79">
        <v>1237</v>
      </c>
      <c r="B1006" s="79" t="s">
        <v>85</v>
      </c>
      <c r="C1006" s="79" t="s">
        <v>869</v>
      </c>
      <c r="D1006" s="79" t="s">
        <v>204</v>
      </c>
      <c r="E1006" s="79">
        <v>2</v>
      </c>
      <c r="F1006" s="79">
        <v>5</v>
      </c>
      <c r="G1006" s="79">
        <v>1</v>
      </c>
      <c r="H1006" s="79">
        <v>24</v>
      </c>
      <c r="I1006" s="79">
        <v>0.21</v>
      </c>
      <c r="J1006" s="79">
        <v>0.99206349206349198</v>
      </c>
      <c r="L1006" s="79">
        <v>0</v>
      </c>
      <c r="N1006" s="79">
        <v>0</v>
      </c>
      <c r="Q1006" s="79">
        <v>1237</v>
      </c>
      <c r="R1006" s="79" t="s">
        <v>85</v>
      </c>
      <c r="S1006" s="79">
        <v>24</v>
      </c>
      <c r="T1006" s="79">
        <v>210</v>
      </c>
      <c r="U1006" s="79">
        <v>1</v>
      </c>
      <c r="V1006" s="79">
        <v>6</v>
      </c>
      <c r="W1006" s="79">
        <v>21</v>
      </c>
      <c r="X1006" s="79" t="s">
        <v>107</v>
      </c>
      <c r="Y1006" s="79" t="s">
        <v>922</v>
      </c>
      <c r="Z1006" s="79">
        <v>3</v>
      </c>
      <c r="AA1006" s="80">
        <v>45001.791666666701</v>
      </c>
      <c r="AB1006" s="80">
        <v>45002.791666666701</v>
      </c>
      <c r="AC1006" s="79" t="s">
        <v>938</v>
      </c>
    </row>
    <row r="1007" spans="1:29" x14ac:dyDescent="0.3">
      <c r="A1007" s="79">
        <v>1237</v>
      </c>
      <c r="B1007" s="79" t="s">
        <v>304</v>
      </c>
      <c r="C1007" s="79" t="s">
        <v>870</v>
      </c>
      <c r="D1007" s="79" t="s">
        <v>203</v>
      </c>
      <c r="E1007" s="79">
        <v>2</v>
      </c>
      <c r="F1007" s="79">
        <v>1</v>
      </c>
      <c r="G1007" s="79">
        <v>0.499999999999999</v>
      </c>
      <c r="H1007" s="79">
        <v>12</v>
      </c>
      <c r="I1007" s="79">
        <v>0.21</v>
      </c>
      <c r="J1007" s="79">
        <v>0.39682539682539802</v>
      </c>
      <c r="L1007" s="79">
        <v>0</v>
      </c>
      <c r="N1007" s="79">
        <v>0</v>
      </c>
      <c r="Q1007" s="79">
        <v>1237</v>
      </c>
      <c r="R1007" s="79" t="s">
        <v>304</v>
      </c>
      <c r="S1007" s="79">
        <v>12</v>
      </c>
      <c r="T1007" s="79">
        <v>210</v>
      </c>
      <c r="U1007" s="79">
        <v>0.499999999999999</v>
      </c>
      <c r="V1007" s="79">
        <v>6</v>
      </c>
      <c r="W1007" s="79">
        <v>21</v>
      </c>
      <c r="X1007" s="79" t="s">
        <v>107</v>
      </c>
      <c r="Y1007" s="79" t="s">
        <v>922</v>
      </c>
      <c r="Z1007" s="79">
        <v>3</v>
      </c>
      <c r="AA1007" s="80">
        <v>45001.791666666701</v>
      </c>
      <c r="AB1007" s="80">
        <v>45002.291666666701</v>
      </c>
      <c r="AC1007" s="79" t="s">
        <v>938</v>
      </c>
    </row>
    <row r="1008" spans="1:29" x14ac:dyDescent="0.3">
      <c r="A1008" s="79">
        <v>1237</v>
      </c>
      <c r="B1008" s="79" t="s">
        <v>304</v>
      </c>
      <c r="C1008" s="79" t="s">
        <v>870</v>
      </c>
      <c r="D1008" s="79" t="s">
        <v>204</v>
      </c>
      <c r="E1008" s="79">
        <v>2</v>
      </c>
      <c r="F1008" s="79">
        <v>25</v>
      </c>
      <c r="G1008" s="79">
        <v>0.499999999999999</v>
      </c>
      <c r="H1008" s="79">
        <v>12</v>
      </c>
      <c r="I1008" s="79">
        <v>0.21</v>
      </c>
      <c r="J1008" s="79">
        <v>9.9206349206349405</v>
      </c>
      <c r="L1008" s="79">
        <v>0</v>
      </c>
      <c r="N1008" s="79">
        <v>0</v>
      </c>
      <c r="Q1008" s="79">
        <v>1237</v>
      </c>
      <c r="R1008" s="79" t="s">
        <v>304</v>
      </c>
      <c r="S1008" s="79">
        <v>12</v>
      </c>
      <c r="T1008" s="79">
        <v>210</v>
      </c>
      <c r="U1008" s="79">
        <v>0.499999999999999</v>
      </c>
      <c r="V1008" s="79">
        <v>6</v>
      </c>
      <c r="W1008" s="79">
        <v>21</v>
      </c>
      <c r="X1008" s="79" t="s">
        <v>107</v>
      </c>
      <c r="Y1008" s="79" t="s">
        <v>922</v>
      </c>
      <c r="Z1008" s="79">
        <v>3</v>
      </c>
      <c r="AA1008" s="80">
        <v>45001.791666666701</v>
      </c>
      <c r="AB1008" s="80">
        <v>45002.291666666701</v>
      </c>
      <c r="AC1008" s="79" t="s">
        <v>938</v>
      </c>
    </row>
    <row r="1009" spans="1:29" x14ac:dyDescent="0.3">
      <c r="A1009" s="79">
        <v>1237</v>
      </c>
      <c r="B1009" s="79" t="s">
        <v>304</v>
      </c>
      <c r="C1009" s="79" t="s">
        <v>871</v>
      </c>
      <c r="D1009" s="79" t="s">
        <v>203</v>
      </c>
      <c r="E1009" s="79">
        <v>2</v>
      </c>
      <c r="F1009" s="79">
        <v>1</v>
      </c>
      <c r="G1009" s="79">
        <v>0.50694444444444398</v>
      </c>
      <c r="H1009" s="79">
        <v>12.1666666666667</v>
      </c>
      <c r="I1009" s="79">
        <v>0.21</v>
      </c>
      <c r="J1009" s="79">
        <v>0.39138943248532299</v>
      </c>
      <c r="L1009" s="79">
        <v>0</v>
      </c>
      <c r="N1009" s="79">
        <v>0</v>
      </c>
      <c r="Q1009" s="79">
        <v>1237</v>
      </c>
      <c r="R1009" s="79" t="s">
        <v>765</v>
      </c>
      <c r="S1009" s="79">
        <v>12.1666666666667</v>
      </c>
      <c r="T1009" s="79">
        <v>210</v>
      </c>
      <c r="U1009" s="79">
        <v>0.50694444444444398</v>
      </c>
      <c r="V1009" s="79">
        <v>6</v>
      </c>
      <c r="W1009" s="79">
        <v>21</v>
      </c>
      <c r="X1009" s="79" t="s">
        <v>107</v>
      </c>
      <c r="Y1009" s="79" t="s">
        <v>922</v>
      </c>
      <c r="Z1009" s="79">
        <v>3</v>
      </c>
      <c r="AA1009" s="80">
        <v>45001.791666666701</v>
      </c>
      <c r="AB1009" s="80">
        <v>45002.298611111102</v>
      </c>
      <c r="AC1009" s="79" t="s">
        <v>938</v>
      </c>
    </row>
    <row r="1010" spans="1:29" x14ac:dyDescent="0.3">
      <c r="A1010" s="79">
        <v>1237</v>
      </c>
      <c r="B1010" s="79" t="s">
        <v>304</v>
      </c>
      <c r="C1010" s="79" t="s">
        <v>871</v>
      </c>
      <c r="D1010" s="79" t="s">
        <v>204</v>
      </c>
      <c r="E1010" s="79">
        <v>2</v>
      </c>
      <c r="F1010" s="79">
        <v>25</v>
      </c>
      <c r="G1010" s="79">
        <v>0.50694444444444398</v>
      </c>
      <c r="H1010" s="79">
        <v>12.1666666666667</v>
      </c>
      <c r="I1010" s="79">
        <v>0.21</v>
      </c>
      <c r="J1010" s="79">
        <v>9.7847358121330803</v>
      </c>
      <c r="L1010" s="79">
        <v>0</v>
      </c>
      <c r="N1010" s="79">
        <v>0</v>
      </c>
      <c r="Q1010" s="79">
        <v>1237</v>
      </c>
      <c r="R1010" s="79" t="s">
        <v>765</v>
      </c>
      <c r="S1010" s="79">
        <v>12.1666666666667</v>
      </c>
      <c r="T1010" s="79">
        <v>210</v>
      </c>
      <c r="U1010" s="79">
        <v>0.50694444444444398</v>
      </c>
      <c r="V1010" s="79">
        <v>6</v>
      </c>
      <c r="W1010" s="79">
        <v>21</v>
      </c>
      <c r="X1010" s="79" t="s">
        <v>107</v>
      </c>
      <c r="Y1010" s="79" t="s">
        <v>922</v>
      </c>
      <c r="Z1010" s="79">
        <v>3</v>
      </c>
      <c r="AA1010" s="80">
        <v>45001.791666666701</v>
      </c>
      <c r="AB1010" s="80">
        <v>45002.298611111102</v>
      </c>
      <c r="AC1010" s="79" t="s">
        <v>938</v>
      </c>
    </row>
    <row r="1011" spans="1:29" x14ac:dyDescent="0.3">
      <c r="A1011" s="79">
        <v>1138</v>
      </c>
      <c r="B1011" s="79" t="s">
        <v>301</v>
      </c>
      <c r="C1011" s="79" t="s">
        <v>877</v>
      </c>
      <c r="D1011" s="79" t="s">
        <v>203</v>
      </c>
      <c r="E1011" s="79">
        <v>1</v>
      </c>
      <c r="F1011" s="79">
        <v>2</v>
      </c>
      <c r="G1011" s="79">
        <v>0.66666666666666397</v>
      </c>
      <c r="H1011" s="79">
        <v>15.999999999999901</v>
      </c>
      <c r="I1011" s="79">
        <v>0.21</v>
      </c>
      <c r="J1011" s="79">
        <v>0.59523809523809801</v>
      </c>
      <c r="L1011" s="79">
        <v>0</v>
      </c>
      <c r="N1011" s="79">
        <v>0</v>
      </c>
      <c r="Q1011" s="79">
        <v>1138</v>
      </c>
      <c r="R1011" s="79" t="s">
        <v>301</v>
      </c>
      <c r="S1011" s="79">
        <v>15.999999999999901</v>
      </c>
      <c r="T1011" s="79">
        <v>210</v>
      </c>
      <c r="U1011" s="79">
        <v>0.66666666666666397</v>
      </c>
      <c r="V1011" s="79">
        <v>4</v>
      </c>
      <c r="W1011" s="79">
        <v>22</v>
      </c>
      <c r="X1011" s="79" t="s">
        <v>107</v>
      </c>
      <c r="Y1011" s="79" t="s">
        <v>922</v>
      </c>
      <c r="Z1011" s="79">
        <v>2</v>
      </c>
      <c r="AA1011" s="80">
        <v>44962.666666666701</v>
      </c>
      <c r="AB1011" s="80">
        <v>44963.333333333299</v>
      </c>
      <c r="AC1011" s="79" t="s">
        <v>936</v>
      </c>
    </row>
    <row r="1012" spans="1:29" x14ac:dyDescent="0.3">
      <c r="A1012" s="79">
        <v>1138</v>
      </c>
      <c r="B1012" s="79" t="s">
        <v>85</v>
      </c>
      <c r="C1012" s="79" t="s">
        <v>878</v>
      </c>
      <c r="D1012" s="79" t="s">
        <v>203</v>
      </c>
      <c r="E1012" s="79">
        <v>1</v>
      </c>
      <c r="F1012" s="79">
        <v>2</v>
      </c>
      <c r="G1012" s="79">
        <v>0.66666666666666397</v>
      </c>
      <c r="H1012" s="79">
        <v>15.999999999999901</v>
      </c>
      <c r="I1012" s="79">
        <v>0.21</v>
      </c>
      <c r="J1012" s="79">
        <v>0.59523809523809801</v>
      </c>
      <c r="L1012" s="79">
        <v>0</v>
      </c>
      <c r="N1012" s="79">
        <v>0</v>
      </c>
      <c r="Q1012" s="79">
        <v>1138</v>
      </c>
      <c r="R1012" s="79" t="s">
        <v>85</v>
      </c>
      <c r="S1012" s="79">
        <v>15.999999999999901</v>
      </c>
      <c r="T1012" s="79">
        <v>210</v>
      </c>
      <c r="U1012" s="79">
        <v>0.66666666666666397</v>
      </c>
      <c r="V1012" s="79">
        <v>4</v>
      </c>
      <c r="W1012" s="79">
        <v>22</v>
      </c>
      <c r="X1012" s="79" t="s">
        <v>107</v>
      </c>
      <c r="Y1012" s="79" t="s">
        <v>922</v>
      </c>
      <c r="Z1012" s="79">
        <v>2</v>
      </c>
      <c r="AA1012" s="80">
        <v>44962.666666666701</v>
      </c>
      <c r="AB1012" s="80">
        <v>44963.333333333299</v>
      </c>
      <c r="AC1012" s="79" t="s">
        <v>937</v>
      </c>
    </row>
    <row r="1013" spans="1:29" x14ac:dyDescent="0.3">
      <c r="A1013" s="79">
        <v>1138</v>
      </c>
      <c r="B1013" s="79" t="s">
        <v>304</v>
      </c>
      <c r="C1013" s="79" t="s">
        <v>879</v>
      </c>
      <c r="D1013" s="79" t="s">
        <v>203</v>
      </c>
      <c r="E1013" s="79">
        <v>1</v>
      </c>
      <c r="F1013" s="79">
        <v>2</v>
      </c>
      <c r="G1013" s="79">
        <v>0.66666666666666397</v>
      </c>
      <c r="H1013" s="79">
        <v>15.999999999999901</v>
      </c>
      <c r="I1013" s="79">
        <v>0.21</v>
      </c>
      <c r="J1013" s="79">
        <v>0.59523809523809801</v>
      </c>
      <c r="L1013" s="79">
        <v>0</v>
      </c>
      <c r="N1013" s="79">
        <v>0</v>
      </c>
      <c r="Q1013" s="79">
        <v>1138</v>
      </c>
      <c r="R1013" s="79" t="s">
        <v>304</v>
      </c>
      <c r="S1013" s="79">
        <v>15.999999999999901</v>
      </c>
      <c r="T1013" s="79">
        <v>210</v>
      </c>
      <c r="U1013" s="79">
        <v>0.66666666666666397</v>
      </c>
      <c r="V1013" s="79">
        <v>4</v>
      </c>
      <c r="W1013" s="79">
        <v>22</v>
      </c>
      <c r="X1013" s="79" t="s">
        <v>107</v>
      </c>
      <c r="Y1013" s="79" t="s">
        <v>922</v>
      </c>
      <c r="Z1013" s="79">
        <v>2</v>
      </c>
      <c r="AA1013" s="80">
        <v>44962.666666666701</v>
      </c>
      <c r="AB1013" s="80">
        <v>44963.333333333299</v>
      </c>
      <c r="AC1013" s="79" t="s">
        <v>937</v>
      </c>
    </row>
    <row r="1014" spans="1:29" x14ac:dyDescent="0.3">
      <c r="A1014" s="79">
        <v>1138</v>
      </c>
      <c r="B1014" s="79" t="s">
        <v>304</v>
      </c>
      <c r="C1014" s="79" t="s">
        <v>880</v>
      </c>
      <c r="D1014" s="79" t="s">
        <v>203</v>
      </c>
      <c r="E1014" s="79">
        <v>1</v>
      </c>
      <c r="F1014" s="79">
        <v>2</v>
      </c>
      <c r="G1014" s="79">
        <v>0.66666666666666397</v>
      </c>
      <c r="H1014" s="79">
        <v>15.999999999999901</v>
      </c>
      <c r="I1014" s="79">
        <v>0.21</v>
      </c>
      <c r="J1014" s="79">
        <v>0.59523809523809801</v>
      </c>
      <c r="L1014" s="79">
        <v>0</v>
      </c>
      <c r="N1014" s="79">
        <v>0</v>
      </c>
      <c r="Q1014" s="79">
        <v>1138</v>
      </c>
      <c r="R1014" s="79" t="s">
        <v>765</v>
      </c>
      <c r="S1014" s="79">
        <v>15.999999999999901</v>
      </c>
      <c r="T1014" s="79">
        <v>210</v>
      </c>
      <c r="U1014" s="79">
        <v>0.66666666666666397</v>
      </c>
      <c r="V1014" s="79">
        <v>4</v>
      </c>
      <c r="W1014" s="79">
        <v>22</v>
      </c>
      <c r="X1014" s="79" t="s">
        <v>107</v>
      </c>
      <c r="Y1014" s="79" t="s">
        <v>922</v>
      </c>
      <c r="Z1014" s="79">
        <v>2</v>
      </c>
      <c r="AA1014" s="80">
        <v>44962.666666666701</v>
      </c>
      <c r="AB1014" s="80">
        <v>44963.333333333299</v>
      </c>
      <c r="AC1014" s="79" t="s">
        <v>937</v>
      </c>
    </row>
    <row r="1015" spans="1:29" x14ac:dyDescent="0.3">
      <c r="A1015" s="79">
        <v>1139</v>
      </c>
      <c r="B1015" s="79" t="s">
        <v>301</v>
      </c>
      <c r="C1015" s="79" t="s">
        <v>881</v>
      </c>
      <c r="D1015" s="79" t="s">
        <v>203</v>
      </c>
      <c r="E1015" s="79">
        <v>1</v>
      </c>
      <c r="F1015" s="79">
        <v>4</v>
      </c>
      <c r="G1015" s="79">
        <v>0.91666666666666596</v>
      </c>
      <c r="H1015" s="79">
        <v>22</v>
      </c>
      <c r="I1015" s="79">
        <v>0.21</v>
      </c>
      <c r="J1015" s="79">
        <v>0.86580086580086701</v>
      </c>
      <c r="L1015" s="79">
        <v>0</v>
      </c>
      <c r="N1015" s="79">
        <v>0</v>
      </c>
      <c r="Q1015" s="79">
        <v>1139</v>
      </c>
      <c r="R1015" s="79" t="s">
        <v>301</v>
      </c>
      <c r="S1015" s="79">
        <v>22</v>
      </c>
      <c r="T1015" s="79">
        <v>210</v>
      </c>
      <c r="U1015" s="79">
        <v>0.91666666666666596</v>
      </c>
      <c r="V1015" s="79">
        <v>4</v>
      </c>
      <c r="W1015" s="79">
        <v>22</v>
      </c>
      <c r="X1015" s="79" t="s">
        <v>107</v>
      </c>
      <c r="Y1015" s="79" t="s">
        <v>922</v>
      </c>
      <c r="Z1015" s="79">
        <v>2</v>
      </c>
      <c r="AA1015" s="80">
        <v>44963.416666666701</v>
      </c>
      <c r="AB1015" s="80">
        <v>44964.333333333299</v>
      </c>
      <c r="AC1015" s="79" t="s">
        <v>936</v>
      </c>
    </row>
    <row r="1016" spans="1:29" x14ac:dyDescent="0.3">
      <c r="A1016" s="79">
        <v>1139</v>
      </c>
      <c r="B1016" s="79" t="s">
        <v>85</v>
      </c>
      <c r="C1016" s="79" t="s">
        <v>882</v>
      </c>
      <c r="D1016" s="79" t="s">
        <v>203</v>
      </c>
      <c r="E1016" s="79">
        <v>1</v>
      </c>
      <c r="F1016" s="79">
        <v>4</v>
      </c>
      <c r="G1016" s="79">
        <v>0.91666666666666596</v>
      </c>
      <c r="H1016" s="79">
        <v>22</v>
      </c>
      <c r="I1016" s="79">
        <v>0.21</v>
      </c>
      <c r="J1016" s="79">
        <v>0.86580086580086701</v>
      </c>
      <c r="L1016" s="79">
        <v>0</v>
      </c>
      <c r="N1016" s="79">
        <v>0</v>
      </c>
      <c r="Q1016" s="79">
        <v>1139</v>
      </c>
      <c r="R1016" s="79" t="s">
        <v>85</v>
      </c>
      <c r="S1016" s="79">
        <v>22</v>
      </c>
      <c r="T1016" s="79">
        <v>210</v>
      </c>
      <c r="U1016" s="79">
        <v>0.91666666666666596</v>
      </c>
      <c r="V1016" s="79">
        <v>4</v>
      </c>
      <c r="W1016" s="79">
        <v>22</v>
      </c>
      <c r="X1016" s="79" t="s">
        <v>107</v>
      </c>
      <c r="Y1016" s="79" t="s">
        <v>922</v>
      </c>
      <c r="Z1016" s="79">
        <v>2</v>
      </c>
      <c r="AA1016" s="80">
        <v>44963.416666666701</v>
      </c>
      <c r="AB1016" s="80">
        <v>44964.333333333299</v>
      </c>
      <c r="AC1016" s="79" t="s">
        <v>938</v>
      </c>
    </row>
    <row r="1017" spans="1:29" x14ac:dyDescent="0.3">
      <c r="A1017" s="79">
        <v>1139</v>
      </c>
      <c r="B1017" s="79" t="s">
        <v>304</v>
      </c>
      <c r="C1017" s="79" t="s">
        <v>883</v>
      </c>
      <c r="D1017" s="79" t="s">
        <v>203</v>
      </c>
      <c r="E1017" s="79">
        <v>1</v>
      </c>
      <c r="F1017" s="79">
        <v>4</v>
      </c>
      <c r="G1017" s="79">
        <v>0.70833333333333304</v>
      </c>
      <c r="H1017" s="79">
        <v>17</v>
      </c>
      <c r="I1017" s="79">
        <v>0.21</v>
      </c>
      <c r="J1017" s="79">
        <v>1.12044817927171</v>
      </c>
      <c r="L1017" s="79">
        <v>0</v>
      </c>
      <c r="N1017" s="79">
        <v>0</v>
      </c>
      <c r="Q1017" s="79">
        <v>1139</v>
      </c>
      <c r="R1017" s="79" t="s">
        <v>304</v>
      </c>
      <c r="S1017" s="79">
        <v>17</v>
      </c>
      <c r="T1017" s="79">
        <v>210</v>
      </c>
      <c r="U1017" s="79">
        <v>0.70833333333333304</v>
      </c>
      <c r="V1017" s="79">
        <v>4</v>
      </c>
      <c r="W1017" s="79">
        <v>22</v>
      </c>
      <c r="X1017" s="79" t="s">
        <v>107</v>
      </c>
      <c r="Y1017" s="79" t="s">
        <v>922</v>
      </c>
      <c r="Z1017" s="79">
        <v>2</v>
      </c>
      <c r="AA1017" s="80">
        <v>44963.625</v>
      </c>
      <c r="AB1017" s="80">
        <v>44964.333333333299</v>
      </c>
      <c r="AC1017" s="79" t="s">
        <v>938</v>
      </c>
    </row>
    <row r="1018" spans="1:29" x14ac:dyDescent="0.3">
      <c r="A1018" s="79">
        <v>1139</v>
      </c>
      <c r="B1018" s="79" t="s">
        <v>304</v>
      </c>
      <c r="C1018" s="79" t="s">
        <v>884</v>
      </c>
      <c r="D1018" s="79" t="s">
        <v>203</v>
      </c>
      <c r="E1018" s="79">
        <v>1</v>
      </c>
      <c r="F1018" s="79">
        <v>4</v>
      </c>
      <c r="G1018" s="79">
        <v>0.91666666666666596</v>
      </c>
      <c r="H1018" s="79">
        <v>22</v>
      </c>
      <c r="I1018" s="79">
        <v>0.21</v>
      </c>
      <c r="J1018" s="79">
        <v>0.86580086580086701</v>
      </c>
      <c r="L1018" s="79">
        <v>0</v>
      </c>
      <c r="N1018" s="79">
        <v>0</v>
      </c>
      <c r="Q1018" s="79">
        <v>1139</v>
      </c>
      <c r="R1018" s="79" t="s">
        <v>765</v>
      </c>
      <c r="S1018" s="79">
        <v>22</v>
      </c>
      <c r="T1018" s="79">
        <v>210</v>
      </c>
      <c r="U1018" s="79">
        <v>0.91666666666666596</v>
      </c>
      <c r="V1018" s="79">
        <v>4</v>
      </c>
      <c r="W1018" s="79">
        <v>22</v>
      </c>
      <c r="X1018" s="79" t="s">
        <v>107</v>
      </c>
      <c r="Y1018" s="79" t="s">
        <v>922</v>
      </c>
      <c r="Z1018" s="79">
        <v>2</v>
      </c>
      <c r="AA1018" s="80">
        <v>44963.416666666701</v>
      </c>
      <c r="AB1018" s="80">
        <v>44964.333333333299</v>
      </c>
      <c r="AC1018" s="79" t="s">
        <v>938</v>
      </c>
    </row>
    <row r="1019" spans="1:29" x14ac:dyDescent="0.3">
      <c r="A1019" s="79">
        <v>1140</v>
      </c>
      <c r="B1019" s="79" t="s">
        <v>301</v>
      </c>
      <c r="C1019" s="79" t="s">
        <v>885</v>
      </c>
      <c r="D1019" s="79" t="s">
        <v>203</v>
      </c>
      <c r="E1019" s="79">
        <v>1</v>
      </c>
      <c r="F1019" s="79">
        <v>3</v>
      </c>
      <c r="G1019" s="79">
        <v>0.95833333333333304</v>
      </c>
      <c r="H1019" s="79">
        <v>23</v>
      </c>
      <c r="I1019" s="79">
        <v>0.21</v>
      </c>
      <c r="J1019" s="79">
        <v>0.62111801242235998</v>
      </c>
      <c r="L1019" s="79">
        <v>0</v>
      </c>
      <c r="N1019" s="79">
        <v>0</v>
      </c>
      <c r="Q1019" s="79">
        <v>1140</v>
      </c>
      <c r="R1019" s="79" t="s">
        <v>301</v>
      </c>
      <c r="S1019" s="79">
        <v>23</v>
      </c>
      <c r="T1019" s="79">
        <v>210</v>
      </c>
      <c r="U1019" s="79">
        <v>0.95833333333333304</v>
      </c>
      <c r="V1019" s="79">
        <v>4</v>
      </c>
      <c r="W1019" s="79">
        <v>22</v>
      </c>
      <c r="X1019" s="79" t="s">
        <v>107</v>
      </c>
      <c r="Y1019" s="79" t="s">
        <v>922</v>
      </c>
      <c r="Z1019" s="79">
        <v>2</v>
      </c>
      <c r="AA1019" s="80">
        <v>44972.375</v>
      </c>
      <c r="AB1019" s="80">
        <v>44973.333333333299</v>
      </c>
      <c r="AC1019" s="79" t="s">
        <v>936</v>
      </c>
    </row>
    <row r="1020" spans="1:29" x14ac:dyDescent="0.3">
      <c r="A1020" s="79">
        <v>1140</v>
      </c>
      <c r="B1020" s="79" t="s">
        <v>85</v>
      </c>
      <c r="C1020" s="79" t="s">
        <v>886</v>
      </c>
      <c r="D1020" s="79" t="s">
        <v>203</v>
      </c>
      <c r="E1020" s="79">
        <v>1</v>
      </c>
      <c r="F1020" s="79">
        <v>3</v>
      </c>
      <c r="G1020" s="79">
        <v>0.95833333333333304</v>
      </c>
      <c r="H1020" s="79">
        <v>23</v>
      </c>
      <c r="I1020" s="79">
        <v>0.21</v>
      </c>
      <c r="J1020" s="79">
        <v>0.62111801242235998</v>
      </c>
      <c r="L1020" s="79">
        <v>0</v>
      </c>
      <c r="N1020" s="79">
        <v>0</v>
      </c>
      <c r="Q1020" s="79">
        <v>1140</v>
      </c>
      <c r="R1020" s="79" t="s">
        <v>85</v>
      </c>
      <c r="S1020" s="79">
        <v>23</v>
      </c>
      <c r="T1020" s="79">
        <v>210</v>
      </c>
      <c r="U1020" s="79">
        <v>0.95833333333333304</v>
      </c>
      <c r="V1020" s="79">
        <v>4</v>
      </c>
      <c r="W1020" s="79">
        <v>22</v>
      </c>
      <c r="X1020" s="79" t="s">
        <v>107</v>
      </c>
      <c r="Y1020" s="79" t="s">
        <v>922</v>
      </c>
      <c r="Z1020" s="79">
        <v>2</v>
      </c>
      <c r="AA1020" s="80">
        <v>44972.375</v>
      </c>
      <c r="AB1020" s="80">
        <v>44973.333333333299</v>
      </c>
      <c r="AC1020" s="79" t="s">
        <v>938</v>
      </c>
    </row>
    <row r="1021" spans="1:29" x14ac:dyDescent="0.3">
      <c r="A1021" s="79">
        <v>1140</v>
      </c>
      <c r="B1021" s="79" t="s">
        <v>304</v>
      </c>
      <c r="C1021" s="79" t="s">
        <v>887</v>
      </c>
      <c r="D1021" s="79" t="s">
        <v>203</v>
      </c>
      <c r="E1021" s="79">
        <v>1</v>
      </c>
      <c r="F1021" s="79">
        <v>3</v>
      </c>
      <c r="G1021" s="79">
        <v>0.70833333333333304</v>
      </c>
      <c r="H1021" s="79">
        <v>17</v>
      </c>
      <c r="I1021" s="79">
        <v>0.21</v>
      </c>
      <c r="J1021" s="79">
        <v>0.84033613445378197</v>
      </c>
      <c r="L1021" s="79">
        <v>0</v>
      </c>
      <c r="N1021" s="79">
        <v>0</v>
      </c>
      <c r="Q1021" s="79">
        <v>1140</v>
      </c>
      <c r="R1021" s="79" t="s">
        <v>304</v>
      </c>
      <c r="S1021" s="79">
        <v>17</v>
      </c>
      <c r="T1021" s="79">
        <v>210</v>
      </c>
      <c r="U1021" s="79">
        <v>0.70833333333333304</v>
      </c>
      <c r="V1021" s="79">
        <v>4</v>
      </c>
      <c r="W1021" s="79">
        <v>22</v>
      </c>
      <c r="X1021" s="79" t="s">
        <v>107</v>
      </c>
      <c r="Y1021" s="79" t="s">
        <v>922</v>
      </c>
      <c r="Z1021" s="79">
        <v>2</v>
      </c>
      <c r="AA1021" s="80">
        <v>44972.625</v>
      </c>
      <c r="AB1021" s="80">
        <v>44973.333333333299</v>
      </c>
      <c r="AC1021" s="79" t="s">
        <v>938</v>
      </c>
    </row>
    <row r="1022" spans="1:29" x14ac:dyDescent="0.3">
      <c r="A1022" s="79">
        <v>1140</v>
      </c>
      <c r="B1022" s="79" t="s">
        <v>304</v>
      </c>
      <c r="C1022" s="79" t="s">
        <v>888</v>
      </c>
      <c r="D1022" s="79" t="s">
        <v>203</v>
      </c>
      <c r="E1022" s="79">
        <v>1</v>
      </c>
      <c r="F1022" s="79">
        <v>3</v>
      </c>
      <c r="G1022" s="79">
        <v>0.70833333333333304</v>
      </c>
      <c r="H1022" s="79">
        <v>17</v>
      </c>
      <c r="I1022" s="79">
        <v>0.21</v>
      </c>
      <c r="J1022" s="79">
        <v>0.84033613445378197</v>
      </c>
      <c r="L1022" s="79">
        <v>0</v>
      </c>
      <c r="N1022" s="79">
        <v>0</v>
      </c>
      <c r="Q1022" s="79">
        <v>1140</v>
      </c>
      <c r="R1022" s="79" t="s">
        <v>765</v>
      </c>
      <c r="S1022" s="79">
        <v>17</v>
      </c>
      <c r="T1022" s="79">
        <v>210</v>
      </c>
      <c r="U1022" s="79">
        <v>0.70833333333333304</v>
      </c>
      <c r="V1022" s="79">
        <v>4</v>
      </c>
      <c r="W1022" s="79">
        <v>22</v>
      </c>
      <c r="X1022" s="79" t="s">
        <v>107</v>
      </c>
      <c r="Y1022" s="79" t="s">
        <v>922</v>
      </c>
      <c r="Z1022" s="79">
        <v>2</v>
      </c>
      <c r="AA1022" s="80">
        <v>44972.625</v>
      </c>
      <c r="AB1022" s="80">
        <v>44973.333333333299</v>
      </c>
      <c r="AC1022" s="79" t="s">
        <v>938</v>
      </c>
    </row>
    <row r="1023" spans="1:29" x14ac:dyDescent="0.3">
      <c r="A1023" s="79">
        <v>1142</v>
      </c>
      <c r="B1023" s="79" t="s">
        <v>301</v>
      </c>
      <c r="C1023" s="79" t="s">
        <v>893</v>
      </c>
      <c r="D1023" s="79" t="s">
        <v>203</v>
      </c>
      <c r="E1023" s="79">
        <v>1</v>
      </c>
      <c r="F1023" s="79">
        <v>1</v>
      </c>
      <c r="G1023" s="79">
        <v>0.874999999999999</v>
      </c>
      <c r="H1023" s="79">
        <v>21</v>
      </c>
      <c r="I1023" s="79">
        <v>0.21</v>
      </c>
      <c r="J1023" s="79">
        <v>0.22675736961451301</v>
      </c>
      <c r="L1023" s="79">
        <v>0</v>
      </c>
      <c r="N1023" s="79">
        <v>0</v>
      </c>
      <c r="Q1023" s="79">
        <v>1142</v>
      </c>
      <c r="R1023" s="79" t="s">
        <v>301</v>
      </c>
      <c r="S1023" s="79">
        <v>21</v>
      </c>
      <c r="T1023" s="79">
        <v>210</v>
      </c>
      <c r="U1023" s="79">
        <v>0.874999999999999</v>
      </c>
      <c r="V1023" s="79">
        <v>4</v>
      </c>
      <c r="W1023" s="79">
        <v>22</v>
      </c>
      <c r="X1023" s="79" t="s">
        <v>107</v>
      </c>
      <c r="Y1023" s="79" t="s">
        <v>922</v>
      </c>
      <c r="Z1023" s="79">
        <v>3</v>
      </c>
      <c r="AA1023" s="80">
        <v>45016.416666666701</v>
      </c>
      <c r="AB1023" s="80">
        <v>45017.291666666701</v>
      </c>
      <c r="AC1023" s="79" t="s">
        <v>936</v>
      </c>
    </row>
    <row r="1024" spans="1:29" x14ac:dyDescent="0.3">
      <c r="A1024" s="79">
        <v>1142</v>
      </c>
      <c r="B1024" s="79" t="s">
        <v>85</v>
      </c>
      <c r="C1024" s="79" t="s">
        <v>894</v>
      </c>
      <c r="D1024" s="79" t="s">
        <v>203</v>
      </c>
      <c r="E1024" s="79">
        <v>1</v>
      </c>
      <c r="F1024" s="79">
        <v>1</v>
      </c>
      <c r="G1024" s="79">
        <v>0.874999999999999</v>
      </c>
      <c r="H1024" s="79">
        <v>21</v>
      </c>
      <c r="I1024" s="79">
        <v>0.21</v>
      </c>
      <c r="J1024" s="79">
        <v>0.22675736961451301</v>
      </c>
      <c r="L1024" s="79">
        <v>0</v>
      </c>
      <c r="N1024" s="79">
        <v>0</v>
      </c>
      <c r="Q1024" s="79">
        <v>1142</v>
      </c>
      <c r="R1024" s="79" t="s">
        <v>85</v>
      </c>
      <c r="S1024" s="79">
        <v>21</v>
      </c>
      <c r="T1024" s="79">
        <v>210</v>
      </c>
      <c r="U1024" s="79">
        <v>0.874999999999999</v>
      </c>
      <c r="V1024" s="79">
        <v>4</v>
      </c>
      <c r="W1024" s="79">
        <v>22</v>
      </c>
      <c r="X1024" s="79" t="s">
        <v>107</v>
      </c>
      <c r="Y1024" s="79" t="s">
        <v>922</v>
      </c>
      <c r="Z1024" s="79">
        <v>3</v>
      </c>
      <c r="AA1024" s="80">
        <v>45016.416666666701</v>
      </c>
      <c r="AB1024" s="80">
        <v>45017.291666666701</v>
      </c>
      <c r="AC1024" s="79" t="s">
        <v>938</v>
      </c>
    </row>
    <row r="1025" spans="1:29" x14ac:dyDescent="0.3">
      <c r="A1025" s="79">
        <v>1142</v>
      </c>
      <c r="B1025" s="79" t="s">
        <v>304</v>
      </c>
      <c r="C1025" s="79" t="s">
        <v>895</v>
      </c>
      <c r="D1025" s="79" t="s">
        <v>203</v>
      </c>
      <c r="E1025" s="79">
        <v>1</v>
      </c>
      <c r="F1025" s="79">
        <v>1</v>
      </c>
      <c r="G1025" s="79">
        <v>0.874999999999999</v>
      </c>
      <c r="H1025" s="79">
        <v>21</v>
      </c>
      <c r="I1025" s="79">
        <v>0.21</v>
      </c>
      <c r="J1025" s="79">
        <v>0.22675736961451301</v>
      </c>
      <c r="L1025" s="79">
        <v>0</v>
      </c>
      <c r="N1025" s="79">
        <v>0</v>
      </c>
      <c r="Q1025" s="79">
        <v>1142</v>
      </c>
      <c r="R1025" s="79" t="s">
        <v>304</v>
      </c>
      <c r="S1025" s="79">
        <v>21</v>
      </c>
      <c r="T1025" s="79">
        <v>210</v>
      </c>
      <c r="U1025" s="79">
        <v>0.874999999999999</v>
      </c>
      <c r="V1025" s="79">
        <v>4</v>
      </c>
      <c r="W1025" s="79">
        <v>22</v>
      </c>
      <c r="X1025" s="79" t="s">
        <v>107</v>
      </c>
      <c r="Y1025" s="79" t="s">
        <v>922</v>
      </c>
      <c r="Z1025" s="79">
        <v>3</v>
      </c>
      <c r="AA1025" s="80">
        <v>45016.416666666701</v>
      </c>
      <c r="AB1025" s="80">
        <v>45017.291666666701</v>
      </c>
      <c r="AC1025" s="79" t="s">
        <v>938</v>
      </c>
    </row>
    <row r="1026" spans="1:29" x14ac:dyDescent="0.3">
      <c r="A1026" s="79">
        <v>1142</v>
      </c>
      <c r="B1026" s="79" t="s">
        <v>304</v>
      </c>
      <c r="C1026" s="79" t="s">
        <v>896</v>
      </c>
      <c r="D1026" s="79" t="s">
        <v>203</v>
      </c>
      <c r="E1026" s="79">
        <v>1</v>
      </c>
      <c r="F1026" s="79">
        <v>1</v>
      </c>
      <c r="G1026" s="79">
        <v>0.874999999999999</v>
      </c>
      <c r="H1026" s="79">
        <v>21</v>
      </c>
      <c r="I1026" s="79">
        <v>0.21</v>
      </c>
      <c r="J1026" s="79">
        <v>0.22675736961451301</v>
      </c>
      <c r="L1026" s="79">
        <v>0</v>
      </c>
      <c r="N1026" s="79">
        <v>0</v>
      </c>
      <c r="Q1026" s="79">
        <v>1142</v>
      </c>
      <c r="R1026" s="79" t="s">
        <v>765</v>
      </c>
      <c r="S1026" s="79">
        <v>21</v>
      </c>
      <c r="T1026" s="79">
        <v>210</v>
      </c>
      <c r="U1026" s="79">
        <v>0.874999999999999</v>
      </c>
      <c r="V1026" s="79">
        <v>4</v>
      </c>
      <c r="W1026" s="79">
        <v>22</v>
      </c>
      <c r="X1026" s="79" t="s">
        <v>107</v>
      </c>
      <c r="Y1026" s="79" t="s">
        <v>922</v>
      </c>
      <c r="Z1026" s="79">
        <v>3</v>
      </c>
      <c r="AA1026" s="80">
        <v>45016.416666666701</v>
      </c>
      <c r="AB1026" s="80">
        <v>45017.291666666701</v>
      </c>
      <c r="AC1026" s="79" t="s">
        <v>938</v>
      </c>
    </row>
    <row r="1027" spans="1:29" x14ac:dyDescent="0.3">
      <c r="A1027" s="79">
        <v>1143</v>
      </c>
      <c r="B1027" s="79" t="s">
        <v>301</v>
      </c>
      <c r="C1027" s="79" t="s">
        <v>897</v>
      </c>
      <c r="D1027" s="79" t="s">
        <v>204</v>
      </c>
      <c r="E1027" s="79">
        <v>2</v>
      </c>
      <c r="F1027" s="79">
        <v>1</v>
      </c>
      <c r="G1027" s="79">
        <v>1.0833333333333299</v>
      </c>
      <c r="H1027" s="79">
        <v>26</v>
      </c>
      <c r="I1027" s="79">
        <v>0.21</v>
      </c>
      <c r="J1027" s="79">
        <v>0.183150183150183</v>
      </c>
      <c r="L1027" s="79">
        <v>0</v>
      </c>
      <c r="N1027" s="79">
        <v>0</v>
      </c>
      <c r="Q1027" s="79">
        <v>1143</v>
      </c>
      <c r="R1027" s="79" t="s">
        <v>301</v>
      </c>
      <c r="S1027" s="79">
        <v>26</v>
      </c>
      <c r="T1027" s="79">
        <v>210</v>
      </c>
      <c r="U1027" s="79">
        <v>1.0833333333333299</v>
      </c>
      <c r="V1027" s="79">
        <v>4</v>
      </c>
      <c r="W1027" s="79">
        <v>22</v>
      </c>
      <c r="X1027" s="79" t="s">
        <v>107</v>
      </c>
      <c r="Y1027" s="79" t="s">
        <v>922</v>
      </c>
      <c r="Z1027" s="79">
        <v>4</v>
      </c>
      <c r="AA1027" s="80">
        <v>45036.333333333299</v>
      </c>
      <c r="AB1027" s="80">
        <v>45037.416666666701</v>
      </c>
      <c r="AC1027" s="79" t="s">
        <v>936</v>
      </c>
    </row>
    <row r="1028" spans="1:29" x14ac:dyDescent="0.3">
      <c r="A1028" s="79">
        <v>1143</v>
      </c>
      <c r="B1028" s="79" t="s">
        <v>85</v>
      </c>
      <c r="C1028" s="79" t="s">
        <v>898</v>
      </c>
      <c r="D1028" s="79" t="s">
        <v>203</v>
      </c>
      <c r="E1028" s="79">
        <v>2</v>
      </c>
      <c r="F1028" s="79">
        <v>1</v>
      </c>
      <c r="G1028" s="79">
        <v>1.0833333333333299</v>
      </c>
      <c r="H1028" s="79">
        <v>26</v>
      </c>
      <c r="I1028" s="79">
        <v>0.21</v>
      </c>
      <c r="J1028" s="79">
        <v>0.183150183150183</v>
      </c>
      <c r="L1028" s="79">
        <v>0</v>
      </c>
      <c r="N1028" s="79">
        <v>0</v>
      </c>
      <c r="Q1028" s="79">
        <v>1143</v>
      </c>
      <c r="R1028" s="79" t="s">
        <v>85</v>
      </c>
      <c r="S1028" s="79">
        <v>26</v>
      </c>
      <c r="T1028" s="79">
        <v>210</v>
      </c>
      <c r="U1028" s="79">
        <v>1.0833333333333299</v>
      </c>
      <c r="V1028" s="79">
        <v>4</v>
      </c>
      <c r="W1028" s="79">
        <v>22</v>
      </c>
      <c r="X1028" s="79" t="s">
        <v>107</v>
      </c>
      <c r="Y1028" s="79" t="s">
        <v>922</v>
      </c>
      <c r="Z1028" s="79">
        <v>4</v>
      </c>
      <c r="AA1028" s="80">
        <v>45036.333333333299</v>
      </c>
      <c r="AB1028" s="80">
        <v>45037.416666666701</v>
      </c>
      <c r="AC1028" s="79" t="s">
        <v>938</v>
      </c>
    </row>
    <row r="1029" spans="1:29" x14ac:dyDescent="0.3">
      <c r="A1029" s="79">
        <v>1143</v>
      </c>
      <c r="B1029" s="79" t="s">
        <v>304</v>
      </c>
      <c r="C1029" s="79" t="s">
        <v>899</v>
      </c>
      <c r="D1029" s="79" t="s">
        <v>204</v>
      </c>
      <c r="E1029" s="79">
        <v>2</v>
      </c>
      <c r="F1029" s="79">
        <v>1</v>
      </c>
      <c r="G1029" s="79">
        <v>1.0833333333333299</v>
      </c>
      <c r="H1029" s="79">
        <v>26</v>
      </c>
      <c r="I1029" s="79">
        <v>0.21</v>
      </c>
      <c r="J1029" s="79">
        <v>0.183150183150183</v>
      </c>
      <c r="L1029" s="79">
        <v>0</v>
      </c>
      <c r="N1029" s="79">
        <v>0</v>
      </c>
      <c r="Q1029" s="79">
        <v>1143</v>
      </c>
      <c r="R1029" s="79" t="s">
        <v>304</v>
      </c>
      <c r="S1029" s="79">
        <v>26</v>
      </c>
      <c r="T1029" s="79">
        <v>210</v>
      </c>
      <c r="U1029" s="79">
        <v>1.0833333333333299</v>
      </c>
      <c r="V1029" s="79">
        <v>4</v>
      </c>
      <c r="W1029" s="79">
        <v>22</v>
      </c>
      <c r="X1029" s="79" t="s">
        <v>107</v>
      </c>
      <c r="Y1029" s="79" t="s">
        <v>922</v>
      </c>
      <c r="Z1029" s="79">
        <v>4</v>
      </c>
      <c r="AA1029" s="80">
        <v>45036.333333333299</v>
      </c>
      <c r="AB1029" s="80">
        <v>45037.416666666701</v>
      </c>
      <c r="AC1029" s="79" t="s">
        <v>938</v>
      </c>
    </row>
    <row r="1030" spans="1:29" x14ac:dyDescent="0.3">
      <c r="A1030" s="79">
        <v>1143</v>
      </c>
      <c r="B1030" s="79" t="s">
        <v>304</v>
      </c>
      <c r="C1030" s="79" t="s">
        <v>900</v>
      </c>
      <c r="D1030" s="79" t="s">
        <v>203</v>
      </c>
      <c r="E1030" s="79">
        <v>2</v>
      </c>
      <c r="F1030" s="79">
        <v>1</v>
      </c>
      <c r="G1030" s="79">
        <v>1</v>
      </c>
      <c r="H1030" s="79">
        <v>24</v>
      </c>
      <c r="I1030" s="79">
        <v>0.21</v>
      </c>
      <c r="J1030" s="79">
        <v>0.19841269841269801</v>
      </c>
      <c r="L1030" s="79">
        <v>0</v>
      </c>
      <c r="N1030" s="79">
        <v>0</v>
      </c>
      <c r="Q1030" s="79">
        <v>1143</v>
      </c>
      <c r="R1030" s="79" t="s">
        <v>765</v>
      </c>
      <c r="S1030" s="79">
        <v>24</v>
      </c>
      <c r="T1030" s="79">
        <v>210</v>
      </c>
      <c r="U1030" s="79">
        <v>1</v>
      </c>
      <c r="V1030" s="79">
        <v>4</v>
      </c>
      <c r="W1030" s="79">
        <v>22</v>
      </c>
      <c r="X1030" s="79" t="s">
        <v>107</v>
      </c>
      <c r="Y1030" s="79" t="s">
        <v>922</v>
      </c>
      <c r="Z1030" s="79">
        <v>4</v>
      </c>
      <c r="AA1030" s="80">
        <v>45036.416666666701</v>
      </c>
      <c r="AB1030" s="80">
        <v>45037.416666666701</v>
      </c>
      <c r="AC1030" s="79" t="s">
        <v>938</v>
      </c>
    </row>
  </sheetData>
  <autoFilter ref="A1:AD1030" xr:uid="{E10EFBB1-D79E-44FA-8F6B-91782EED05C6}"/>
  <pageMargins left="0.7" right="0.7" top="0.75" bottom="0.75" header="0.3" footer="0.3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B050"/>
  </sheetPr>
  <dimension ref="A1:S1030"/>
  <sheetViews>
    <sheetView zoomScaleNormal="100" workbookViewId="0">
      <pane ySplit="1" topLeftCell="A2" activePane="bottomLeft" state="frozen"/>
      <selection pane="bottomLeft" activeCell="H1" sqref="H1"/>
    </sheetView>
  </sheetViews>
  <sheetFormatPr defaultColWidth="8.69921875" defaultRowHeight="14.4" x14ac:dyDescent="0.3"/>
  <cols>
    <col min="1" max="1" width="8.69921875" style="26" customWidth="1"/>
    <col min="2" max="2" width="16.69921875" style="26" customWidth="1"/>
    <col min="3" max="3" width="12.3984375" style="26" bestFit="1" customWidth="1"/>
    <col min="4" max="4" width="11.8984375" style="26" bestFit="1" customWidth="1"/>
    <col min="5" max="5" width="4.09765625" style="26" customWidth="1"/>
    <col min="6" max="6" width="4.3984375" style="26" customWidth="1"/>
    <col min="7" max="7" width="11.8984375" style="26" bestFit="1" customWidth="1"/>
    <col min="8" max="8" width="11.8984375" style="26" customWidth="1"/>
    <col min="9" max="9" width="9.09765625" style="68" bestFit="1" customWidth="1"/>
    <col min="10" max="10" width="11.69921875" customWidth="1"/>
    <col min="11" max="11" width="8.69921875" style="68"/>
    <col min="12" max="12" width="8.69921875" style="55"/>
    <col min="13" max="13" width="13.5" style="55" customWidth="1"/>
    <col min="15" max="15" width="8.69921875" style="55"/>
    <col min="18" max="18" width="20.5" style="79" bestFit="1" customWidth="1"/>
  </cols>
  <sheetData>
    <row r="1" spans="1:18" s="35" customFormat="1" ht="96.6" x14ac:dyDescent="0.3">
      <c r="A1" s="82" t="s">
        <v>17</v>
      </c>
      <c r="B1" s="82" t="s">
        <v>182</v>
      </c>
      <c r="C1" s="82" t="s">
        <v>33</v>
      </c>
      <c r="D1" s="82" t="s">
        <v>26</v>
      </c>
      <c r="E1" s="82" t="s">
        <v>30</v>
      </c>
      <c r="F1" s="82" t="s">
        <v>92</v>
      </c>
      <c r="G1" s="82" t="s">
        <v>134</v>
      </c>
      <c r="H1" s="82" t="s">
        <v>206</v>
      </c>
      <c r="I1" s="83" t="s">
        <v>437</v>
      </c>
      <c r="J1" s="82" t="s">
        <v>940</v>
      </c>
      <c r="K1" s="83" t="s">
        <v>941</v>
      </c>
      <c r="L1" s="84" t="s">
        <v>950</v>
      </c>
      <c r="M1" s="84" t="s">
        <v>951</v>
      </c>
      <c r="N1" s="35" t="s">
        <v>945</v>
      </c>
      <c r="O1" s="85" t="s">
        <v>944</v>
      </c>
      <c r="P1" s="35" t="s">
        <v>905</v>
      </c>
      <c r="Q1" s="85" t="s">
        <v>946</v>
      </c>
      <c r="R1" s="92" t="s">
        <v>935</v>
      </c>
    </row>
    <row r="2" spans="1:18" x14ac:dyDescent="0.3">
      <c r="A2" s="26">
        <v>979</v>
      </c>
      <c r="B2" s="26" t="s">
        <v>85</v>
      </c>
      <c r="C2" s="26" t="s">
        <v>215</v>
      </c>
      <c r="D2" s="26" t="s">
        <v>203</v>
      </c>
      <c r="G2" s="26">
        <v>3</v>
      </c>
      <c r="I2" s="68">
        <v>3</v>
      </c>
      <c r="J2" s="34">
        <v>0.64583333333333337</v>
      </c>
      <c r="K2" s="68">
        <v>15.5</v>
      </c>
      <c r="L2" s="55">
        <v>0.21</v>
      </c>
      <c r="M2" s="55">
        <f t="shared" ref="M2:M65" si="0">I2/(K2*L2)</f>
        <v>0.92165898617511521</v>
      </c>
      <c r="O2" s="55">
        <f t="shared" ref="O2:O65" si="1">N2/(K2*L2)</f>
        <v>0</v>
      </c>
      <c r="Q2" s="55">
        <f t="shared" ref="Q2:Q65" si="2">P2/(K2*L2)</f>
        <v>0</v>
      </c>
      <c r="R2" s="79" t="s">
        <v>937</v>
      </c>
    </row>
    <row r="3" spans="1:18" x14ac:dyDescent="0.3">
      <c r="A3" s="26">
        <v>979</v>
      </c>
      <c r="B3" s="26" t="s">
        <v>85</v>
      </c>
      <c r="C3" s="26" t="s">
        <v>215</v>
      </c>
      <c r="D3" s="26" t="s">
        <v>220</v>
      </c>
      <c r="G3" s="26">
        <v>3</v>
      </c>
      <c r="I3" s="68">
        <v>1</v>
      </c>
      <c r="J3" s="34">
        <v>0.64583333333333337</v>
      </c>
      <c r="K3" s="68">
        <v>15.5</v>
      </c>
      <c r="L3" s="55">
        <v>0.21</v>
      </c>
      <c r="M3" s="55">
        <f t="shared" si="0"/>
        <v>0.30721966205837176</v>
      </c>
      <c r="O3" s="55">
        <f t="shared" si="1"/>
        <v>0</v>
      </c>
      <c r="Q3" s="55">
        <f t="shared" si="2"/>
        <v>0</v>
      </c>
      <c r="R3" s="79" t="s">
        <v>937</v>
      </c>
    </row>
    <row r="4" spans="1:18" x14ac:dyDescent="0.3">
      <c r="A4" s="26">
        <v>979</v>
      </c>
      <c r="B4" s="26" t="s">
        <v>85</v>
      </c>
      <c r="C4" s="26" t="s">
        <v>215</v>
      </c>
      <c r="D4" s="26" t="s">
        <v>204</v>
      </c>
      <c r="G4" s="26">
        <v>3</v>
      </c>
      <c r="I4" s="68">
        <v>4</v>
      </c>
      <c r="J4" s="34">
        <v>0.64583333333333337</v>
      </c>
      <c r="K4" s="68">
        <v>15.5</v>
      </c>
      <c r="L4" s="55">
        <v>0.21</v>
      </c>
      <c r="M4" s="55">
        <f t="shared" si="0"/>
        <v>1.228878648233487</v>
      </c>
      <c r="O4" s="55">
        <f t="shared" si="1"/>
        <v>0</v>
      </c>
      <c r="Q4" s="55">
        <f t="shared" si="2"/>
        <v>0</v>
      </c>
      <c r="R4" s="79" t="s">
        <v>937</v>
      </c>
    </row>
    <row r="5" spans="1:18" x14ac:dyDescent="0.3">
      <c r="A5" s="26">
        <v>979</v>
      </c>
      <c r="B5" s="26" t="s">
        <v>301</v>
      </c>
      <c r="C5" s="26" t="s">
        <v>327</v>
      </c>
      <c r="D5" s="26" t="s">
        <v>203</v>
      </c>
      <c r="G5" s="26">
        <v>2</v>
      </c>
      <c r="I5" s="68">
        <v>7</v>
      </c>
      <c r="J5" s="34">
        <v>0.64583333333333337</v>
      </c>
      <c r="K5" s="68">
        <v>15.5</v>
      </c>
      <c r="L5" s="55">
        <v>0.21</v>
      </c>
      <c r="M5" s="55">
        <f t="shared" si="0"/>
        <v>2.150537634408602</v>
      </c>
      <c r="O5" s="55">
        <f t="shared" si="1"/>
        <v>0</v>
      </c>
      <c r="Q5" s="55">
        <f t="shared" si="2"/>
        <v>0</v>
      </c>
      <c r="R5" s="79" t="s">
        <v>936</v>
      </c>
    </row>
    <row r="6" spans="1:18" x14ac:dyDescent="0.3">
      <c r="A6" s="26">
        <v>979</v>
      </c>
      <c r="B6" s="26" t="s">
        <v>301</v>
      </c>
      <c r="C6" s="26" t="s">
        <v>327</v>
      </c>
      <c r="D6" s="26" t="s">
        <v>204</v>
      </c>
      <c r="G6" s="26">
        <v>2</v>
      </c>
      <c r="I6" s="68">
        <v>10</v>
      </c>
      <c r="J6" s="34">
        <v>0.64583333333333337</v>
      </c>
      <c r="K6" s="68">
        <v>15.5</v>
      </c>
      <c r="L6" s="55">
        <v>0.21</v>
      </c>
      <c r="M6" s="55">
        <f t="shared" si="0"/>
        <v>3.0721966205837177</v>
      </c>
      <c r="O6" s="55">
        <f t="shared" si="1"/>
        <v>0</v>
      </c>
      <c r="Q6" s="55">
        <f t="shared" si="2"/>
        <v>0</v>
      </c>
      <c r="R6" s="79" t="s">
        <v>936</v>
      </c>
    </row>
    <row r="7" spans="1:18" x14ac:dyDescent="0.3">
      <c r="A7" s="26">
        <v>979</v>
      </c>
      <c r="B7" s="26" t="s">
        <v>304</v>
      </c>
      <c r="C7" s="26" t="s">
        <v>327</v>
      </c>
      <c r="D7" s="26" t="s">
        <v>203</v>
      </c>
      <c r="G7" s="26">
        <v>3</v>
      </c>
      <c r="I7" s="68">
        <v>3</v>
      </c>
      <c r="J7" s="34">
        <v>0.64583333333333337</v>
      </c>
      <c r="K7" s="68">
        <v>15.5</v>
      </c>
      <c r="L7" s="55">
        <v>0.21</v>
      </c>
      <c r="M7" s="55">
        <f t="shared" si="0"/>
        <v>0.92165898617511521</v>
      </c>
      <c r="O7" s="55">
        <f t="shared" si="1"/>
        <v>0</v>
      </c>
      <c r="Q7" s="55">
        <f t="shared" si="2"/>
        <v>0</v>
      </c>
      <c r="R7" s="79" t="s">
        <v>936</v>
      </c>
    </row>
    <row r="8" spans="1:18" x14ac:dyDescent="0.3">
      <c r="A8" s="26">
        <v>979</v>
      </c>
      <c r="B8" s="26" t="s">
        <v>304</v>
      </c>
      <c r="C8" s="26" t="s">
        <v>328</v>
      </c>
      <c r="D8" s="26" t="s">
        <v>204</v>
      </c>
      <c r="G8" s="26">
        <v>3</v>
      </c>
      <c r="I8" s="68">
        <v>5</v>
      </c>
      <c r="J8" s="34">
        <v>0.64583333333333337</v>
      </c>
      <c r="K8" s="68">
        <v>15.5</v>
      </c>
      <c r="L8" s="55">
        <v>0.21</v>
      </c>
      <c r="M8" s="55">
        <f t="shared" si="0"/>
        <v>1.5360983102918588</v>
      </c>
      <c r="O8" s="55">
        <f t="shared" si="1"/>
        <v>0</v>
      </c>
      <c r="Q8" s="55">
        <f t="shared" si="2"/>
        <v>0</v>
      </c>
      <c r="R8" s="79" t="s">
        <v>937</v>
      </c>
    </row>
    <row r="9" spans="1:18" x14ac:dyDescent="0.3">
      <c r="A9" s="26">
        <v>979</v>
      </c>
      <c r="B9" s="26" t="s">
        <v>304</v>
      </c>
      <c r="C9" s="26" t="s">
        <v>328</v>
      </c>
      <c r="D9" s="26" t="s">
        <v>220</v>
      </c>
      <c r="G9" s="26">
        <v>3</v>
      </c>
      <c r="I9" s="68">
        <v>2</v>
      </c>
      <c r="J9" s="34">
        <v>0.64583333333333337</v>
      </c>
      <c r="K9" s="68">
        <v>15.5</v>
      </c>
      <c r="L9" s="55">
        <v>0.21</v>
      </c>
      <c r="M9" s="55">
        <f t="shared" si="0"/>
        <v>0.61443932411674351</v>
      </c>
      <c r="O9" s="55">
        <f t="shared" si="1"/>
        <v>0</v>
      </c>
      <c r="Q9" s="55">
        <f t="shared" si="2"/>
        <v>0</v>
      </c>
      <c r="R9" s="79" t="s">
        <v>937</v>
      </c>
    </row>
    <row r="10" spans="1:18" x14ac:dyDescent="0.3">
      <c r="A10" s="26">
        <v>980</v>
      </c>
      <c r="B10" s="26" t="s">
        <v>85</v>
      </c>
      <c r="C10" s="26" t="s">
        <v>216</v>
      </c>
      <c r="D10" s="26" t="s">
        <v>203</v>
      </c>
      <c r="G10" s="26">
        <v>3</v>
      </c>
      <c r="I10" s="68">
        <v>3</v>
      </c>
      <c r="J10" s="34">
        <v>0.625</v>
      </c>
      <c r="K10" s="68">
        <v>15</v>
      </c>
      <c r="L10" s="55">
        <v>0.21</v>
      </c>
      <c r="M10" s="55">
        <f t="shared" si="0"/>
        <v>0.95238095238095244</v>
      </c>
      <c r="O10" s="55">
        <f t="shared" si="1"/>
        <v>0</v>
      </c>
      <c r="Q10" s="55">
        <f t="shared" si="2"/>
        <v>0</v>
      </c>
      <c r="R10" s="79" t="s">
        <v>937</v>
      </c>
    </row>
    <row r="11" spans="1:18" x14ac:dyDescent="0.3">
      <c r="A11" s="26">
        <v>980</v>
      </c>
      <c r="B11" s="26" t="s">
        <v>85</v>
      </c>
      <c r="C11" s="26" t="s">
        <v>216</v>
      </c>
      <c r="D11" s="26" t="s">
        <v>204</v>
      </c>
      <c r="G11" s="26">
        <v>3</v>
      </c>
      <c r="I11" s="68">
        <v>4</v>
      </c>
      <c r="J11" s="34">
        <v>0.625</v>
      </c>
      <c r="K11" s="68">
        <v>15</v>
      </c>
      <c r="L11" s="55">
        <v>0.21</v>
      </c>
      <c r="M11" s="55">
        <f t="shared" si="0"/>
        <v>1.2698412698412698</v>
      </c>
      <c r="O11" s="55">
        <f t="shared" si="1"/>
        <v>0</v>
      </c>
      <c r="Q11" s="55">
        <f t="shared" si="2"/>
        <v>0</v>
      </c>
      <c r="R11" s="79" t="s">
        <v>937</v>
      </c>
    </row>
    <row r="12" spans="1:18" x14ac:dyDescent="0.3">
      <c r="A12" s="26">
        <v>980</v>
      </c>
      <c r="B12" s="26" t="s">
        <v>85</v>
      </c>
      <c r="C12" s="26" t="s">
        <v>216</v>
      </c>
      <c r="D12" s="26" t="s">
        <v>220</v>
      </c>
      <c r="G12" s="26">
        <v>3</v>
      </c>
      <c r="I12" s="68">
        <v>1</v>
      </c>
      <c r="J12" s="34">
        <v>0.625</v>
      </c>
      <c r="K12" s="68">
        <v>15</v>
      </c>
      <c r="L12" s="55">
        <v>0.21</v>
      </c>
      <c r="M12" s="55">
        <f t="shared" si="0"/>
        <v>0.31746031746031744</v>
      </c>
      <c r="O12" s="55">
        <f t="shared" si="1"/>
        <v>0</v>
      </c>
      <c r="Q12" s="55">
        <f t="shared" si="2"/>
        <v>0</v>
      </c>
      <c r="R12" s="79" t="s">
        <v>937</v>
      </c>
    </row>
    <row r="13" spans="1:18" x14ac:dyDescent="0.3">
      <c r="A13" s="26">
        <v>980</v>
      </c>
      <c r="B13" s="26" t="s">
        <v>301</v>
      </c>
      <c r="C13" s="26" t="s">
        <v>331</v>
      </c>
      <c r="D13" s="26" t="s">
        <v>203</v>
      </c>
      <c r="G13" s="26">
        <v>3</v>
      </c>
      <c r="I13" s="68">
        <v>3</v>
      </c>
      <c r="J13" s="34">
        <v>0.625</v>
      </c>
      <c r="K13" s="68">
        <v>15</v>
      </c>
      <c r="L13" s="55">
        <v>0.21</v>
      </c>
      <c r="M13" s="55">
        <f t="shared" si="0"/>
        <v>0.95238095238095244</v>
      </c>
      <c r="O13" s="55">
        <f t="shared" si="1"/>
        <v>0</v>
      </c>
      <c r="Q13" s="55">
        <f t="shared" si="2"/>
        <v>0</v>
      </c>
      <c r="R13" s="79" t="s">
        <v>936</v>
      </c>
    </row>
    <row r="14" spans="1:18" x14ac:dyDescent="0.3">
      <c r="A14" s="26">
        <v>980</v>
      </c>
      <c r="B14" s="26" t="s">
        <v>301</v>
      </c>
      <c r="C14" s="26" t="s">
        <v>331</v>
      </c>
      <c r="D14" s="26" t="s">
        <v>204</v>
      </c>
      <c r="G14" s="26">
        <v>3</v>
      </c>
      <c r="I14" s="68">
        <v>3</v>
      </c>
      <c r="J14" s="34">
        <v>0.625</v>
      </c>
      <c r="K14" s="68">
        <v>15</v>
      </c>
      <c r="L14" s="55">
        <v>0.21</v>
      </c>
      <c r="M14" s="55">
        <f t="shared" si="0"/>
        <v>0.95238095238095244</v>
      </c>
      <c r="O14" s="55">
        <f t="shared" si="1"/>
        <v>0</v>
      </c>
      <c r="Q14" s="55">
        <f t="shared" si="2"/>
        <v>0</v>
      </c>
      <c r="R14" s="79" t="s">
        <v>936</v>
      </c>
    </row>
    <row r="15" spans="1:18" x14ac:dyDescent="0.3">
      <c r="A15" s="26">
        <v>980</v>
      </c>
      <c r="B15" s="26" t="s">
        <v>301</v>
      </c>
      <c r="C15" s="26" t="s">
        <v>331</v>
      </c>
      <c r="D15" s="26" t="s">
        <v>220</v>
      </c>
      <c r="G15" s="26">
        <v>3</v>
      </c>
      <c r="I15" s="68">
        <v>1</v>
      </c>
      <c r="J15" s="34">
        <v>0.625</v>
      </c>
      <c r="K15" s="68">
        <v>15</v>
      </c>
      <c r="L15" s="55">
        <v>0.21</v>
      </c>
      <c r="M15" s="55">
        <f t="shared" si="0"/>
        <v>0.31746031746031744</v>
      </c>
      <c r="O15" s="55">
        <f t="shared" si="1"/>
        <v>0</v>
      </c>
      <c r="Q15" s="55">
        <f t="shared" si="2"/>
        <v>0</v>
      </c>
      <c r="R15" s="79" t="s">
        <v>936</v>
      </c>
    </row>
    <row r="16" spans="1:18" x14ac:dyDescent="0.3">
      <c r="A16" s="26">
        <v>980</v>
      </c>
      <c r="B16" s="26" t="s">
        <v>304</v>
      </c>
      <c r="C16" s="26" t="s">
        <v>332</v>
      </c>
      <c r="D16" s="26" t="s">
        <v>203</v>
      </c>
      <c r="G16" s="26">
        <v>3</v>
      </c>
      <c r="I16" s="68">
        <v>1</v>
      </c>
      <c r="J16" s="34">
        <v>0.625</v>
      </c>
      <c r="K16" s="68">
        <v>15</v>
      </c>
      <c r="L16" s="55">
        <v>0.21</v>
      </c>
      <c r="M16" s="55">
        <f t="shared" si="0"/>
        <v>0.31746031746031744</v>
      </c>
      <c r="O16" s="55">
        <f t="shared" si="1"/>
        <v>0</v>
      </c>
      <c r="Q16" s="55">
        <f t="shared" si="2"/>
        <v>0</v>
      </c>
      <c r="R16" s="79" t="s">
        <v>937</v>
      </c>
    </row>
    <row r="17" spans="1:18" x14ac:dyDescent="0.3">
      <c r="A17" s="26">
        <v>980</v>
      </c>
      <c r="B17" s="26" t="s">
        <v>304</v>
      </c>
      <c r="C17" s="26" t="s">
        <v>332</v>
      </c>
      <c r="D17" s="26" t="s">
        <v>204</v>
      </c>
      <c r="G17" s="26">
        <v>3</v>
      </c>
      <c r="I17" s="68">
        <v>3</v>
      </c>
      <c r="J17" s="34">
        <v>0.625</v>
      </c>
      <c r="K17" s="68">
        <v>15</v>
      </c>
      <c r="L17" s="55">
        <v>0.21</v>
      </c>
      <c r="M17" s="55">
        <f t="shared" si="0"/>
        <v>0.95238095238095244</v>
      </c>
      <c r="O17" s="55">
        <f t="shared" si="1"/>
        <v>0</v>
      </c>
      <c r="Q17" s="55">
        <f t="shared" si="2"/>
        <v>0</v>
      </c>
      <c r="R17" s="79" t="s">
        <v>937</v>
      </c>
    </row>
    <row r="18" spans="1:18" x14ac:dyDescent="0.3">
      <c r="A18" s="26">
        <v>980</v>
      </c>
      <c r="B18" s="26" t="s">
        <v>304</v>
      </c>
      <c r="C18" s="26" t="s">
        <v>332</v>
      </c>
      <c r="D18" s="26" t="s">
        <v>220</v>
      </c>
      <c r="G18" s="26">
        <v>3</v>
      </c>
      <c r="I18" s="68">
        <v>1</v>
      </c>
      <c r="J18" s="34">
        <v>0.625</v>
      </c>
      <c r="K18" s="68">
        <v>15</v>
      </c>
      <c r="L18" s="55">
        <v>0.21</v>
      </c>
      <c r="M18" s="55">
        <f t="shared" si="0"/>
        <v>0.31746031746031744</v>
      </c>
      <c r="O18" s="55">
        <f t="shared" si="1"/>
        <v>0</v>
      </c>
      <c r="Q18" s="55">
        <f t="shared" si="2"/>
        <v>0</v>
      </c>
      <c r="R18" s="79" t="s">
        <v>937</v>
      </c>
    </row>
    <row r="19" spans="1:18" x14ac:dyDescent="0.3">
      <c r="A19" s="26">
        <v>981</v>
      </c>
      <c r="B19" s="26" t="s">
        <v>85</v>
      </c>
      <c r="C19" s="26" t="s">
        <v>217</v>
      </c>
      <c r="D19" s="26" t="s">
        <v>203</v>
      </c>
      <c r="G19" s="26">
        <v>3</v>
      </c>
      <c r="I19" s="68">
        <v>6</v>
      </c>
      <c r="J19" s="34">
        <v>0.64583333333333337</v>
      </c>
      <c r="K19" s="68">
        <v>15.5</v>
      </c>
      <c r="L19" s="55">
        <v>0.21</v>
      </c>
      <c r="M19" s="55">
        <f t="shared" si="0"/>
        <v>1.8433179723502304</v>
      </c>
      <c r="O19" s="55">
        <f t="shared" si="1"/>
        <v>0</v>
      </c>
      <c r="Q19" s="55">
        <f t="shared" si="2"/>
        <v>0</v>
      </c>
      <c r="R19" s="79" t="s">
        <v>937</v>
      </c>
    </row>
    <row r="20" spans="1:18" x14ac:dyDescent="0.3">
      <c r="A20" s="26">
        <v>981</v>
      </c>
      <c r="B20" s="26" t="s">
        <v>85</v>
      </c>
      <c r="C20" s="26" t="s">
        <v>217</v>
      </c>
      <c r="D20" s="26" t="s">
        <v>204</v>
      </c>
      <c r="G20" s="26">
        <v>3</v>
      </c>
      <c r="I20" s="68">
        <v>2</v>
      </c>
      <c r="J20" s="34">
        <v>0.64583333333333337</v>
      </c>
      <c r="K20" s="68">
        <v>15.5</v>
      </c>
      <c r="L20" s="55">
        <v>0.21</v>
      </c>
      <c r="M20" s="55">
        <f t="shared" si="0"/>
        <v>0.61443932411674351</v>
      </c>
      <c r="O20" s="55">
        <f t="shared" si="1"/>
        <v>0</v>
      </c>
      <c r="Q20" s="55">
        <f t="shared" si="2"/>
        <v>0</v>
      </c>
      <c r="R20" s="79" t="s">
        <v>937</v>
      </c>
    </row>
    <row r="21" spans="1:18" x14ac:dyDescent="0.3">
      <c r="A21" s="26">
        <v>981</v>
      </c>
      <c r="B21" s="26" t="s">
        <v>85</v>
      </c>
      <c r="C21" s="26" t="s">
        <v>217</v>
      </c>
      <c r="D21" s="26" t="s">
        <v>220</v>
      </c>
      <c r="G21" s="26">
        <v>3</v>
      </c>
      <c r="I21" s="68">
        <v>1</v>
      </c>
      <c r="J21" s="34">
        <v>0.64583333333333337</v>
      </c>
      <c r="K21" s="68">
        <v>15.5</v>
      </c>
      <c r="L21" s="55">
        <v>0.21</v>
      </c>
      <c r="M21" s="55">
        <f t="shared" si="0"/>
        <v>0.30721966205837176</v>
      </c>
      <c r="O21" s="55">
        <f t="shared" si="1"/>
        <v>0</v>
      </c>
      <c r="Q21" s="55">
        <f t="shared" si="2"/>
        <v>0</v>
      </c>
      <c r="R21" s="79" t="s">
        <v>937</v>
      </c>
    </row>
    <row r="22" spans="1:18" x14ac:dyDescent="0.3">
      <c r="A22" s="26">
        <v>981</v>
      </c>
      <c r="B22" s="26" t="s">
        <v>301</v>
      </c>
      <c r="C22" s="26" t="s">
        <v>329</v>
      </c>
      <c r="D22" s="26" t="s">
        <v>203</v>
      </c>
      <c r="G22" s="26">
        <v>3</v>
      </c>
      <c r="I22" s="68">
        <v>8</v>
      </c>
      <c r="J22" s="34">
        <v>0.64583333333333337</v>
      </c>
      <c r="K22" s="68">
        <v>15.5</v>
      </c>
      <c r="L22" s="55">
        <v>0.21</v>
      </c>
      <c r="M22" s="55">
        <f t="shared" si="0"/>
        <v>2.4577572964669741</v>
      </c>
      <c r="O22" s="55">
        <f t="shared" si="1"/>
        <v>0</v>
      </c>
      <c r="Q22" s="55">
        <f t="shared" si="2"/>
        <v>0</v>
      </c>
      <c r="R22" s="79" t="s">
        <v>936</v>
      </c>
    </row>
    <row r="23" spans="1:18" x14ac:dyDescent="0.3">
      <c r="A23" s="26">
        <v>981</v>
      </c>
      <c r="B23" s="26" t="s">
        <v>301</v>
      </c>
      <c r="C23" s="26" t="s">
        <v>329</v>
      </c>
      <c r="D23" s="26" t="s">
        <v>204</v>
      </c>
      <c r="G23" s="26">
        <v>3</v>
      </c>
      <c r="I23" s="68">
        <v>2</v>
      </c>
      <c r="J23" s="34">
        <v>0.64583333333333337</v>
      </c>
      <c r="K23" s="68">
        <v>15.5</v>
      </c>
      <c r="L23" s="55">
        <v>0.21</v>
      </c>
      <c r="M23" s="55">
        <f t="shared" si="0"/>
        <v>0.61443932411674351</v>
      </c>
      <c r="O23" s="55">
        <f t="shared" si="1"/>
        <v>0</v>
      </c>
      <c r="Q23" s="55">
        <f t="shared" si="2"/>
        <v>0</v>
      </c>
      <c r="R23" s="79" t="s">
        <v>936</v>
      </c>
    </row>
    <row r="24" spans="1:18" x14ac:dyDescent="0.3">
      <c r="A24" s="26">
        <v>981</v>
      </c>
      <c r="B24" s="26" t="s">
        <v>301</v>
      </c>
      <c r="C24" s="26" t="s">
        <v>329</v>
      </c>
      <c r="D24" s="26" t="s">
        <v>337</v>
      </c>
      <c r="G24" s="26">
        <v>3</v>
      </c>
      <c r="I24" s="68">
        <v>1</v>
      </c>
      <c r="J24" s="34">
        <v>0.64583333333333337</v>
      </c>
      <c r="K24" s="68">
        <v>15.5</v>
      </c>
      <c r="L24" s="55">
        <v>0.21</v>
      </c>
      <c r="M24" s="55">
        <f t="shared" si="0"/>
        <v>0.30721966205837176</v>
      </c>
      <c r="O24" s="55">
        <f t="shared" si="1"/>
        <v>0</v>
      </c>
      <c r="Q24" s="55">
        <f t="shared" si="2"/>
        <v>0</v>
      </c>
      <c r="R24" s="79" t="s">
        <v>936</v>
      </c>
    </row>
    <row r="25" spans="1:18" x14ac:dyDescent="0.3">
      <c r="A25" s="26">
        <v>981</v>
      </c>
      <c r="B25" s="26" t="s">
        <v>304</v>
      </c>
      <c r="C25" s="26" t="s">
        <v>330</v>
      </c>
      <c r="D25" s="26" t="s">
        <v>203</v>
      </c>
      <c r="G25" s="26">
        <v>3</v>
      </c>
      <c r="I25" s="68">
        <v>1</v>
      </c>
      <c r="J25" s="34">
        <v>0.64583333333333337</v>
      </c>
      <c r="K25" s="68">
        <v>15.5</v>
      </c>
      <c r="L25" s="55">
        <v>0.21</v>
      </c>
      <c r="M25" s="55">
        <f t="shared" si="0"/>
        <v>0.30721966205837176</v>
      </c>
      <c r="O25" s="55">
        <f t="shared" si="1"/>
        <v>0</v>
      </c>
      <c r="Q25" s="55">
        <f t="shared" si="2"/>
        <v>0</v>
      </c>
      <c r="R25" s="79" t="s">
        <v>937</v>
      </c>
    </row>
    <row r="26" spans="1:18" x14ac:dyDescent="0.3">
      <c r="A26" s="26">
        <v>981</v>
      </c>
      <c r="B26" s="26" t="s">
        <v>304</v>
      </c>
      <c r="C26" s="26" t="s">
        <v>330</v>
      </c>
      <c r="D26" s="26" t="s">
        <v>204</v>
      </c>
      <c r="G26" s="26">
        <v>3</v>
      </c>
      <c r="I26" s="68">
        <v>1</v>
      </c>
      <c r="J26" s="34">
        <v>0.64583333333333337</v>
      </c>
      <c r="K26" s="68">
        <v>15.5</v>
      </c>
      <c r="L26" s="55">
        <v>0.21</v>
      </c>
      <c r="M26" s="55">
        <f t="shared" si="0"/>
        <v>0.30721966205837176</v>
      </c>
      <c r="O26" s="55">
        <f t="shared" si="1"/>
        <v>0</v>
      </c>
      <c r="Q26" s="55">
        <f t="shared" si="2"/>
        <v>0</v>
      </c>
      <c r="R26" s="79" t="s">
        <v>937</v>
      </c>
    </row>
    <row r="27" spans="1:18" ht="13.2" customHeight="1" x14ac:dyDescent="0.3">
      <c r="A27" s="26">
        <v>981</v>
      </c>
      <c r="B27" s="26" t="s">
        <v>304</v>
      </c>
      <c r="C27" s="26" t="s">
        <v>330</v>
      </c>
      <c r="D27" s="26" t="s">
        <v>220</v>
      </c>
      <c r="G27" s="26">
        <v>3</v>
      </c>
      <c r="I27" s="68">
        <v>1</v>
      </c>
      <c r="J27" s="34">
        <v>0.64583333333333337</v>
      </c>
      <c r="K27" s="68">
        <v>15.5</v>
      </c>
      <c r="L27" s="55">
        <v>0.21</v>
      </c>
      <c r="M27" s="55">
        <f t="shared" si="0"/>
        <v>0.30721966205837176</v>
      </c>
      <c r="O27" s="55">
        <f t="shared" si="1"/>
        <v>0</v>
      </c>
      <c r="Q27" s="55">
        <f t="shared" si="2"/>
        <v>0</v>
      </c>
      <c r="R27" s="79" t="s">
        <v>937</v>
      </c>
    </row>
    <row r="28" spans="1:18" x14ac:dyDescent="0.3">
      <c r="A28" s="26">
        <v>982</v>
      </c>
      <c r="B28" s="26" t="s">
        <v>85</v>
      </c>
      <c r="C28" s="26" t="s">
        <v>221</v>
      </c>
      <c r="D28" s="26" t="s">
        <v>203</v>
      </c>
      <c r="G28" s="26">
        <v>2</v>
      </c>
      <c r="I28" s="68">
        <v>8</v>
      </c>
      <c r="J28" s="34">
        <v>0.66666666666666663</v>
      </c>
      <c r="K28" s="68">
        <v>16</v>
      </c>
      <c r="L28" s="55">
        <v>0.21</v>
      </c>
      <c r="M28" s="55">
        <f t="shared" si="0"/>
        <v>2.3809523809523809</v>
      </c>
      <c r="O28" s="55">
        <f t="shared" si="1"/>
        <v>0</v>
      </c>
      <c r="Q28" s="55">
        <f t="shared" si="2"/>
        <v>0</v>
      </c>
      <c r="R28" s="79" t="s">
        <v>937</v>
      </c>
    </row>
    <row r="29" spans="1:18" x14ac:dyDescent="0.3">
      <c r="A29" s="26">
        <v>982</v>
      </c>
      <c r="B29" s="26" t="s">
        <v>85</v>
      </c>
      <c r="C29" s="26" t="s">
        <v>221</v>
      </c>
      <c r="D29" s="26" t="s">
        <v>204</v>
      </c>
      <c r="G29" s="26">
        <v>2</v>
      </c>
      <c r="I29" s="68">
        <v>4</v>
      </c>
      <c r="J29" s="34">
        <v>0.66666666666666663</v>
      </c>
      <c r="K29" s="68">
        <v>16</v>
      </c>
      <c r="L29" s="55">
        <v>0.21</v>
      </c>
      <c r="M29" s="55">
        <f t="shared" si="0"/>
        <v>1.1904761904761905</v>
      </c>
      <c r="O29" s="55">
        <f t="shared" si="1"/>
        <v>0</v>
      </c>
      <c r="Q29" s="55">
        <f t="shared" si="2"/>
        <v>0</v>
      </c>
      <c r="R29" s="79" t="s">
        <v>937</v>
      </c>
    </row>
    <row r="30" spans="1:18" x14ac:dyDescent="0.3">
      <c r="A30" s="26">
        <v>982</v>
      </c>
      <c r="B30" s="26" t="s">
        <v>301</v>
      </c>
      <c r="C30" s="26" t="s">
        <v>333</v>
      </c>
      <c r="D30" s="26" t="s">
        <v>203</v>
      </c>
      <c r="G30" s="26">
        <v>2</v>
      </c>
      <c r="I30" s="68">
        <v>10</v>
      </c>
      <c r="J30" s="34">
        <v>0.66666666666666663</v>
      </c>
      <c r="K30" s="68">
        <v>16</v>
      </c>
      <c r="L30" s="55">
        <v>0.21</v>
      </c>
      <c r="M30" s="55">
        <f t="shared" si="0"/>
        <v>2.9761904761904763</v>
      </c>
      <c r="O30" s="55">
        <f t="shared" si="1"/>
        <v>0</v>
      </c>
      <c r="Q30" s="55">
        <f t="shared" si="2"/>
        <v>0</v>
      </c>
      <c r="R30" s="79" t="s">
        <v>936</v>
      </c>
    </row>
    <row r="31" spans="1:18" x14ac:dyDescent="0.3">
      <c r="A31" s="26">
        <v>982</v>
      </c>
      <c r="B31" s="26" t="s">
        <v>301</v>
      </c>
      <c r="C31" s="26" t="s">
        <v>333</v>
      </c>
      <c r="D31" s="26" t="s">
        <v>204</v>
      </c>
      <c r="G31" s="26">
        <v>2</v>
      </c>
      <c r="I31" s="68">
        <v>3</v>
      </c>
      <c r="J31" s="34">
        <v>0.66666666666666663</v>
      </c>
      <c r="K31" s="68">
        <v>16</v>
      </c>
      <c r="L31" s="55">
        <v>0.21</v>
      </c>
      <c r="M31" s="55">
        <f t="shared" si="0"/>
        <v>0.8928571428571429</v>
      </c>
      <c r="O31" s="55">
        <f t="shared" si="1"/>
        <v>0</v>
      </c>
      <c r="Q31" s="55">
        <f t="shared" si="2"/>
        <v>0</v>
      </c>
      <c r="R31" s="79" t="s">
        <v>936</v>
      </c>
    </row>
    <row r="32" spans="1:18" x14ac:dyDescent="0.3">
      <c r="A32" s="26">
        <v>982</v>
      </c>
      <c r="B32" s="26" t="s">
        <v>304</v>
      </c>
      <c r="C32" s="26" t="s">
        <v>334</v>
      </c>
      <c r="D32" s="26" t="s">
        <v>203</v>
      </c>
      <c r="G32" s="26">
        <v>3</v>
      </c>
      <c r="I32" s="68">
        <v>3</v>
      </c>
      <c r="J32" s="34">
        <v>0.625</v>
      </c>
      <c r="K32" s="68">
        <v>15</v>
      </c>
      <c r="L32" s="55">
        <v>0.6</v>
      </c>
      <c r="M32" s="55">
        <f t="shared" si="0"/>
        <v>0.33333333333333331</v>
      </c>
      <c r="O32" s="55">
        <f t="shared" si="1"/>
        <v>0</v>
      </c>
      <c r="Q32" s="55">
        <f t="shared" si="2"/>
        <v>0</v>
      </c>
      <c r="R32" s="79" t="s">
        <v>937</v>
      </c>
    </row>
    <row r="33" spans="1:18" x14ac:dyDescent="0.3">
      <c r="A33" s="26">
        <v>982</v>
      </c>
      <c r="B33" s="26" t="s">
        <v>304</v>
      </c>
      <c r="C33" s="26" t="s">
        <v>334</v>
      </c>
      <c r="D33" s="26" t="s">
        <v>223</v>
      </c>
      <c r="G33" s="26">
        <v>3</v>
      </c>
      <c r="I33" s="68">
        <v>2</v>
      </c>
      <c r="J33" s="34">
        <v>0.625</v>
      </c>
      <c r="K33" s="68">
        <v>15</v>
      </c>
      <c r="L33" s="55">
        <v>0.6</v>
      </c>
      <c r="M33" s="55">
        <f t="shared" si="0"/>
        <v>0.22222222222222221</v>
      </c>
      <c r="O33" s="55">
        <f t="shared" si="1"/>
        <v>0</v>
      </c>
      <c r="Q33" s="55">
        <f t="shared" si="2"/>
        <v>0</v>
      </c>
      <c r="R33" s="79" t="s">
        <v>937</v>
      </c>
    </row>
    <row r="34" spans="1:18" x14ac:dyDescent="0.3">
      <c r="A34" s="26">
        <v>982</v>
      </c>
      <c r="B34" s="26" t="s">
        <v>304</v>
      </c>
      <c r="C34" s="26" t="s">
        <v>334</v>
      </c>
      <c r="D34" s="26" t="s">
        <v>220</v>
      </c>
      <c r="G34" s="26">
        <v>3</v>
      </c>
      <c r="I34" s="68">
        <v>4</v>
      </c>
      <c r="J34" s="34">
        <v>0.625</v>
      </c>
      <c r="K34" s="68">
        <v>15</v>
      </c>
      <c r="L34" s="55">
        <v>0.6</v>
      </c>
      <c r="M34" s="55">
        <f t="shared" si="0"/>
        <v>0.44444444444444442</v>
      </c>
      <c r="O34" s="55">
        <f t="shared" si="1"/>
        <v>0</v>
      </c>
      <c r="Q34" s="55">
        <f t="shared" si="2"/>
        <v>0</v>
      </c>
      <c r="R34" s="79" t="s">
        <v>937</v>
      </c>
    </row>
    <row r="35" spans="1:18" x14ac:dyDescent="0.3">
      <c r="A35" s="26">
        <v>983</v>
      </c>
      <c r="B35" s="26" t="s">
        <v>85</v>
      </c>
      <c r="C35" s="26" t="s">
        <v>222</v>
      </c>
      <c r="D35" s="26" t="s">
        <v>203</v>
      </c>
      <c r="G35" s="26">
        <v>2</v>
      </c>
      <c r="I35" s="68">
        <v>6</v>
      </c>
      <c r="J35" s="34">
        <v>0.66666666666666663</v>
      </c>
      <c r="K35" s="68">
        <v>16</v>
      </c>
      <c r="L35" s="55">
        <v>0.21</v>
      </c>
      <c r="M35" s="55">
        <f t="shared" si="0"/>
        <v>1.7857142857142858</v>
      </c>
      <c r="O35" s="55">
        <f t="shared" si="1"/>
        <v>0</v>
      </c>
      <c r="Q35" s="55">
        <f t="shared" si="2"/>
        <v>0</v>
      </c>
      <c r="R35" s="79" t="s">
        <v>937</v>
      </c>
    </row>
    <row r="36" spans="1:18" x14ac:dyDescent="0.3">
      <c r="A36" s="26">
        <v>983</v>
      </c>
      <c r="B36" s="26" t="s">
        <v>85</v>
      </c>
      <c r="C36" s="26" t="s">
        <v>222</v>
      </c>
      <c r="D36" s="26" t="s">
        <v>204</v>
      </c>
      <c r="G36" s="26">
        <v>2</v>
      </c>
      <c r="I36" s="68">
        <v>2</v>
      </c>
      <c r="J36" s="34">
        <v>0.66666666666666663</v>
      </c>
      <c r="K36" s="68">
        <v>16</v>
      </c>
      <c r="L36" s="55">
        <v>0.21</v>
      </c>
      <c r="M36" s="55">
        <f t="shared" si="0"/>
        <v>0.59523809523809523</v>
      </c>
      <c r="O36" s="55">
        <f t="shared" si="1"/>
        <v>0</v>
      </c>
      <c r="Q36" s="55">
        <f t="shared" si="2"/>
        <v>0</v>
      </c>
      <c r="R36" s="79" t="s">
        <v>937</v>
      </c>
    </row>
    <row r="37" spans="1:18" x14ac:dyDescent="0.3">
      <c r="A37" s="26">
        <v>983</v>
      </c>
      <c r="B37" s="26" t="s">
        <v>301</v>
      </c>
      <c r="C37" s="26" t="s">
        <v>335</v>
      </c>
      <c r="D37" s="26" t="s">
        <v>203</v>
      </c>
      <c r="G37" s="26">
        <v>2</v>
      </c>
      <c r="I37" s="68">
        <v>5</v>
      </c>
      <c r="J37" s="34">
        <v>0.66666666666666663</v>
      </c>
      <c r="K37" s="68">
        <v>16</v>
      </c>
      <c r="L37" s="55">
        <v>0.21</v>
      </c>
      <c r="M37" s="55">
        <f t="shared" si="0"/>
        <v>1.4880952380952381</v>
      </c>
      <c r="O37" s="55">
        <f t="shared" si="1"/>
        <v>0</v>
      </c>
      <c r="Q37" s="55">
        <f t="shared" si="2"/>
        <v>0</v>
      </c>
      <c r="R37" s="79" t="s">
        <v>936</v>
      </c>
    </row>
    <row r="38" spans="1:18" x14ac:dyDescent="0.3">
      <c r="A38" s="26">
        <v>983</v>
      </c>
      <c r="B38" s="26" t="s">
        <v>301</v>
      </c>
      <c r="C38" s="26" t="s">
        <v>335</v>
      </c>
      <c r="D38" s="26" t="s">
        <v>204</v>
      </c>
      <c r="G38" s="26">
        <v>2</v>
      </c>
      <c r="I38" s="68">
        <v>2</v>
      </c>
      <c r="J38" s="34">
        <v>0.66666666666666663</v>
      </c>
      <c r="K38" s="68">
        <v>16</v>
      </c>
      <c r="L38" s="55">
        <v>0.21</v>
      </c>
      <c r="M38" s="55">
        <f t="shared" si="0"/>
        <v>0.59523809523809523</v>
      </c>
      <c r="O38" s="55">
        <f t="shared" si="1"/>
        <v>0</v>
      </c>
      <c r="Q38" s="55">
        <f t="shared" si="2"/>
        <v>0</v>
      </c>
      <c r="R38" s="79" t="s">
        <v>936</v>
      </c>
    </row>
    <row r="39" spans="1:18" x14ac:dyDescent="0.3">
      <c r="A39" s="26">
        <v>983</v>
      </c>
      <c r="B39" s="26" t="s">
        <v>304</v>
      </c>
      <c r="C39" s="26" t="s">
        <v>336</v>
      </c>
      <c r="D39" s="26" t="s">
        <v>203</v>
      </c>
      <c r="G39" s="26">
        <v>2</v>
      </c>
      <c r="I39" s="68">
        <v>6</v>
      </c>
      <c r="J39" s="34">
        <v>0.625</v>
      </c>
      <c r="K39" s="68">
        <v>15</v>
      </c>
      <c r="L39" s="55">
        <v>0.21</v>
      </c>
      <c r="M39" s="55">
        <f t="shared" si="0"/>
        <v>1.9047619047619049</v>
      </c>
      <c r="O39" s="55">
        <f t="shared" si="1"/>
        <v>0</v>
      </c>
      <c r="Q39" s="55">
        <f t="shared" si="2"/>
        <v>0</v>
      </c>
      <c r="R39" s="79" t="s">
        <v>937</v>
      </c>
    </row>
    <row r="40" spans="1:18" x14ac:dyDescent="0.3">
      <c r="A40" s="26">
        <v>983</v>
      </c>
      <c r="B40" s="26" t="s">
        <v>304</v>
      </c>
      <c r="C40" s="26" t="s">
        <v>336</v>
      </c>
      <c r="D40" s="26" t="s">
        <v>204</v>
      </c>
      <c r="G40" s="26">
        <v>2</v>
      </c>
      <c r="I40" s="68">
        <v>2</v>
      </c>
      <c r="J40" s="34">
        <v>0.625</v>
      </c>
      <c r="K40" s="68">
        <v>15</v>
      </c>
      <c r="L40" s="55">
        <v>0.21</v>
      </c>
      <c r="M40" s="55">
        <f t="shared" si="0"/>
        <v>0.63492063492063489</v>
      </c>
      <c r="O40" s="55">
        <f t="shared" si="1"/>
        <v>0</v>
      </c>
      <c r="Q40" s="55">
        <f t="shared" si="2"/>
        <v>0</v>
      </c>
      <c r="R40" s="79" t="s">
        <v>937</v>
      </c>
    </row>
    <row r="41" spans="1:18" x14ac:dyDescent="0.3">
      <c r="A41" s="26">
        <v>984</v>
      </c>
      <c r="B41" s="26" t="s">
        <v>85</v>
      </c>
      <c r="C41" s="26" t="s">
        <v>224</v>
      </c>
      <c r="D41" s="26" t="s">
        <v>203</v>
      </c>
      <c r="G41" s="26">
        <v>2</v>
      </c>
      <c r="I41" s="68">
        <v>2</v>
      </c>
      <c r="J41" s="34">
        <v>0.65972222222222221</v>
      </c>
      <c r="K41" s="68">
        <v>15.5</v>
      </c>
      <c r="L41" s="55">
        <v>0.21</v>
      </c>
      <c r="M41" s="55">
        <f t="shared" si="0"/>
        <v>0.61443932411674351</v>
      </c>
      <c r="O41" s="55">
        <f t="shared" si="1"/>
        <v>0</v>
      </c>
      <c r="Q41" s="55">
        <f t="shared" si="2"/>
        <v>0</v>
      </c>
      <c r="R41" s="79" t="s">
        <v>937</v>
      </c>
    </row>
    <row r="42" spans="1:18" x14ac:dyDescent="0.3">
      <c r="A42" s="26">
        <v>984</v>
      </c>
      <c r="B42" s="26" t="s">
        <v>85</v>
      </c>
      <c r="C42" s="26" t="s">
        <v>224</v>
      </c>
      <c r="D42" s="26" t="s">
        <v>204</v>
      </c>
      <c r="G42" s="26">
        <v>2</v>
      </c>
      <c r="I42" s="68">
        <v>2</v>
      </c>
      <c r="J42" s="34">
        <v>0.65972222222222221</v>
      </c>
      <c r="K42" s="68">
        <v>15.5</v>
      </c>
      <c r="L42" s="55">
        <v>0.21</v>
      </c>
      <c r="M42" s="55">
        <f t="shared" si="0"/>
        <v>0.61443932411674351</v>
      </c>
      <c r="O42" s="55">
        <f t="shared" si="1"/>
        <v>0</v>
      </c>
      <c r="Q42" s="55">
        <f t="shared" si="2"/>
        <v>0</v>
      </c>
      <c r="R42" s="79" t="s">
        <v>937</v>
      </c>
    </row>
    <row r="43" spans="1:18" x14ac:dyDescent="0.3">
      <c r="A43" s="26">
        <v>984</v>
      </c>
      <c r="B43" s="26" t="s">
        <v>301</v>
      </c>
      <c r="C43" s="26" t="s">
        <v>338</v>
      </c>
      <c r="D43" s="26" t="s">
        <v>203</v>
      </c>
      <c r="G43" s="26">
        <v>2</v>
      </c>
      <c r="I43" s="68">
        <v>5</v>
      </c>
      <c r="J43" s="34">
        <v>0.65972222222222221</v>
      </c>
      <c r="K43" s="68">
        <v>15.5</v>
      </c>
      <c r="L43" s="55">
        <v>0.21</v>
      </c>
      <c r="M43" s="55">
        <f t="shared" si="0"/>
        <v>1.5360983102918588</v>
      </c>
      <c r="O43" s="55">
        <f t="shared" si="1"/>
        <v>0</v>
      </c>
      <c r="Q43" s="55">
        <f t="shared" si="2"/>
        <v>0</v>
      </c>
      <c r="R43" s="79" t="s">
        <v>936</v>
      </c>
    </row>
    <row r="44" spans="1:18" x14ac:dyDescent="0.3">
      <c r="A44" s="26">
        <v>984</v>
      </c>
      <c r="B44" s="26" t="s">
        <v>301</v>
      </c>
      <c r="C44" s="26" t="s">
        <v>338</v>
      </c>
      <c r="D44" s="26" t="s">
        <v>204</v>
      </c>
      <c r="G44" s="26">
        <v>2</v>
      </c>
      <c r="I44" s="68">
        <v>2</v>
      </c>
      <c r="J44" s="34">
        <v>0.65972222222222221</v>
      </c>
      <c r="K44" s="68">
        <v>15.5</v>
      </c>
      <c r="L44" s="55">
        <v>0.21</v>
      </c>
      <c r="M44" s="55">
        <f t="shared" si="0"/>
        <v>0.61443932411674351</v>
      </c>
      <c r="O44" s="55">
        <f t="shared" si="1"/>
        <v>0</v>
      </c>
      <c r="Q44" s="55">
        <f t="shared" si="2"/>
        <v>0</v>
      </c>
      <c r="R44" s="79" t="s">
        <v>936</v>
      </c>
    </row>
    <row r="45" spans="1:18" x14ac:dyDescent="0.3">
      <c r="A45" s="26">
        <v>984</v>
      </c>
      <c r="B45" s="26" t="s">
        <v>304</v>
      </c>
      <c r="C45" s="26" t="s">
        <v>339</v>
      </c>
      <c r="D45" s="26" t="s">
        <v>203</v>
      </c>
      <c r="G45" s="26">
        <v>2</v>
      </c>
      <c r="I45" s="68">
        <v>4</v>
      </c>
      <c r="J45" s="34">
        <v>0.61805555555555547</v>
      </c>
      <c r="K45" s="68">
        <v>15.5</v>
      </c>
      <c r="L45" s="55">
        <v>0.21</v>
      </c>
      <c r="M45" s="55">
        <f t="shared" si="0"/>
        <v>1.228878648233487</v>
      </c>
      <c r="O45" s="55">
        <f t="shared" si="1"/>
        <v>0</v>
      </c>
      <c r="Q45" s="55">
        <f t="shared" si="2"/>
        <v>0</v>
      </c>
      <c r="R45" s="79" t="s">
        <v>937</v>
      </c>
    </row>
    <row r="46" spans="1:18" x14ac:dyDescent="0.3">
      <c r="A46" s="26">
        <v>984</v>
      </c>
      <c r="B46" s="26" t="s">
        <v>304</v>
      </c>
      <c r="C46" s="26" t="s">
        <v>339</v>
      </c>
      <c r="D46" s="26" t="s">
        <v>204</v>
      </c>
      <c r="G46" s="26">
        <v>2</v>
      </c>
      <c r="I46" s="68">
        <v>2</v>
      </c>
      <c r="J46" s="34">
        <v>0.61805555555555547</v>
      </c>
      <c r="K46" s="68">
        <v>15.5</v>
      </c>
      <c r="L46" s="55">
        <v>0.21</v>
      </c>
      <c r="M46" s="55">
        <f t="shared" si="0"/>
        <v>0.61443932411674351</v>
      </c>
      <c r="O46" s="55">
        <f t="shared" si="1"/>
        <v>0</v>
      </c>
      <c r="Q46" s="55">
        <f t="shared" si="2"/>
        <v>0</v>
      </c>
      <c r="R46" s="79" t="s">
        <v>937</v>
      </c>
    </row>
    <row r="47" spans="1:18" x14ac:dyDescent="0.3">
      <c r="A47" s="26">
        <v>985</v>
      </c>
      <c r="B47" s="26" t="s">
        <v>85</v>
      </c>
      <c r="C47" s="26" t="s">
        <v>225</v>
      </c>
      <c r="D47" s="26" t="s">
        <v>203</v>
      </c>
      <c r="G47" s="26">
        <v>3</v>
      </c>
      <c r="I47" s="68">
        <v>4</v>
      </c>
      <c r="J47" s="34">
        <v>0.62152777777777779</v>
      </c>
      <c r="K47" s="68">
        <v>15.5</v>
      </c>
      <c r="L47" s="55">
        <v>0.21</v>
      </c>
      <c r="M47" s="55">
        <f t="shared" si="0"/>
        <v>1.228878648233487</v>
      </c>
      <c r="O47" s="55">
        <f t="shared" si="1"/>
        <v>0</v>
      </c>
      <c r="Q47" s="55">
        <f t="shared" si="2"/>
        <v>0</v>
      </c>
      <c r="R47" s="79" t="s">
        <v>937</v>
      </c>
    </row>
    <row r="48" spans="1:18" x14ac:dyDescent="0.3">
      <c r="A48" s="26">
        <v>985</v>
      </c>
      <c r="B48" s="26" t="s">
        <v>85</v>
      </c>
      <c r="C48" s="26" t="s">
        <v>225</v>
      </c>
      <c r="D48" s="26" t="s">
        <v>204</v>
      </c>
      <c r="G48" s="26">
        <v>3</v>
      </c>
      <c r="I48" s="68">
        <v>2</v>
      </c>
      <c r="J48" s="34">
        <v>0.62152777777777779</v>
      </c>
      <c r="K48" s="68">
        <v>15.5</v>
      </c>
      <c r="L48" s="55">
        <v>0.21</v>
      </c>
      <c r="M48" s="55">
        <f t="shared" si="0"/>
        <v>0.61443932411674351</v>
      </c>
      <c r="O48" s="55">
        <f t="shared" si="1"/>
        <v>0</v>
      </c>
      <c r="Q48" s="55">
        <f t="shared" si="2"/>
        <v>0</v>
      </c>
      <c r="R48" s="79" t="s">
        <v>937</v>
      </c>
    </row>
    <row r="49" spans="1:18" x14ac:dyDescent="0.3">
      <c r="A49" s="26">
        <v>985</v>
      </c>
      <c r="B49" s="26" t="s">
        <v>85</v>
      </c>
      <c r="C49" s="26" t="s">
        <v>225</v>
      </c>
      <c r="D49" s="26" t="s">
        <v>220</v>
      </c>
      <c r="G49" s="26">
        <v>3</v>
      </c>
      <c r="I49" s="68">
        <v>1</v>
      </c>
      <c r="J49" s="34">
        <v>0.62152777777777779</v>
      </c>
      <c r="K49" s="68">
        <v>15.5</v>
      </c>
      <c r="L49" s="55">
        <v>0.21</v>
      </c>
      <c r="M49" s="55">
        <f t="shared" si="0"/>
        <v>0.30721966205837176</v>
      </c>
      <c r="O49" s="55">
        <f t="shared" si="1"/>
        <v>0</v>
      </c>
      <c r="Q49" s="55">
        <f t="shared" si="2"/>
        <v>0</v>
      </c>
      <c r="R49" s="79" t="s">
        <v>937</v>
      </c>
    </row>
    <row r="50" spans="1:18" x14ac:dyDescent="0.3">
      <c r="A50" s="26">
        <v>985</v>
      </c>
      <c r="B50" s="26" t="s">
        <v>301</v>
      </c>
      <c r="C50" s="26" t="s">
        <v>340</v>
      </c>
      <c r="D50" s="26" t="s">
        <v>203</v>
      </c>
      <c r="G50" s="26">
        <v>2</v>
      </c>
      <c r="I50" s="68">
        <v>4</v>
      </c>
      <c r="J50" s="34">
        <v>0.62152777777777779</v>
      </c>
      <c r="K50" s="68">
        <v>15.5</v>
      </c>
      <c r="L50" s="55">
        <v>0.21</v>
      </c>
      <c r="M50" s="55">
        <f t="shared" si="0"/>
        <v>1.228878648233487</v>
      </c>
      <c r="O50" s="55">
        <f t="shared" si="1"/>
        <v>0</v>
      </c>
      <c r="Q50" s="55">
        <f t="shared" si="2"/>
        <v>0</v>
      </c>
      <c r="R50" s="79" t="s">
        <v>936</v>
      </c>
    </row>
    <row r="51" spans="1:18" x14ac:dyDescent="0.3">
      <c r="A51" s="26">
        <v>985</v>
      </c>
      <c r="B51" s="26" t="s">
        <v>301</v>
      </c>
      <c r="C51" s="26" t="s">
        <v>340</v>
      </c>
      <c r="D51" s="26" t="s">
        <v>204</v>
      </c>
      <c r="G51" s="26">
        <v>2</v>
      </c>
      <c r="I51" s="68">
        <v>2</v>
      </c>
      <c r="J51" s="34">
        <v>0.62152777777777779</v>
      </c>
      <c r="K51" s="68">
        <v>15.5</v>
      </c>
      <c r="L51" s="55">
        <v>0.21</v>
      </c>
      <c r="M51" s="55">
        <f t="shared" si="0"/>
        <v>0.61443932411674351</v>
      </c>
      <c r="O51" s="55">
        <f t="shared" si="1"/>
        <v>0</v>
      </c>
      <c r="Q51" s="55">
        <f t="shared" si="2"/>
        <v>0</v>
      </c>
      <c r="R51" s="79" t="s">
        <v>936</v>
      </c>
    </row>
    <row r="52" spans="1:18" x14ac:dyDescent="0.3">
      <c r="A52" s="26">
        <v>985</v>
      </c>
      <c r="B52" s="26" t="s">
        <v>301</v>
      </c>
      <c r="C52" s="26" t="s">
        <v>340</v>
      </c>
      <c r="D52" s="26" t="s">
        <v>220</v>
      </c>
      <c r="G52" s="26">
        <v>2</v>
      </c>
      <c r="I52" s="68">
        <v>1</v>
      </c>
      <c r="J52" s="34">
        <v>0.62152777777777779</v>
      </c>
      <c r="K52" s="68">
        <v>15.5</v>
      </c>
      <c r="L52" s="55">
        <v>0.21</v>
      </c>
      <c r="M52" s="55">
        <f t="shared" si="0"/>
        <v>0.30721966205837176</v>
      </c>
      <c r="O52" s="55">
        <f t="shared" si="1"/>
        <v>0</v>
      </c>
      <c r="Q52" s="55">
        <f t="shared" si="2"/>
        <v>0</v>
      </c>
      <c r="R52" s="79" t="s">
        <v>936</v>
      </c>
    </row>
    <row r="53" spans="1:18" x14ac:dyDescent="0.3">
      <c r="A53" s="26">
        <v>985</v>
      </c>
      <c r="B53" s="26" t="s">
        <v>304</v>
      </c>
      <c r="C53" s="26" t="s">
        <v>341</v>
      </c>
      <c r="D53" s="26" t="s">
        <v>203</v>
      </c>
      <c r="G53" s="26">
        <v>2</v>
      </c>
      <c r="I53" s="68">
        <v>4</v>
      </c>
      <c r="J53" s="34">
        <v>0.58333333333333337</v>
      </c>
      <c r="K53" s="86">
        <v>14</v>
      </c>
      <c r="L53" s="55">
        <v>0.21</v>
      </c>
      <c r="M53" s="55">
        <f t="shared" si="0"/>
        <v>1.3605442176870748</v>
      </c>
      <c r="O53" s="55">
        <f t="shared" si="1"/>
        <v>0</v>
      </c>
      <c r="Q53" s="55">
        <f t="shared" si="2"/>
        <v>0</v>
      </c>
      <c r="R53" s="79" t="s">
        <v>937</v>
      </c>
    </row>
    <row r="54" spans="1:18" x14ac:dyDescent="0.3">
      <c r="A54" s="26">
        <v>985</v>
      </c>
      <c r="B54" s="26" t="s">
        <v>304</v>
      </c>
      <c r="C54" s="26" t="s">
        <v>341</v>
      </c>
      <c r="D54" s="26" t="s">
        <v>204</v>
      </c>
      <c r="G54" s="26">
        <v>2</v>
      </c>
      <c r="I54" s="68">
        <v>2</v>
      </c>
      <c r="J54" s="34">
        <v>0.58333333333333337</v>
      </c>
      <c r="K54" s="86">
        <v>14</v>
      </c>
      <c r="L54" s="55">
        <v>0.21</v>
      </c>
      <c r="M54" s="55">
        <f t="shared" si="0"/>
        <v>0.68027210884353739</v>
      </c>
      <c r="O54" s="55">
        <f t="shared" si="1"/>
        <v>0</v>
      </c>
      <c r="Q54" s="55">
        <f t="shared" si="2"/>
        <v>0</v>
      </c>
      <c r="R54" s="79" t="s">
        <v>937</v>
      </c>
    </row>
    <row r="55" spans="1:18" x14ac:dyDescent="0.3">
      <c r="A55" s="26">
        <v>986</v>
      </c>
      <c r="B55" s="26" t="s">
        <v>85</v>
      </c>
      <c r="C55" s="26" t="s">
        <v>226</v>
      </c>
      <c r="D55" s="26" t="s">
        <v>203</v>
      </c>
      <c r="G55" s="26">
        <v>2</v>
      </c>
      <c r="I55" s="68">
        <v>4</v>
      </c>
      <c r="J55" s="34">
        <v>0.625</v>
      </c>
      <c r="K55" s="68">
        <v>15</v>
      </c>
      <c r="L55" s="55">
        <v>0.21</v>
      </c>
      <c r="M55" s="55">
        <f t="shared" si="0"/>
        <v>1.2698412698412698</v>
      </c>
      <c r="O55" s="55">
        <f t="shared" si="1"/>
        <v>0</v>
      </c>
      <c r="Q55" s="55">
        <f t="shared" si="2"/>
        <v>0</v>
      </c>
      <c r="R55" s="79" t="s">
        <v>937</v>
      </c>
    </row>
    <row r="56" spans="1:18" x14ac:dyDescent="0.3">
      <c r="A56" s="26">
        <v>986</v>
      </c>
      <c r="B56" s="26" t="s">
        <v>85</v>
      </c>
      <c r="C56" s="26" t="s">
        <v>226</v>
      </c>
      <c r="D56" s="26" t="s">
        <v>204</v>
      </c>
      <c r="G56" s="26">
        <v>2</v>
      </c>
      <c r="I56" s="68">
        <v>4</v>
      </c>
      <c r="J56" s="34">
        <v>0.625</v>
      </c>
      <c r="K56" s="68">
        <v>15</v>
      </c>
      <c r="L56" s="55">
        <v>0.21</v>
      </c>
      <c r="M56" s="55">
        <f t="shared" si="0"/>
        <v>1.2698412698412698</v>
      </c>
      <c r="O56" s="55">
        <f t="shared" si="1"/>
        <v>0</v>
      </c>
      <c r="Q56" s="55">
        <f t="shared" si="2"/>
        <v>0</v>
      </c>
      <c r="R56" s="79" t="s">
        <v>937</v>
      </c>
    </row>
    <row r="57" spans="1:18" x14ac:dyDescent="0.3">
      <c r="A57" s="26">
        <v>986</v>
      </c>
      <c r="B57" s="26" t="s">
        <v>301</v>
      </c>
      <c r="C57" s="26" t="s">
        <v>342</v>
      </c>
      <c r="D57" s="26" t="s">
        <v>203</v>
      </c>
      <c r="G57" s="26">
        <v>2</v>
      </c>
      <c r="I57" s="68">
        <v>5</v>
      </c>
      <c r="J57" s="34">
        <v>0.625</v>
      </c>
      <c r="K57" s="68">
        <v>15</v>
      </c>
      <c r="L57" s="55">
        <v>0.21</v>
      </c>
      <c r="M57" s="55">
        <f t="shared" si="0"/>
        <v>1.5873015873015874</v>
      </c>
      <c r="O57" s="55">
        <f t="shared" si="1"/>
        <v>0</v>
      </c>
      <c r="Q57" s="55">
        <f t="shared" si="2"/>
        <v>0</v>
      </c>
      <c r="R57" s="79" t="s">
        <v>936</v>
      </c>
    </row>
    <row r="58" spans="1:18" x14ac:dyDescent="0.3">
      <c r="A58" s="26">
        <v>986</v>
      </c>
      <c r="B58" s="26" t="s">
        <v>301</v>
      </c>
      <c r="C58" s="26" t="s">
        <v>342</v>
      </c>
      <c r="D58" s="26" t="s">
        <v>204</v>
      </c>
      <c r="G58" s="26">
        <v>2</v>
      </c>
      <c r="I58" s="68">
        <v>3</v>
      </c>
      <c r="J58" s="34">
        <v>0.625</v>
      </c>
      <c r="K58" s="68">
        <v>15</v>
      </c>
      <c r="L58" s="55">
        <v>0.21</v>
      </c>
      <c r="M58" s="55">
        <f t="shared" si="0"/>
        <v>0.95238095238095244</v>
      </c>
      <c r="O58" s="55">
        <f t="shared" si="1"/>
        <v>0</v>
      </c>
      <c r="Q58" s="55">
        <f t="shared" si="2"/>
        <v>0</v>
      </c>
      <c r="R58" s="79" t="s">
        <v>936</v>
      </c>
    </row>
    <row r="59" spans="1:18" x14ac:dyDescent="0.3">
      <c r="A59" s="26">
        <v>986</v>
      </c>
      <c r="B59" s="26" t="s">
        <v>304</v>
      </c>
      <c r="C59" s="26" t="s">
        <v>343</v>
      </c>
      <c r="D59" s="26" t="s">
        <v>203</v>
      </c>
      <c r="G59" s="26">
        <v>2</v>
      </c>
      <c r="I59" s="68">
        <v>5</v>
      </c>
      <c r="J59" s="34">
        <v>0.61458333333333326</v>
      </c>
      <c r="K59" s="68">
        <v>14.75</v>
      </c>
      <c r="L59" s="55">
        <v>0.21</v>
      </c>
      <c r="M59" s="55">
        <f t="shared" si="0"/>
        <v>1.6142050040355127</v>
      </c>
      <c r="O59" s="55">
        <f t="shared" si="1"/>
        <v>0</v>
      </c>
      <c r="Q59" s="55">
        <f t="shared" si="2"/>
        <v>0</v>
      </c>
      <c r="R59" s="79" t="s">
        <v>937</v>
      </c>
    </row>
    <row r="60" spans="1:18" x14ac:dyDescent="0.3">
      <c r="A60" s="26">
        <v>986</v>
      </c>
      <c r="B60" s="26" t="s">
        <v>304</v>
      </c>
      <c r="C60" s="26" t="s">
        <v>343</v>
      </c>
      <c r="D60" s="26" t="s">
        <v>204</v>
      </c>
      <c r="G60" s="26">
        <v>2</v>
      </c>
      <c r="I60" s="68">
        <v>3</v>
      </c>
      <c r="J60" s="34">
        <v>0.61458333333333326</v>
      </c>
      <c r="K60" s="68">
        <v>14.75</v>
      </c>
      <c r="L60" s="55">
        <v>0.21</v>
      </c>
      <c r="M60" s="55">
        <f t="shared" si="0"/>
        <v>0.96852300242130762</v>
      </c>
      <c r="O60" s="55">
        <f t="shared" si="1"/>
        <v>0</v>
      </c>
      <c r="Q60" s="55">
        <f t="shared" si="2"/>
        <v>0</v>
      </c>
      <c r="R60" s="79" t="s">
        <v>937</v>
      </c>
    </row>
    <row r="61" spans="1:18" x14ac:dyDescent="0.3">
      <c r="A61" s="26">
        <v>132</v>
      </c>
      <c r="B61" s="26" t="s">
        <v>85</v>
      </c>
      <c r="C61" s="26" t="s">
        <v>233</v>
      </c>
      <c r="D61" s="26" t="s">
        <v>203</v>
      </c>
      <c r="G61" s="26">
        <v>1</v>
      </c>
      <c r="I61" s="68">
        <v>30</v>
      </c>
      <c r="J61" s="34">
        <v>0.40972222222222221</v>
      </c>
      <c r="K61" s="68">
        <v>9.83</v>
      </c>
      <c r="L61" s="55">
        <v>0.3</v>
      </c>
      <c r="M61" s="55">
        <f t="shared" si="0"/>
        <v>10.172939979654121</v>
      </c>
      <c r="N61">
        <v>1</v>
      </c>
      <c r="O61" s="55">
        <f t="shared" si="1"/>
        <v>0.33909799932180401</v>
      </c>
      <c r="P61">
        <v>1</v>
      </c>
      <c r="Q61" s="55">
        <f t="shared" si="2"/>
        <v>0.33909799932180401</v>
      </c>
      <c r="R61" s="79" t="s">
        <v>937</v>
      </c>
    </row>
    <row r="62" spans="1:18" x14ac:dyDescent="0.3">
      <c r="A62" s="26">
        <v>132</v>
      </c>
      <c r="B62" s="26" t="s">
        <v>301</v>
      </c>
      <c r="C62" s="26" t="s">
        <v>303</v>
      </c>
      <c r="D62" s="26" t="s">
        <v>203</v>
      </c>
      <c r="G62" s="26">
        <v>1</v>
      </c>
      <c r="I62" s="68">
        <v>18</v>
      </c>
      <c r="J62" s="34">
        <v>0.40972222222222221</v>
      </c>
      <c r="K62" s="68">
        <v>9.83</v>
      </c>
      <c r="L62" s="55">
        <v>0.3</v>
      </c>
      <c r="M62" s="55">
        <f t="shared" si="0"/>
        <v>6.1037639877924725</v>
      </c>
      <c r="O62" s="55">
        <f t="shared" si="1"/>
        <v>0</v>
      </c>
      <c r="Q62" s="55">
        <f t="shared" si="2"/>
        <v>0</v>
      </c>
      <c r="R62" s="79" t="s">
        <v>936</v>
      </c>
    </row>
    <row r="63" spans="1:18" x14ac:dyDescent="0.3">
      <c r="A63" s="26">
        <v>132</v>
      </c>
      <c r="B63" s="26" t="s">
        <v>304</v>
      </c>
      <c r="C63" s="26" t="s">
        <v>302</v>
      </c>
      <c r="D63" s="26" t="s">
        <v>203</v>
      </c>
      <c r="G63" s="26">
        <v>1</v>
      </c>
      <c r="I63" s="68">
        <v>11</v>
      </c>
      <c r="J63" s="34">
        <v>0.22916666666666674</v>
      </c>
      <c r="K63" s="68">
        <v>5.5</v>
      </c>
      <c r="L63" s="55">
        <v>0.3</v>
      </c>
      <c r="M63" s="55">
        <f t="shared" si="0"/>
        <v>6.666666666666667</v>
      </c>
      <c r="N63">
        <v>1</v>
      </c>
      <c r="O63" s="55">
        <f t="shared" si="1"/>
        <v>0.60606060606060608</v>
      </c>
      <c r="P63">
        <v>1</v>
      </c>
      <c r="Q63" s="55">
        <f t="shared" si="2"/>
        <v>0.60606060606060608</v>
      </c>
      <c r="R63" s="79" t="s">
        <v>937</v>
      </c>
    </row>
    <row r="64" spans="1:18" x14ac:dyDescent="0.3">
      <c r="A64" s="26">
        <v>133</v>
      </c>
      <c r="B64" s="26" t="s">
        <v>85</v>
      </c>
      <c r="C64" s="26" t="s">
        <v>237</v>
      </c>
      <c r="D64" s="26" t="s">
        <v>203</v>
      </c>
      <c r="G64" s="26">
        <v>2</v>
      </c>
      <c r="I64" s="68">
        <v>21</v>
      </c>
      <c r="J64" s="34">
        <v>0.56944444444444442</v>
      </c>
      <c r="K64" s="68">
        <v>13.67</v>
      </c>
      <c r="L64" s="55">
        <v>0.3</v>
      </c>
      <c r="M64" s="55">
        <f t="shared" si="0"/>
        <v>5.1207022677395759</v>
      </c>
      <c r="N64">
        <v>10</v>
      </c>
      <c r="O64" s="55">
        <f t="shared" si="1"/>
        <v>2.4384296513045598</v>
      </c>
      <c r="P64">
        <v>10</v>
      </c>
      <c r="Q64" s="55">
        <f t="shared" si="2"/>
        <v>2.4384296513045598</v>
      </c>
      <c r="R64" s="79" t="s">
        <v>938</v>
      </c>
    </row>
    <row r="65" spans="1:18" x14ac:dyDescent="0.3">
      <c r="A65" s="26">
        <v>133</v>
      </c>
      <c r="B65" s="26" t="s">
        <v>85</v>
      </c>
      <c r="C65" s="26" t="s">
        <v>237</v>
      </c>
      <c r="D65" s="26" t="s">
        <v>204</v>
      </c>
      <c r="G65" s="26">
        <v>2</v>
      </c>
      <c r="I65" s="68">
        <v>8</v>
      </c>
      <c r="J65" s="34">
        <v>0.56944444444444442</v>
      </c>
      <c r="K65" s="68">
        <v>13.67</v>
      </c>
      <c r="L65" s="55">
        <v>0.3</v>
      </c>
      <c r="M65" s="55">
        <f t="shared" si="0"/>
        <v>1.9507437210436478</v>
      </c>
      <c r="N65">
        <v>10</v>
      </c>
      <c r="O65" s="55">
        <f t="shared" si="1"/>
        <v>2.4384296513045598</v>
      </c>
      <c r="Q65" s="55">
        <f t="shared" si="2"/>
        <v>0</v>
      </c>
      <c r="R65" s="79" t="s">
        <v>938</v>
      </c>
    </row>
    <row r="66" spans="1:18" x14ac:dyDescent="0.3">
      <c r="A66" s="26">
        <v>133</v>
      </c>
      <c r="B66" s="26" t="s">
        <v>301</v>
      </c>
      <c r="C66" s="26" t="s">
        <v>306</v>
      </c>
      <c r="D66" s="26" t="s">
        <v>203</v>
      </c>
      <c r="G66" s="26">
        <v>2</v>
      </c>
      <c r="I66" s="68">
        <v>12</v>
      </c>
      <c r="J66" s="34">
        <v>0.56944444444444442</v>
      </c>
      <c r="K66" s="68">
        <v>13.67</v>
      </c>
      <c r="L66" s="55">
        <v>0.3</v>
      </c>
      <c r="M66" s="55">
        <f t="shared" ref="M66:M129" si="3">I66/(K66*L66)</f>
        <v>2.926115581565472</v>
      </c>
      <c r="N66">
        <v>1</v>
      </c>
      <c r="O66" s="55">
        <f t="shared" ref="O66:O129" si="4">N66/(K66*L66)</f>
        <v>0.24384296513045597</v>
      </c>
      <c r="P66">
        <v>1</v>
      </c>
      <c r="Q66" s="55">
        <f t="shared" ref="Q66:Q129" si="5">P66/(K66*L66)</f>
        <v>0.24384296513045597</v>
      </c>
      <c r="R66" s="79" t="s">
        <v>936</v>
      </c>
    </row>
    <row r="67" spans="1:18" x14ac:dyDescent="0.3">
      <c r="A67" s="26">
        <v>133</v>
      </c>
      <c r="B67" s="26" t="s">
        <v>301</v>
      </c>
      <c r="C67" s="26" t="s">
        <v>306</v>
      </c>
      <c r="D67" s="26" t="s">
        <v>204</v>
      </c>
      <c r="G67" s="26">
        <v>2</v>
      </c>
      <c r="I67" s="68">
        <v>18</v>
      </c>
      <c r="J67" s="34">
        <v>0.56944444444444442</v>
      </c>
      <c r="K67" s="68">
        <v>13.67</v>
      </c>
      <c r="L67" s="55">
        <v>0.3</v>
      </c>
      <c r="M67" s="55">
        <f t="shared" si="3"/>
        <v>4.3891733723482078</v>
      </c>
      <c r="N67">
        <v>1</v>
      </c>
      <c r="O67" s="55">
        <f t="shared" si="4"/>
        <v>0.24384296513045597</v>
      </c>
      <c r="Q67" s="55">
        <f t="shared" si="5"/>
        <v>0</v>
      </c>
      <c r="R67" s="79" t="s">
        <v>936</v>
      </c>
    </row>
    <row r="68" spans="1:18" x14ac:dyDescent="0.3">
      <c r="A68" s="26">
        <v>133</v>
      </c>
      <c r="B68" s="26" t="s">
        <v>304</v>
      </c>
      <c r="C68" s="26" t="s">
        <v>307</v>
      </c>
      <c r="D68" s="26" t="s">
        <v>203</v>
      </c>
      <c r="G68" s="26">
        <v>2</v>
      </c>
      <c r="I68" s="68">
        <v>10</v>
      </c>
      <c r="J68" s="34">
        <v>0.44444444444444453</v>
      </c>
      <c r="K68" s="68">
        <v>10.67</v>
      </c>
      <c r="L68" s="55">
        <v>0.3</v>
      </c>
      <c r="M68" s="55">
        <f t="shared" si="3"/>
        <v>3.1240237425804436</v>
      </c>
      <c r="O68" s="55">
        <f t="shared" si="4"/>
        <v>0</v>
      </c>
      <c r="Q68" s="55">
        <f t="shared" si="5"/>
        <v>0</v>
      </c>
      <c r="R68" s="79" t="s">
        <v>938</v>
      </c>
    </row>
    <row r="69" spans="1:18" x14ac:dyDescent="0.3">
      <c r="A69" s="26">
        <v>133</v>
      </c>
      <c r="B69" s="26" t="s">
        <v>304</v>
      </c>
      <c r="C69" s="26" t="s">
        <v>307</v>
      </c>
      <c r="D69" s="26" t="s">
        <v>204</v>
      </c>
      <c r="G69" s="26">
        <v>2</v>
      </c>
      <c r="I69" s="68">
        <v>11</v>
      </c>
      <c r="J69" s="34">
        <v>0.44444444444444453</v>
      </c>
      <c r="K69" s="68">
        <v>10.67</v>
      </c>
      <c r="L69" s="55">
        <v>0.3</v>
      </c>
      <c r="M69" s="55">
        <f t="shared" si="3"/>
        <v>3.4364261168384878</v>
      </c>
      <c r="O69" s="55">
        <f t="shared" si="4"/>
        <v>0</v>
      </c>
      <c r="Q69" s="55">
        <f t="shared" si="5"/>
        <v>0</v>
      </c>
      <c r="R69" s="79" t="s">
        <v>938</v>
      </c>
    </row>
    <row r="70" spans="1:18" x14ac:dyDescent="0.3">
      <c r="A70" s="26">
        <v>134</v>
      </c>
      <c r="B70" s="26" t="s">
        <v>85</v>
      </c>
      <c r="C70" s="26" t="s">
        <v>249</v>
      </c>
      <c r="D70" s="26" t="s">
        <v>203</v>
      </c>
      <c r="G70" s="26">
        <v>2</v>
      </c>
      <c r="I70" s="68">
        <v>5.5</v>
      </c>
      <c r="J70" s="34">
        <v>0.40972222222222221</v>
      </c>
      <c r="K70" s="68">
        <v>9.83</v>
      </c>
      <c r="L70" s="55">
        <v>0.3</v>
      </c>
      <c r="M70" s="55">
        <f t="shared" si="3"/>
        <v>1.8650389962699221</v>
      </c>
      <c r="O70" s="55">
        <f t="shared" si="4"/>
        <v>0</v>
      </c>
      <c r="Q70" s="55">
        <f t="shared" si="5"/>
        <v>0</v>
      </c>
      <c r="R70" s="79" t="s">
        <v>937</v>
      </c>
    </row>
    <row r="71" spans="1:18" x14ac:dyDescent="0.3">
      <c r="A71" s="26">
        <v>134</v>
      </c>
      <c r="B71" s="26" t="s">
        <v>85</v>
      </c>
      <c r="C71" s="26" t="s">
        <v>249</v>
      </c>
      <c r="D71" s="26" t="s">
        <v>204</v>
      </c>
      <c r="G71" s="26">
        <v>2</v>
      </c>
      <c r="I71" s="68">
        <v>2</v>
      </c>
      <c r="J71" s="34">
        <v>0.40972222222222221</v>
      </c>
      <c r="K71" s="68">
        <v>9.83</v>
      </c>
      <c r="L71" s="55">
        <v>0.3</v>
      </c>
      <c r="M71" s="55">
        <f t="shared" si="3"/>
        <v>0.67819599864360802</v>
      </c>
      <c r="O71" s="55">
        <f t="shared" si="4"/>
        <v>0</v>
      </c>
      <c r="Q71" s="55">
        <f t="shared" si="5"/>
        <v>0</v>
      </c>
      <c r="R71" s="79" t="s">
        <v>937</v>
      </c>
    </row>
    <row r="72" spans="1:18" x14ac:dyDescent="0.3">
      <c r="A72" s="26">
        <v>134</v>
      </c>
      <c r="B72" s="26" t="s">
        <v>301</v>
      </c>
      <c r="C72" s="26" t="s">
        <v>310</v>
      </c>
      <c r="D72" s="26" t="s">
        <v>203</v>
      </c>
      <c r="G72" s="26">
        <v>2</v>
      </c>
      <c r="I72" s="68">
        <v>7</v>
      </c>
      <c r="J72" s="34">
        <v>0.40972222222222221</v>
      </c>
      <c r="K72" s="68">
        <v>9.83</v>
      </c>
      <c r="L72" s="55">
        <v>0.3</v>
      </c>
      <c r="M72" s="55">
        <f t="shared" si="3"/>
        <v>2.3736859952526284</v>
      </c>
      <c r="O72" s="55">
        <f t="shared" si="4"/>
        <v>0</v>
      </c>
      <c r="Q72" s="55">
        <f t="shared" si="5"/>
        <v>0</v>
      </c>
      <c r="R72" s="79" t="s">
        <v>936</v>
      </c>
    </row>
    <row r="73" spans="1:18" x14ac:dyDescent="0.3">
      <c r="A73" s="26">
        <v>134</v>
      </c>
      <c r="B73" s="26" t="s">
        <v>301</v>
      </c>
      <c r="C73" s="26" t="s">
        <v>310</v>
      </c>
      <c r="D73" s="26" t="s">
        <v>204</v>
      </c>
      <c r="G73" s="26">
        <v>2</v>
      </c>
      <c r="I73" s="68">
        <v>6</v>
      </c>
      <c r="J73" s="34">
        <v>0.40972222222222221</v>
      </c>
      <c r="K73" s="68">
        <v>9.83</v>
      </c>
      <c r="L73" s="55">
        <v>0.3</v>
      </c>
      <c r="M73" s="55">
        <f t="shared" si="3"/>
        <v>2.0345879959308242</v>
      </c>
      <c r="O73" s="55">
        <f t="shared" si="4"/>
        <v>0</v>
      </c>
      <c r="Q73" s="55">
        <f t="shared" si="5"/>
        <v>0</v>
      </c>
      <c r="R73" s="79" t="s">
        <v>936</v>
      </c>
    </row>
    <row r="74" spans="1:18" x14ac:dyDescent="0.3">
      <c r="A74" s="26">
        <v>134</v>
      </c>
      <c r="B74" s="26" t="s">
        <v>304</v>
      </c>
      <c r="C74" s="26" t="s">
        <v>311</v>
      </c>
      <c r="D74" s="26" t="s">
        <v>203</v>
      </c>
      <c r="G74" s="26">
        <v>2</v>
      </c>
      <c r="I74" s="68">
        <v>3</v>
      </c>
      <c r="J74" s="34">
        <v>0.40972222222222221</v>
      </c>
      <c r="K74" s="68">
        <v>9.83</v>
      </c>
      <c r="L74" s="55">
        <v>0.3</v>
      </c>
      <c r="M74" s="55">
        <f t="shared" si="3"/>
        <v>1.0172939979654121</v>
      </c>
      <c r="O74" s="55">
        <f t="shared" si="4"/>
        <v>0</v>
      </c>
      <c r="Q74" s="55">
        <f t="shared" si="5"/>
        <v>0</v>
      </c>
      <c r="R74" s="79" t="s">
        <v>937</v>
      </c>
    </row>
    <row r="75" spans="1:18" x14ac:dyDescent="0.3">
      <c r="A75" s="26">
        <v>134</v>
      </c>
      <c r="B75" s="26" t="s">
        <v>304</v>
      </c>
      <c r="C75" s="26" t="s">
        <v>311</v>
      </c>
      <c r="D75" s="26" t="s">
        <v>204</v>
      </c>
      <c r="G75" s="26">
        <v>2</v>
      </c>
      <c r="I75" s="68">
        <v>1</v>
      </c>
      <c r="J75" s="34">
        <v>0.40972222222222221</v>
      </c>
      <c r="K75" s="68">
        <v>9.83</v>
      </c>
      <c r="L75" s="55">
        <v>0.3</v>
      </c>
      <c r="M75" s="55">
        <f t="shared" si="3"/>
        <v>0.33909799932180401</v>
      </c>
      <c r="O75" s="55">
        <f t="shared" si="4"/>
        <v>0</v>
      </c>
      <c r="Q75" s="55">
        <f t="shared" si="5"/>
        <v>0</v>
      </c>
      <c r="R75" s="79" t="s">
        <v>937</v>
      </c>
    </row>
    <row r="76" spans="1:18" x14ac:dyDescent="0.3">
      <c r="A76" s="26">
        <v>1100</v>
      </c>
      <c r="B76" s="26" t="s">
        <v>85</v>
      </c>
      <c r="C76" s="26" t="s">
        <v>252</v>
      </c>
      <c r="D76" s="26" t="s">
        <v>203</v>
      </c>
      <c r="G76" s="26">
        <v>2</v>
      </c>
      <c r="I76" s="68">
        <v>5</v>
      </c>
      <c r="J76" s="34">
        <v>0.63888888888888884</v>
      </c>
      <c r="K76" s="68">
        <v>15.33</v>
      </c>
      <c r="L76" s="55">
        <v>0.15</v>
      </c>
      <c r="M76" s="55">
        <f t="shared" si="3"/>
        <v>2.1743857360295715</v>
      </c>
      <c r="O76" s="55">
        <f t="shared" si="4"/>
        <v>0</v>
      </c>
      <c r="Q76" s="55">
        <f t="shared" si="5"/>
        <v>0</v>
      </c>
      <c r="R76" s="79" t="s">
        <v>937</v>
      </c>
    </row>
    <row r="77" spans="1:18" x14ac:dyDescent="0.3">
      <c r="A77" s="26">
        <v>1100</v>
      </c>
      <c r="B77" s="26" t="s">
        <v>85</v>
      </c>
      <c r="C77" s="26" t="s">
        <v>252</v>
      </c>
      <c r="D77" s="26" t="s">
        <v>204</v>
      </c>
      <c r="G77" s="26">
        <v>2</v>
      </c>
      <c r="I77" s="68">
        <v>3</v>
      </c>
      <c r="J77" s="34">
        <v>0.63888888888888884</v>
      </c>
      <c r="K77" s="68">
        <v>15.33</v>
      </c>
      <c r="L77" s="55">
        <v>0.15</v>
      </c>
      <c r="M77" s="55">
        <f t="shared" si="3"/>
        <v>1.3046314416177429</v>
      </c>
      <c r="O77" s="55">
        <f t="shared" si="4"/>
        <v>0</v>
      </c>
      <c r="Q77" s="55">
        <f t="shared" si="5"/>
        <v>0</v>
      </c>
      <c r="R77" s="79" t="s">
        <v>937</v>
      </c>
    </row>
    <row r="78" spans="1:18" x14ac:dyDescent="0.3">
      <c r="A78" s="26">
        <v>1100</v>
      </c>
      <c r="B78" s="26" t="s">
        <v>301</v>
      </c>
      <c r="C78" s="26" t="s">
        <v>389</v>
      </c>
      <c r="D78" s="26" t="s">
        <v>203</v>
      </c>
      <c r="G78" s="26">
        <v>2</v>
      </c>
      <c r="I78" s="68">
        <v>6</v>
      </c>
      <c r="J78" s="34">
        <v>0.63888888888888884</v>
      </c>
      <c r="K78" s="68">
        <v>15.33</v>
      </c>
      <c r="L78" s="55">
        <v>0.15</v>
      </c>
      <c r="M78" s="55">
        <f t="shared" si="3"/>
        <v>2.6092628832354858</v>
      </c>
      <c r="O78" s="55">
        <f t="shared" si="4"/>
        <v>0</v>
      </c>
      <c r="Q78" s="55">
        <f t="shared" si="5"/>
        <v>0</v>
      </c>
      <c r="R78" s="79" t="s">
        <v>936</v>
      </c>
    </row>
    <row r="79" spans="1:18" x14ac:dyDescent="0.3">
      <c r="A79" s="26">
        <v>1100</v>
      </c>
      <c r="B79" s="26" t="s">
        <v>301</v>
      </c>
      <c r="C79" s="26" t="s">
        <v>389</v>
      </c>
      <c r="D79" s="26" t="s">
        <v>204</v>
      </c>
      <c r="G79" s="26">
        <v>2</v>
      </c>
      <c r="I79" s="68">
        <v>3</v>
      </c>
      <c r="J79" s="34">
        <v>0.63888888888888884</v>
      </c>
      <c r="K79" s="68">
        <v>15.33</v>
      </c>
      <c r="L79" s="55">
        <v>0.15</v>
      </c>
      <c r="M79" s="55">
        <f t="shared" si="3"/>
        <v>1.3046314416177429</v>
      </c>
      <c r="O79" s="55">
        <f t="shared" si="4"/>
        <v>0</v>
      </c>
      <c r="Q79" s="55">
        <f t="shared" si="5"/>
        <v>0</v>
      </c>
      <c r="R79" s="79" t="s">
        <v>936</v>
      </c>
    </row>
    <row r="80" spans="1:18" x14ac:dyDescent="0.3">
      <c r="A80" s="26">
        <v>1100</v>
      </c>
      <c r="B80" s="26" t="s">
        <v>304</v>
      </c>
      <c r="C80" s="26" t="s">
        <v>390</v>
      </c>
      <c r="D80" s="26" t="s">
        <v>220</v>
      </c>
      <c r="G80" s="26">
        <v>2</v>
      </c>
      <c r="I80" s="68">
        <v>1</v>
      </c>
      <c r="J80" s="34">
        <v>0.625</v>
      </c>
      <c r="K80" s="68">
        <v>15</v>
      </c>
      <c r="L80" s="55">
        <v>0.6</v>
      </c>
      <c r="M80" s="55">
        <f t="shared" si="3"/>
        <v>0.1111111111111111</v>
      </c>
      <c r="O80" s="55">
        <f t="shared" si="4"/>
        <v>0</v>
      </c>
      <c r="Q80" s="55">
        <f t="shared" si="5"/>
        <v>0</v>
      </c>
      <c r="R80" s="79" t="s">
        <v>937</v>
      </c>
    </row>
    <row r="81" spans="1:18" x14ac:dyDescent="0.3">
      <c r="A81" s="26">
        <v>1100</v>
      </c>
      <c r="B81" s="26" t="s">
        <v>304</v>
      </c>
      <c r="C81" s="26" t="s">
        <v>390</v>
      </c>
      <c r="D81" s="26" t="s">
        <v>274</v>
      </c>
      <c r="G81" s="26">
        <v>2</v>
      </c>
      <c r="I81" s="68">
        <v>3</v>
      </c>
      <c r="J81" s="34">
        <v>0.625</v>
      </c>
      <c r="K81" s="68">
        <v>15</v>
      </c>
      <c r="L81" s="55">
        <v>0.6</v>
      </c>
      <c r="M81" s="55">
        <f t="shared" si="3"/>
        <v>0.33333333333333331</v>
      </c>
      <c r="O81" s="55">
        <f t="shared" si="4"/>
        <v>0</v>
      </c>
      <c r="Q81" s="55">
        <f t="shared" si="5"/>
        <v>0</v>
      </c>
      <c r="R81" s="79" t="s">
        <v>937</v>
      </c>
    </row>
    <row r="82" spans="1:18" x14ac:dyDescent="0.3">
      <c r="A82" s="26">
        <v>1101</v>
      </c>
      <c r="B82" s="26" t="s">
        <v>85</v>
      </c>
      <c r="C82" s="26" t="s">
        <v>253</v>
      </c>
      <c r="D82" s="26" t="s">
        <v>203</v>
      </c>
      <c r="G82" s="26">
        <v>2</v>
      </c>
      <c r="I82" s="68">
        <v>3</v>
      </c>
      <c r="J82" s="34">
        <v>0.625</v>
      </c>
      <c r="K82" s="68">
        <v>15</v>
      </c>
      <c r="L82" s="55">
        <v>0.15</v>
      </c>
      <c r="M82" s="55">
        <f t="shared" si="3"/>
        <v>1.3333333333333333</v>
      </c>
      <c r="O82" s="55">
        <f t="shared" si="4"/>
        <v>0</v>
      </c>
      <c r="Q82" s="55">
        <f t="shared" si="5"/>
        <v>0</v>
      </c>
      <c r="R82" s="79" t="s">
        <v>937</v>
      </c>
    </row>
    <row r="83" spans="1:18" x14ac:dyDescent="0.3">
      <c r="A83" s="26">
        <v>1101</v>
      </c>
      <c r="B83" s="26" t="s">
        <v>85</v>
      </c>
      <c r="C83" s="26" t="s">
        <v>253</v>
      </c>
      <c r="D83" s="26" t="s">
        <v>204</v>
      </c>
      <c r="G83" s="26">
        <v>2</v>
      </c>
      <c r="I83" s="68">
        <v>2</v>
      </c>
      <c r="J83" s="34">
        <v>0.625</v>
      </c>
      <c r="K83" s="68">
        <v>15</v>
      </c>
      <c r="L83" s="55">
        <v>0.15</v>
      </c>
      <c r="M83" s="55">
        <f t="shared" si="3"/>
        <v>0.88888888888888884</v>
      </c>
      <c r="O83" s="55">
        <f t="shared" si="4"/>
        <v>0</v>
      </c>
      <c r="Q83" s="55">
        <f t="shared" si="5"/>
        <v>0</v>
      </c>
      <c r="R83" s="79" t="s">
        <v>937</v>
      </c>
    </row>
    <row r="84" spans="1:18" x14ac:dyDescent="0.3">
      <c r="A84" s="26">
        <v>1101</v>
      </c>
      <c r="B84" s="26" t="s">
        <v>301</v>
      </c>
      <c r="C84" s="26" t="s">
        <v>391</v>
      </c>
      <c r="D84" s="26" t="s">
        <v>203</v>
      </c>
      <c r="G84" s="26">
        <v>2</v>
      </c>
      <c r="I84" s="68">
        <v>3</v>
      </c>
      <c r="J84" s="34">
        <v>0.625</v>
      </c>
      <c r="K84" s="68">
        <v>15</v>
      </c>
      <c r="L84" s="55">
        <v>0.15</v>
      </c>
      <c r="M84" s="55">
        <f t="shared" si="3"/>
        <v>1.3333333333333333</v>
      </c>
      <c r="O84" s="55">
        <f t="shared" si="4"/>
        <v>0</v>
      </c>
      <c r="Q84" s="55">
        <f t="shared" si="5"/>
        <v>0</v>
      </c>
      <c r="R84" s="79" t="s">
        <v>936</v>
      </c>
    </row>
    <row r="85" spans="1:18" x14ac:dyDescent="0.3">
      <c r="A85" s="26">
        <v>1101</v>
      </c>
      <c r="B85" s="26" t="s">
        <v>301</v>
      </c>
      <c r="C85" s="26" t="s">
        <v>391</v>
      </c>
      <c r="D85" s="26" t="s">
        <v>204</v>
      </c>
      <c r="G85" s="26">
        <v>2</v>
      </c>
      <c r="I85" s="68">
        <v>1</v>
      </c>
      <c r="J85" s="34">
        <v>0.625</v>
      </c>
      <c r="K85" s="68">
        <v>15</v>
      </c>
      <c r="L85" s="55">
        <v>0.15</v>
      </c>
      <c r="M85" s="55">
        <f t="shared" si="3"/>
        <v>0.44444444444444442</v>
      </c>
      <c r="O85" s="55">
        <f t="shared" si="4"/>
        <v>0</v>
      </c>
      <c r="Q85" s="55">
        <f t="shared" si="5"/>
        <v>0</v>
      </c>
      <c r="R85" s="79" t="s">
        <v>936</v>
      </c>
    </row>
    <row r="86" spans="1:18" x14ac:dyDescent="0.3">
      <c r="A86" s="26">
        <v>1101</v>
      </c>
      <c r="B86" s="26" t="s">
        <v>304</v>
      </c>
      <c r="C86" s="26" t="s">
        <v>392</v>
      </c>
      <c r="D86" s="26" t="s">
        <v>203</v>
      </c>
      <c r="G86" s="26">
        <v>2</v>
      </c>
      <c r="I86" s="68">
        <v>4</v>
      </c>
      <c r="J86" s="34">
        <v>0.60416666666666674</v>
      </c>
      <c r="K86" s="68">
        <v>14.5</v>
      </c>
      <c r="L86" s="55">
        <v>0.15</v>
      </c>
      <c r="M86" s="55">
        <f t="shared" si="3"/>
        <v>1.8390804597701151</v>
      </c>
      <c r="O86" s="55">
        <f t="shared" si="4"/>
        <v>0</v>
      </c>
      <c r="Q86" s="55">
        <f t="shared" si="5"/>
        <v>0</v>
      </c>
      <c r="R86" s="79" t="s">
        <v>937</v>
      </c>
    </row>
    <row r="87" spans="1:18" x14ac:dyDescent="0.3">
      <c r="A87" s="26">
        <v>1101</v>
      </c>
      <c r="B87" s="26" t="s">
        <v>304</v>
      </c>
      <c r="C87" s="26" t="s">
        <v>392</v>
      </c>
      <c r="D87" s="26" t="s">
        <v>204</v>
      </c>
      <c r="G87" s="26">
        <v>2</v>
      </c>
      <c r="I87" s="68">
        <v>2</v>
      </c>
      <c r="J87" s="34">
        <v>0.60416666666666674</v>
      </c>
      <c r="K87" s="68">
        <v>14.5</v>
      </c>
      <c r="L87" s="55">
        <v>0.15</v>
      </c>
      <c r="M87" s="55">
        <f t="shared" si="3"/>
        <v>0.91954022988505757</v>
      </c>
      <c r="O87" s="55">
        <f t="shared" si="4"/>
        <v>0</v>
      </c>
      <c r="Q87" s="55">
        <f t="shared" si="5"/>
        <v>0</v>
      </c>
      <c r="R87" s="79" t="s">
        <v>937</v>
      </c>
    </row>
    <row r="88" spans="1:18" x14ac:dyDescent="0.3">
      <c r="A88" s="26">
        <v>1102</v>
      </c>
      <c r="B88" s="26" t="s">
        <v>85</v>
      </c>
      <c r="C88" s="26" t="s">
        <v>254</v>
      </c>
      <c r="D88" s="26" t="s">
        <v>203</v>
      </c>
      <c r="G88" s="26">
        <v>2</v>
      </c>
      <c r="I88" s="68">
        <v>6</v>
      </c>
      <c r="J88" s="34">
        <v>0.625</v>
      </c>
      <c r="K88" s="68">
        <v>15</v>
      </c>
      <c r="L88" s="55">
        <v>0.15</v>
      </c>
      <c r="M88" s="55">
        <f t="shared" si="3"/>
        <v>2.6666666666666665</v>
      </c>
      <c r="N88">
        <v>1</v>
      </c>
      <c r="O88" s="55">
        <f t="shared" si="4"/>
        <v>0.44444444444444442</v>
      </c>
      <c r="P88">
        <v>1</v>
      </c>
      <c r="Q88" s="55">
        <f t="shared" si="5"/>
        <v>0.44444444444444442</v>
      </c>
      <c r="R88" s="79" t="s">
        <v>937</v>
      </c>
    </row>
    <row r="89" spans="1:18" x14ac:dyDescent="0.3">
      <c r="A89" s="26">
        <v>1102</v>
      </c>
      <c r="B89" s="26" t="s">
        <v>85</v>
      </c>
      <c r="C89" s="26" t="s">
        <v>254</v>
      </c>
      <c r="D89" s="26" t="s">
        <v>204</v>
      </c>
      <c r="G89" s="26">
        <v>2</v>
      </c>
      <c r="I89" s="68">
        <v>2</v>
      </c>
      <c r="J89" s="34">
        <v>0.625</v>
      </c>
      <c r="K89" s="68">
        <v>15</v>
      </c>
      <c r="L89" s="55">
        <v>0.15</v>
      </c>
      <c r="M89" s="55">
        <f t="shared" si="3"/>
        <v>0.88888888888888884</v>
      </c>
      <c r="N89">
        <v>1</v>
      </c>
      <c r="O89" s="55">
        <f t="shared" si="4"/>
        <v>0.44444444444444442</v>
      </c>
      <c r="Q89" s="55">
        <f t="shared" si="5"/>
        <v>0</v>
      </c>
      <c r="R89" s="79" t="s">
        <v>937</v>
      </c>
    </row>
    <row r="90" spans="1:18" x14ac:dyDescent="0.3">
      <c r="A90" s="26">
        <v>1102</v>
      </c>
      <c r="B90" s="26" t="s">
        <v>304</v>
      </c>
      <c r="C90" s="26" t="s">
        <v>394</v>
      </c>
      <c r="D90" s="26" t="s">
        <v>203</v>
      </c>
      <c r="G90" s="26">
        <v>2</v>
      </c>
      <c r="I90" s="68">
        <v>4</v>
      </c>
      <c r="J90" s="34">
        <v>0.60416666666666674</v>
      </c>
      <c r="K90" s="68">
        <v>14.5</v>
      </c>
      <c r="L90" s="55">
        <v>0.15</v>
      </c>
      <c r="M90" s="55">
        <f t="shared" si="3"/>
        <v>1.8390804597701151</v>
      </c>
      <c r="O90" s="55">
        <f t="shared" si="4"/>
        <v>0</v>
      </c>
      <c r="Q90" s="55">
        <f t="shared" si="5"/>
        <v>0</v>
      </c>
      <c r="R90" s="79" t="s">
        <v>937</v>
      </c>
    </row>
    <row r="91" spans="1:18" x14ac:dyDescent="0.3">
      <c r="A91" s="26">
        <v>1102</v>
      </c>
      <c r="B91" s="26" t="s">
        <v>304</v>
      </c>
      <c r="C91" s="26" t="s">
        <v>394</v>
      </c>
      <c r="D91" s="26" t="s">
        <v>204</v>
      </c>
      <c r="G91" s="26">
        <v>2</v>
      </c>
      <c r="I91" s="68">
        <v>3</v>
      </c>
      <c r="J91" s="34">
        <v>0.60416666666666674</v>
      </c>
      <c r="K91" s="68">
        <v>14.5</v>
      </c>
      <c r="L91" s="55">
        <v>0.15</v>
      </c>
      <c r="M91" s="55">
        <f t="shared" si="3"/>
        <v>1.3793103448275863</v>
      </c>
      <c r="O91" s="55">
        <f t="shared" si="4"/>
        <v>0</v>
      </c>
      <c r="Q91" s="55">
        <f t="shared" si="5"/>
        <v>0</v>
      </c>
      <c r="R91" s="79" t="s">
        <v>937</v>
      </c>
    </row>
    <row r="92" spans="1:18" x14ac:dyDescent="0.3">
      <c r="A92" s="26">
        <v>1102</v>
      </c>
      <c r="B92" s="26" t="s">
        <v>301</v>
      </c>
      <c r="C92" s="26" t="s">
        <v>393</v>
      </c>
      <c r="D92" s="26" t="s">
        <v>203</v>
      </c>
      <c r="G92" s="26">
        <v>2</v>
      </c>
      <c r="I92" s="68">
        <v>4</v>
      </c>
      <c r="J92" s="34">
        <v>0.625</v>
      </c>
      <c r="K92" s="68">
        <v>15</v>
      </c>
      <c r="L92" s="55">
        <v>0.15</v>
      </c>
      <c r="M92" s="55">
        <f t="shared" si="3"/>
        <v>1.7777777777777777</v>
      </c>
      <c r="O92" s="55">
        <f t="shared" si="4"/>
        <v>0</v>
      </c>
      <c r="Q92" s="55">
        <f t="shared" si="5"/>
        <v>0</v>
      </c>
      <c r="R92" s="79" t="s">
        <v>936</v>
      </c>
    </row>
    <row r="93" spans="1:18" x14ac:dyDescent="0.3">
      <c r="A93" s="26">
        <v>1102</v>
      </c>
      <c r="B93" s="26" t="s">
        <v>301</v>
      </c>
      <c r="C93" s="26" t="s">
        <v>393</v>
      </c>
      <c r="D93" s="26" t="s">
        <v>204</v>
      </c>
      <c r="G93" s="26">
        <v>2</v>
      </c>
      <c r="I93" s="68">
        <v>3</v>
      </c>
      <c r="J93" s="34">
        <v>0.625</v>
      </c>
      <c r="K93" s="68">
        <v>15</v>
      </c>
      <c r="L93" s="55">
        <v>0.15</v>
      </c>
      <c r="M93" s="55">
        <f t="shared" si="3"/>
        <v>1.3333333333333333</v>
      </c>
      <c r="O93" s="55">
        <f t="shared" si="4"/>
        <v>0</v>
      </c>
      <c r="Q93" s="55">
        <f t="shared" si="5"/>
        <v>0</v>
      </c>
      <c r="R93" s="79" t="s">
        <v>936</v>
      </c>
    </row>
    <row r="94" spans="1:18" x14ac:dyDescent="0.3">
      <c r="A94" s="26">
        <v>987</v>
      </c>
      <c r="B94" s="26" t="s">
        <v>85</v>
      </c>
      <c r="C94" s="26" t="s">
        <v>227</v>
      </c>
      <c r="D94" s="26" t="s">
        <v>203</v>
      </c>
      <c r="G94" s="26">
        <v>2</v>
      </c>
      <c r="I94" s="68">
        <v>6</v>
      </c>
      <c r="J94" s="34">
        <v>0.66666666666666674</v>
      </c>
      <c r="K94" s="68">
        <v>16</v>
      </c>
      <c r="L94" s="55">
        <v>0.21</v>
      </c>
      <c r="M94" s="55">
        <f t="shared" si="3"/>
        <v>1.7857142857142858</v>
      </c>
      <c r="O94" s="55">
        <f t="shared" si="4"/>
        <v>0</v>
      </c>
      <c r="Q94" s="55">
        <f t="shared" si="5"/>
        <v>0</v>
      </c>
      <c r="R94" s="79" t="s">
        <v>938</v>
      </c>
    </row>
    <row r="95" spans="1:18" x14ac:dyDescent="0.3">
      <c r="A95" s="26">
        <v>987</v>
      </c>
      <c r="B95" s="26" t="s">
        <v>85</v>
      </c>
      <c r="C95" s="26" t="s">
        <v>227</v>
      </c>
      <c r="D95" s="26" t="s">
        <v>204</v>
      </c>
      <c r="G95" s="26">
        <v>2</v>
      </c>
      <c r="I95" s="68">
        <v>8</v>
      </c>
      <c r="J95" s="34">
        <v>0.66666666666666674</v>
      </c>
      <c r="K95" s="68">
        <v>16</v>
      </c>
      <c r="L95" s="55">
        <v>0.21</v>
      </c>
      <c r="M95" s="55">
        <f t="shared" si="3"/>
        <v>2.3809523809523809</v>
      </c>
      <c r="O95" s="55">
        <f t="shared" si="4"/>
        <v>0</v>
      </c>
      <c r="Q95" s="55">
        <f t="shared" si="5"/>
        <v>0</v>
      </c>
      <c r="R95" s="79" t="s">
        <v>938</v>
      </c>
    </row>
    <row r="96" spans="1:18" x14ac:dyDescent="0.3">
      <c r="A96" s="26">
        <v>987</v>
      </c>
      <c r="B96" s="26" t="s">
        <v>301</v>
      </c>
      <c r="C96" s="26" t="s">
        <v>344</v>
      </c>
      <c r="D96" s="26" t="s">
        <v>203</v>
      </c>
      <c r="G96" s="26">
        <v>2</v>
      </c>
      <c r="I96" s="68">
        <v>4</v>
      </c>
      <c r="J96" s="34">
        <v>0.66666666666666674</v>
      </c>
      <c r="K96" s="68">
        <v>16</v>
      </c>
      <c r="L96" s="55">
        <v>0.21</v>
      </c>
      <c r="M96" s="55">
        <f t="shared" si="3"/>
        <v>1.1904761904761905</v>
      </c>
      <c r="O96" s="55">
        <f t="shared" si="4"/>
        <v>0</v>
      </c>
      <c r="Q96" s="55">
        <f t="shared" si="5"/>
        <v>0</v>
      </c>
      <c r="R96" s="79" t="s">
        <v>936</v>
      </c>
    </row>
    <row r="97" spans="1:18" x14ac:dyDescent="0.3">
      <c r="A97" s="26">
        <v>987</v>
      </c>
      <c r="B97" s="26" t="s">
        <v>301</v>
      </c>
      <c r="C97" s="26" t="s">
        <v>344</v>
      </c>
      <c r="D97" s="26" t="s">
        <v>204</v>
      </c>
      <c r="G97" s="26">
        <v>2</v>
      </c>
      <c r="I97" s="68">
        <v>6</v>
      </c>
      <c r="J97" s="34">
        <v>0.66666666666666674</v>
      </c>
      <c r="K97" s="68">
        <v>16</v>
      </c>
      <c r="L97" s="55">
        <v>0.21</v>
      </c>
      <c r="M97" s="55">
        <f t="shared" si="3"/>
        <v>1.7857142857142858</v>
      </c>
      <c r="O97" s="55">
        <f t="shared" si="4"/>
        <v>0</v>
      </c>
      <c r="Q97" s="55">
        <f t="shared" si="5"/>
        <v>0</v>
      </c>
      <c r="R97" s="79" t="s">
        <v>936</v>
      </c>
    </row>
    <row r="98" spans="1:18" x14ac:dyDescent="0.3">
      <c r="A98" s="26">
        <v>987</v>
      </c>
      <c r="B98" s="26" t="s">
        <v>304</v>
      </c>
      <c r="C98" s="26" t="s">
        <v>345</v>
      </c>
      <c r="D98" s="26" t="s">
        <v>203</v>
      </c>
      <c r="G98" s="26">
        <v>2</v>
      </c>
      <c r="I98" s="68">
        <v>5</v>
      </c>
      <c r="J98" s="34">
        <v>0.5625</v>
      </c>
      <c r="K98" s="68">
        <v>13.5</v>
      </c>
      <c r="L98" s="55">
        <v>0.21</v>
      </c>
      <c r="M98" s="55">
        <f t="shared" si="3"/>
        <v>1.7636684303350971</v>
      </c>
      <c r="O98" s="55">
        <f t="shared" si="4"/>
        <v>0</v>
      </c>
      <c r="Q98" s="55">
        <f t="shared" si="5"/>
        <v>0</v>
      </c>
      <c r="R98" s="79" t="s">
        <v>937</v>
      </c>
    </row>
    <row r="99" spans="1:18" x14ac:dyDescent="0.3">
      <c r="A99" s="26">
        <v>987</v>
      </c>
      <c r="B99" s="26" t="s">
        <v>304</v>
      </c>
      <c r="C99" s="26" t="s">
        <v>345</v>
      </c>
      <c r="D99" s="26" t="s">
        <v>204</v>
      </c>
      <c r="G99" s="26">
        <v>2</v>
      </c>
      <c r="I99" s="68">
        <v>7</v>
      </c>
      <c r="J99" s="34">
        <v>0.5625</v>
      </c>
      <c r="K99" s="68">
        <v>13.5</v>
      </c>
      <c r="L99" s="55">
        <v>0.21</v>
      </c>
      <c r="M99" s="55">
        <f t="shared" si="3"/>
        <v>2.4691358024691357</v>
      </c>
      <c r="O99" s="55">
        <f t="shared" si="4"/>
        <v>0</v>
      </c>
      <c r="Q99" s="55">
        <f t="shared" si="5"/>
        <v>0</v>
      </c>
      <c r="R99" s="79" t="s">
        <v>937</v>
      </c>
    </row>
    <row r="100" spans="1:18" x14ac:dyDescent="0.3">
      <c r="A100" s="26">
        <v>704</v>
      </c>
      <c r="B100" s="26" t="s">
        <v>85</v>
      </c>
      <c r="C100" s="26" t="s">
        <v>264</v>
      </c>
      <c r="D100" s="26" t="s">
        <v>203</v>
      </c>
      <c r="G100" s="26">
        <v>2</v>
      </c>
      <c r="I100" s="68">
        <v>17.5</v>
      </c>
      <c r="J100" s="34">
        <v>0.75694444444444442</v>
      </c>
      <c r="K100" s="68">
        <v>18.170000000000002</v>
      </c>
      <c r="L100" s="55">
        <v>0.3</v>
      </c>
      <c r="M100" s="55">
        <f t="shared" si="3"/>
        <v>3.2104201064024949</v>
      </c>
      <c r="O100" s="55">
        <f t="shared" si="4"/>
        <v>0</v>
      </c>
      <c r="Q100" s="55">
        <f t="shared" si="5"/>
        <v>0</v>
      </c>
      <c r="R100" s="79" t="s">
        <v>938</v>
      </c>
    </row>
    <row r="101" spans="1:18" x14ac:dyDescent="0.3">
      <c r="A101" s="26">
        <v>704</v>
      </c>
      <c r="B101" s="26" t="s">
        <v>85</v>
      </c>
      <c r="C101" s="26" t="s">
        <v>264</v>
      </c>
      <c r="D101" s="26" t="s">
        <v>204</v>
      </c>
      <c r="G101" s="26">
        <v>2</v>
      </c>
      <c r="I101" s="68">
        <v>62</v>
      </c>
      <c r="J101" s="34">
        <v>0.75694444444444442</v>
      </c>
      <c r="K101" s="68">
        <v>18.170000000000002</v>
      </c>
      <c r="L101" s="55">
        <v>0.3</v>
      </c>
      <c r="M101" s="55">
        <f t="shared" si="3"/>
        <v>11.374059805540266</v>
      </c>
      <c r="O101" s="55">
        <f t="shared" si="4"/>
        <v>0</v>
      </c>
      <c r="Q101" s="55">
        <f t="shared" si="5"/>
        <v>0</v>
      </c>
      <c r="R101" s="79" t="s">
        <v>938</v>
      </c>
    </row>
    <row r="102" spans="1:18" x14ac:dyDescent="0.3">
      <c r="A102" s="26">
        <v>704</v>
      </c>
      <c r="B102" s="26" t="s">
        <v>301</v>
      </c>
      <c r="C102" s="26" t="s">
        <v>318</v>
      </c>
      <c r="D102" s="26" t="s">
        <v>203</v>
      </c>
      <c r="G102" s="26">
        <v>2</v>
      </c>
      <c r="I102" s="68">
        <v>27</v>
      </c>
      <c r="J102" s="34">
        <v>0.75694444444444442</v>
      </c>
      <c r="K102" s="68">
        <v>18.170000000000002</v>
      </c>
      <c r="L102" s="55">
        <v>0.3</v>
      </c>
      <c r="M102" s="55">
        <f t="shared" si="3"/>
        <v>4.9532195927352776</v>
      </c>
      <c r="O102" s="55">
        <f t="shared" si="4"/>
        <v>0</v>
      </c>
      <c r="Q102" s="55">
        <f t="shared" si="5"/>
        <v>0</v>
      </c>
      <c r="R102" s="79" t="s">
        <v>936</v>
      </c>
    </row>
    <row r="103" spans="1:18" x14ac:dyDescent="0.3">
      <c r="A103" s="26">
        <v>704</v>
      </c>
      <c r="B103" s="26" t="s">
        <v>301</v>
      </c>
      <c r="C103" s="26" t="s">
        <v>318</v>
      </c>
      <c r="D103" s="26" t="s">
        <v>204</v>
      </c>
      <c r="G103" s="26">
        <v>2</v>
      </c>
      <c r="I103" s="68">
        <v>33</v>
      </c>
      <c r="J103" s="34">
        <v>0.75694444444444442</v>
      </c>
      <c r="K103" s="68">
        <v>18.170000000000002</v>
      </c>
      <c r="L103" s="55">
        <v>0.3</v>
      </c>
      <c r="M103" s="55">
        <f t="shared" si="3"/>
        <v>6.0539350577875615</v>
      </c>
      <c r="O103" s="55">
        <f t="shared" si="4"/>
        <v>0</v>
      </c>
      <c r="Q103" s="55">
        <f t="shared" si="5"/>
        <v>0</v>
      </c>
      <c r="R103" s="79" t="s">
        <v>936</v>
      </c>
    </row>
    <row r="104" spans="1:18" x14ac:dyDescent="0.3">
      <c r="A104" s="26">
        <v>704</v>
      </c>
      <c r="B104" s="26" t="s">
        <v>304</v>
      </c>
      <c r="C104" s="26" t="s">
        <v>319</v>
      </c>
      <c r="D104" s="26" t="s">
        <v>203</v>
      </c>
      <c r="G104" s="26">
        <v>2</v>
      </c>
      <c r="I104" s="68">
        <v>20</v>
      </c>
      <c r="J104" s="34">
        <v>0.58333333333333326</v>
      </c>
      <c r="K104" s="68">
        <v>14</v>
      </c>
      <c r="L104" s="55">
        <v>0.3</v>
      </c>
      <c r="M104" s="55">
        <f t="shared" si="3"/>
        <v>4.7619047619047619</v>
      </c>
      <c r="O104" s="55">
        <f t="shared" si="4"/>
        <v>0</v>
      </c>
      <c r="Q104" s="55">
        <f t="shared" si="5"/>
        <v>0</v>
      </c>
      <c r="R104" s="79" t="s">
        <v>937</v>
      </c>
    </row>
    <row r="105" spans="1:18" x14ac:dyDescent="0.3">
      <c r="A105" s="26">
        <v>704</v>
      </c>
      <c r="B105" s="26" t="s">
        <v>304</v>
      </c>
      <c r="C105" s="26" t="s">
        <v>319</v>
      </c>
      <c r="D105" s="26" t="s">
        <v>204</v>
      </c>
      <c r="G105" s="26">
        <v>2</v>
      </c>
      <c r="I105" s="68">
        <v>27</v>
      </c>
      <c r="J105" s="34">
        <v>0.58333333333333326</v>
      </c>
      <c r="K105" s="68">
        <v>14</v>
      </c>
      <c r="L105" s="55">
        <v>0.3</v>
      </c>
      <c r="M105" s="55">
        <f t="shared" si="3"/>
        <v>6.4285714285714279</v>
      </c>
      <c r="O105" s="55">
        <f t="shared" si="4"/>
        <v>0</v>
      </c>
      <c r="Q105" s="55">
        <f t="shared" si="5"/>
        <v>0</v>
      </c>
      <c r="R105" s="79" t="s">
        <v>937</v>
      </c>
    </row>
    <row r="106" spans="1:18" x14ac:dyDescent="0.3">
      <c r="A106" s="26">
        <v>705</v>
      </c>
      <c r="B106" s="26" t="s">
        <v>85</v>
      </c>
      <c r="C106" s="26" t="s">
        <v>265</v>
      </c>
      <c r="D106" s="26" t="s">
        <v>203</v>
      </c>
      <c r="G106" s="26">
        <v>2</v>
      </c>
      <c r="I106" s="68">
        <v>18</v>
      </c>
      <c r="J106" s="34">
        <v>1.0208333333333333</v>
      </c>
      <c r="K106" s="68">
        <v>24.5</v>
      </c>
      <c r="L106" s="55">
        <v>0.3</v>
      </c>
      <c r="M106" s="55">
        <f t="shared" si="3"/>
        <v>2.4489795918367347</v>
      </c>
      <c r="N106">
        <v>3</v>
      </c>
      <c r="O106" s="55">
        <f t="shared" si="4"/>
        <v>0.40816326530612246</v>
      </c>
      <c r="P106">
        <v>3</v>
      </c>
      <c r="Q106" s="55">
        <f t="shared" si="5"/>
        <v>0.40816326530612246</v>
      </c>
      <c r="R106" s="79" t="s">
        <v>938</v>
      </c>
    </row>
    <row r="107" spans="1:18" x14ac:dyDescent="0.3">
      <c r="A107" s="26">
        <v>705</v>
      </c>
      <c r="B107" s="26" t="s">
        <v>85</v>
      </c>
      <c r="C107" s="26" t="s">
        <v>265</v>
      </c>
      <c r="D107" s="26" t="s">
        <v>204</v>
      </c>
      <c r="G107" s="26">
        <v>2</v>
      </c>
      <c r="I107" s="68">
        <v>30</v>
      </c>
      <c r="J107" s="34">
        <v>1.0208333333333333</v>
      </c>
      <c r="K107" s="68">
        <v>24.5</v>
      </c>
      <c r="L107" s="55">
        <v>0.3</v>
      </c>
      <c r="M107" s="55">
        <f t="shared" si="3"/>
        <v>4.0816326530612246</v>
      </c>
      <c r="N107">
        <v>3</v>
      </c>
      <c r="O107" s="55">
        <f t="shared" si="4"/>
        <v>0.40816326530612246</v>
      </c>
      <c r="Q107" s="55">
        <f t="shared" si="5"/>
        <v>0</v>
      </c>
      <c r="R107" s="79" t="s">
        <v>938</v>
      </c>
    </row>
    <row r="108" spans="1:18" x14ac:dyDescent="0.3">
      <c r="A108" s="26">
        <v>705</v>
      </c>
      <c r="B108" s="26" t="s">
        <v>301</v>
      </c>
      <c r="C108" s="26" t="s">
        <v>320</v>
      </c>
      <c r="D108" s="26" t="s">
        <v>203</v>
      </c>
      <c r="G108" s="26">
        <v>2</v>
      </c>
      <c r="I108" s="68">
        <v>25</v>
      </c>
      <c r="J108" s="34">
        <v>1.0208333333333333</v>
      </c>
      <c r="K108" s="68">
        <v>24.5</v>
      </c>
      <c r="L108" s="55">
        <v>0.3</v>
      </c>
      <c r="M108" s="55">
        <f t="shared" si="3"/>
        <v>3.4013605442176873</v>
      </c>
      <c r="O108" s="55">
        <f t="shared" si="4"/>
        <v>0</v>
      </c>
      <c r="Q108" s="55">
        <f t="shared" si="5"/>
        <v>0</v>
      </c>
      <c r="R108" s="79" t="s">
        <v>936</v>
      </c>
    </row>
    <row r="109" spans="1:18" x14ac:dyDescent="0.3">
      <c r="A109" s="26">
        <v>705</v>
      </c>
      <c r="B109" s="26" t="s">
        <v>301</v>
      </c>
      <c r="C109" s="26" t="s">
        <v>320</v>
      </c>
      <c r="D109" s="26" t="s">
        <v>204</v>
      </c>
      <c r="G109" s="26">
        <v>2</v>
      </c>
      <c r="I109" s="68">
        <v>18</v>
      </c>
      <c r="J109" s="34">
        <v>1.0208333333333333</v>
      </c>
      <c r="K109" s="68">
        <v>24.5</v>
      </c>
      <c r="L109" s="55">
        <v>0.3</v>
      </c>
      <c r="M109" s="55">
        <f t="shared" si="3"/>
        <v>2.4489795918367347</v>
      </c>
      <c r="O109" s="55">
        <f t="shared" si="4"/>
        <v>0</v>
      </c>
      <c r="Q109" s="55">
        <f t="shared" si="5"/>
        <v>0</v>
      </c>
      <c r="R109" s="79" t="s">
        <v>936</v>
      </c>
    </row>
    <row r="110" spans="1:18" x14ac:dyDescent="0.3">
      <c r="A110" s="26">
        <v>705</v>
      </c>
      <c r="B110" s="26" t="s">
        <v>304</v>
      </c>
      <c r="C110" s="26" t="s">
        <v>321</v>
      </c>
      <c r="D110" s="26" t="s">
        <v>203</v>
      </c>
      <c r="G110" s="26">
        <v>2</v>
      </c>
      <c r="I110" s="68">
        <v>20</v>
      </c>
      <c r="J110" s="34">
        <v>1.0208333333333333</v>
      </c>
      <c r="K110" s="68">
        <v>24.5</v>
      </c>
      <c r="L110" s="55">
        <v>0.3</v>
      </c>
      <c r="M110" s="55">
        <f t="shared" si="3"/>
        <v>2.7210884353741496</v>
      </c>
      <c r="O110" s="55">
        <f t="shared" si="4"/>
        <v>0</v>
      </c>
      <c r="Q110" s="55">
        <f t="shared" si="5"/>
        <v>0</v>
      </c>
      <c r="R110" s="79" t="s">
        <v>938</v>
      </c>
    </row>
    <row r="111" spans="1:18" x14ac:dyDescent="0.3">
      <c r="A111" s="26">
        <v>705</v>
      </c>
      <c r="B111" s="26" t="s">
        <v>304</v>
      </c>
      <c r="C111" s="26" t="s">
        <v>321</v>
      </c>
      <c r="D111" s="26" t="s">
        <v>204</v>
      </c>
      <c r="G111" s="26">
        <v>2</v>
      </c>
      <c r="I111" s="68">
        <v>22</v>
      </c>
      <c r="J111" s="34">
        <v>1.0208333333333333</v>
      </c>
      <c r="K111" s="68">
        <v>24.5</v>
      </c>
      <c r="L111" s="55">
        <v>0.3</v>
      </c>
      <c r="M111" s="55">
        <f t="shared" si="3"/>
        <v>2.9931972789115648</v>
      </c>
      <c r="O111" s="55">
        <f t="shared" si="4"/>
        <v>0</v>
      </c>
      <c r="Q111" s="55">
        <f t="shared" si="5"/>
        <v>0</v>
      </c>
      <c r="R111" s="79" t="s">
        <v>938</v>
      </c>
    </row>
    <row r="112" spans="1:18" x14ac:dyDescent="0.3">
      <c r="A112" s="26">
        <v>706</v>
      </c>
      <c r="B112" s="26" t="s">
        <v>85</v>
      </c>
      <c r="C112" s="26" t="s">
        <v>273</v>
      </c>
      <c r="D112" s="26" t="s">
        <v>204</v>
      </c>
      <c r="G112" s="26">
        <v>3</v>
      </c>
      <c r="I112" s="68">
        <v>10</v>
      </c>
      <c r="J112" s="34">
        <v>0.79166666666666674</v>
      </c>
      <c r="K112" s="68">
        <v>19</v>
      </c>
      <c r="L112" s="55">
        <v>0.42</v>
      </c>
      <c r="M112" s="55">
        <f t="shared" si="3"/>
        <v>1.2531328320802007</v>
      </c>
      <c r="O112" s="55">
        <f t="shared" si="4"/>
        <v>0</v>
      </c>
      <c r="Q112" s="55">
        <f t="shared" si="5"/>
        <v>0</v>
      </c>
      <c r="R112" s="79" t="s">
        <v>938</v>
      </c>
    </row>
    <row r="113" spans="1:18" x14ac:dyDescent="0.3">
      <c r="A113" s="26">
        <v>706</v>
      </c>
      <c r="B113" s="26" t="s">
        <v>85</v>
      </c>
      <c r="C113" s="26" t="s">
        <v>273</v>
      </c>
      <c r="D113" s="26" t="s">
        <v>220</v>
      </c>
      <c r="G113" s="26">
        <v>3</v>
      </c>
      <c r="I113" s="68">
        <v>10</v>
      </c>
      <c r="J113" s="34">
        <v>0.79166666666666674</v>
      </c>
      <c r="K113" s="68">
        <v>19</v>
      </c>
      <c r="L113" s="55">
        <v>0.42</v>
      </c>
      <c r="M113" s="55">
        <f t="shared" si="3"/>
        <v>1.2531328320802007</v>
      </c>
      <c r="O113" s="55">
        <f t="shared" si="4"/>
        <v>0</v>
      </c>
      <c r="Q113" s="55">
        <f t="shared" si="5"/>
        <v>0</v>
      </c>
      <c r="R113" s="79" t="s">
        <v>938</v>
      </c>
    </row>
    <row r="114" spans="1:18" x14ac:dyDescent="0.3">
      <c r="A114" s="26">
        <v>706</v>
      </c>
      <c r="B114" s="26" t="s">
        <v>85</v>
      </c>
      <c r="C114" s="26" t="s">
        <v>273</v>
      </c>
      <c r="D114" s="26" t="s">
        <v>274</v>
      </c>
      <c r="G114" s="26">
        <v>3</v>
      </c>
      <c r="I114" s="68">
        <v>12</v>
      </c>
      <c r="J114" s="34">
        <v>0.79166666666666674</v>
      </c>
      <c r="K114" s="68">
        <v>19</v>
      </c>
      <c r="L114" s="55">
        <v>0.42</v>
      </c>
      <c r="M114" s="55">
        <f t="shared" si="3"/>
        <v>1.5037593984962407</v>
      </c>
      <c r="O114" s="55">
        <f t="shared" si="4"/>
        <v>0</v>
      </c>
      <c r="Q114" s="55">
        <f t="shared" si="5"/>
        <v>0</v>
      </c>
      <c r="R114" s="79" t="s">
        <v>938</v>
      </c>
    </row>
    <row r="115" spans="1:18" x14ac:dyDescent="0.3">
      <c r="A115" s="26">
        <v>706</v>
      </c>
      <c r="B115" s="26" t="s">
        <v>301</v>
      </c>
      <c r="C115" s="26" t="s">
        <v>322</v>
      </c>
      <c r="D115" s="26" t="s">
        <v>204</v>
      </c>
      <c r="G115" s="26">
        <v>2</v>
      </c>
      <c r="I115" s="68">
        <v>10</v>
      </c>
      <c r="J115" s="34">
        <v>0.79166666666666674</v>
      </c>
      <c r="K115" s="68">
        <v>19</v>
      </c>
      <c r="L115" s="55">
        <v>0.42</v>
      </c>
      <c r="M115" s="55">
        <f t="shared" si="3"/>
        <v>1.2531328320802007</v>
      </c>
      <c r="O115" s="55">
        <f t="shared" si="4"/>
        <v>0</v>
      </c>
      <c r="Q115" s="55">
        <f t="shared" si="5"/>
        <v>0</v>
      </c>
      <c r="R115" s="79" t="s">
        <v>936</v>
      </c>
    </row>
    <row r="116" spans="1:18" x14ac:dyDescent="0.3">
      <c r="A116" s="26">
        <v>706</v>
      </c>
      <c r="B116" s="26" t="s">
        <v>301</v>
      </c>
      <c r="C116" s="26" t="s">
        <v>322</v>
      </c>
      <c r="D116" s="26" t="s">
        <v>220</v>
      </c>
      <c r="G116" s="26">
        <v>2</v>
      </c>
      <c r="I116" s="68">
        <v>10</v>
      </c>
      <c r="J116" s="34">
        <v>0.79166666666666674</v>
      </c>
      <c r="K116" s="68">
        <v>19</v>
      </c>
      <c r="L116" s="55">
        <v>0.42</v>
      </c>
      <c r="M116" s="55">
        <f t="shared" si="3"/>
        <v>1.2531328320802007</v>
      </c>
      <c r="O116" s="55">
        <f t="shared" si="4"/>
        <v>0</v>
      </c>
      <c r="Q116" s="55">
        <f t="shared" si="5"/>
        <v>0</v>
      </c>
      <c r="R116" s="79" t="s">
        <v>936</v>
      </c>
    </row>
    <row r="117" spans="1:18" x14ac:dyDescent="0.3">
      <c r="A117" s="26">
        <v>707</v>
      </c>
      <c r="B117" s="26" t="s">
        <v>301</v>
      </c>
      <c r="C117" s="26" t="s">
        <v>323</v>
      </c>
      <c r="D117" s="26" t="s">
        <v>220</v>
      </c>
      <c r="G117" s="26">
        <v>2</v>
      </c>
      <c r="I117" s="68">
        <v>5</v>
      </c>
      <c r="J117" s="34">
        <v>0.70833333333333326</v>
      </c>
      <c r="K117" s="68">
        <v>17</v>
      </c>
      <c r="L117" s="55">
        <v>0.42</v>
      </c>
      <c r="M117" s="55">
        <f t="shared" si="3"/>
        <v>0.70028011204481799</v>
      </c>
      <c r="N117">
        <v>2</v>
      </c>
      <c r="O117" s="55">
        <f t="shared" si="4"/>
        <v>0.28011204481792717</v>
      </c>
      <c r="P117">
        <v>2</v>
      </c>
      <c r="Q117" s="55">
        <f t="shared" si="5"/>
        <v>0.28011204481792717</v>
      </c>
      <c r="R117" s="79" t="s">
        <v>936</v>
      </c>
    </row>
    <row r="118" spans="1:18" x14ac:dyDescent="0.3">
      <c r="A118" s="26">
        <v>707</v>
      </c>
      <c r="B118" s="26" t="s">
        <v>301</v>
      </c>
      <c r="C118" s="26" t="s">
        <v>323</v>
      </c>
      <c r="D118" s="26" t="s">
        <v>204</v>
      </c>
      <c r="G118" s="26">
        <v>2</v>
      </c>
      <c r="I118" s="68">
        <v>9</v>
      </c>
      <c r="J118" s="34">
        <v>0.70833333333333326</v>
      </c>
      <c r="K118" s="68">
        <v>17</v>
      </c>
      <c r="L118" s="55">
        <v>0.42</v>
      </c>
      <c r="M118" s="55">
        <f t="shared" si="3"/>
        <v>1.2605042016806722</v>
      </c>
      <c r="N118">
        <v>2</v>
      </c>
      <c r="O118" s="55">
        <f t="shared" si="4"/>
        <v>0.28011204481792717</v>
      </c>
      <c r="Q118" s="55">
        <f t="shared" si="5"/>
        <v>0</v>
      </c>
      <c r="R118" s="79" t="s">
        <v>936</v>
      </c>
    </row>
    <row r="119" spans="1:18" x14ac:dyDescent="0.3">
      <c r="A119" s="26">
        <v>707</v>
      </c>
      <c r="B119" s="26" t="s">
        <v>85</v>
      </c>
      <c r="C119" s="26" t="s">
        <v>275</v>
      </c>
      <c r="D119" s="26" t="s">
        <v>204</v>
      </c>
      <c r="G119" s="26">
        <v>2</v>
      </c>
      <c r="I119" s="68">
        <v>10</v>
      </c>
      <c r="J119" s="34">
        <v>0.70833333333333326</v>
      </c>
      <c r="K119" s="68">
        <v>17</v>
      </c>
      <c r="L119" s="55">
        <v>0.42</v>
      </c>
      <c r="M119" s="55">
        <f t="shared" si="3"/>
        <v>1.400560224089636</v>
      </c>
      <c r="N119">
        <v>8</v>
      </c>
      <c r="O119" s="55">
        <f t="shared" si="4"/>
        <v>1.1204481792717087</v>
      </c>
      <c r="P119">
        <v>8</v>
      </c>
      <c r="Q119" s="55">
        <f t="shared" si="5"/>
        <v>1.1204481792717087</v>
      </c>
      <c r="R119" s="79" t="s">
        <v>938</v>
      </c>
    </row>
    <row r="120" spans="1:18" x14ac:dyDescent="0.3">
      <c r="A120" s="26">
        <v>707</v>
      </c>
      <c r="B120" s="26" t="s">
        <v>85</v>
      </c>
      <c r="C120" s="26" t="s">
        <v>275</v>
      </c>
      <c r="D120" s="26" t="s">
        <v>220</v>
      </c>
      <c r="G120" s="26">
        <v>2</v>
      </c>
      <c r="I120" s="68">
        <v>2</v>
      </c>
      <c r="J120" s="34">
        <v>0.70833333333333326</v>
      </c>
      <c r="K120" s="68">
        <v>17</v>
      </c>
      <c r="L120" s="55">
        <v>0.42</v>
      </c>
      <c r="M120" s="55">
        <f t="shared" si="3"/>
        <v>0.28011204481792717</v>
      </c>
      <c r="N120">
        <v>8</v>
      </c>
      <c r="O120" s="55">
        <f t="shared" si="4"/>
        <v>1.1204481792717087</v>
      </c>
      <c r="Q120" s="55">
        <f t="shared" si="5"/>
        <v>0</v>
      </c>
      <c r="R120" s="79" t="s">
        <v>938</v>
      </c>
    </row>
    <row r="121" spans="1:18" x14ac:dyDescent="0.3">
      <c r="A121" s="26">
        <v>135</v>
      </c>
      <c r="B121" s="26" t="s">
        <v>85</v>
      </c>
      <c r="C121" s="26" t="s">
        <v>284</v>
      </c>
      <c r="D121" s="26" t="s">
        <v>203</v>
      </c>
      <c r="G121" s="26">
        <v>2</v>
      </c>
      <c r="I121" s="68">
        <v>8</v>
      </c>
      <c r="J121" s="34">
        <v>0.66666666666666674</v>
      </c>
      <c r="K121" s="68">
        <v>16</v>
      </c>
      <c r="L121" s="55">
        <v>0.3</v>
      </c>
      <c r="M121" s="55">
        <f t="shared" si="3"/>
        <v>1.6666666666666667</v>
      </c>
      <c r="O121" s="55">
        <f t="shared" si="4"/>
        <v>0</v>
      </c>
      <c r="Q121" s="55">
        <f t="shared" si="5"/>
        <v>0</v>
      </c>
      <c r="R121" s="79" t="s">
        <v>938</v>
      </c>
    </row>
    <row r="122" spans="1:18" x14ac:dyDescent="0.3">
      <c r="A122" s="26">
        <v>135</v>
      </c>
      <c r="B122" s="26" t="s">
        <v>85</v>
      </c>
      <c r="C122" s="26" t="s">
        <v>284</v>
      </c>
      <c r="D122" s="26" t="s">
        <v>204</v>
      </c>
      <c r="G122" s="26">
        <v>2</v>
      </c>
      <c r="I122" s="68">
        <v>12</v>
      </c>
      <c r="J122" s="34">
        <v>0.66666666666666674</v>
      </c>
      <c r="K122" s="68">
        <v>16</v>
      </c>
      <c r="L122" s="55">
        <v>0.3</v>
      </c>
      <c r="M122" s="55">
        <f t="shared" si="3"/>
        <v>2.5</v>
      </c>
      <c r="O122" s="55">
        <f t="shared" si="4"/>
        <v>0</v>
      </c>
      <c r="Q122" s="55">
        <f t="shared" si="5"/>
        <v>0</v>
      </c>
      <c r="R122" s="79" t="s">
        <v>938</v>
      </c>
    </row>
    <row r="123" spans="1:18" x14ac:dyDescent="0.3">
      <c r="A123" s="26">
        <v>135</v>
      </c>
      <c r="B123" s="26" t="s">
        <v>301</v>
      </c>
      <c r="C123" s="26" t="s">
        <v>312</v>
      </c>
      <c r="D123" s="26" t="s">
        <v>203</v>
      </c>
      <c r="G123" s="26">
        <v>2</v>
      </c>
      <c r="I123" s="68">
        <v>6</v>
      </c>
      <c r="J123" s="34">
        <v>0.66666666666666674</v>
      </c>
      <c r="K123" s="68">
        <v>16</v>
      </c>
      <c r="L123" s="55">
        <v>0.3</v>
      </c>
      <c r="M123" s="55">
        <f t="shared" si="3"/>
        <v>1.25</v>
      </c>
      <c r="O123" s="55">
        <f t="shared" si="4"/>
        <v>0</v>
      </c>
      <c r="Q123" s="55">
        <f t="shared" si="5"/>
        <v>0</v>
      </c>
      <c r="R123" s="79" t="s">
        <v>936</v>
      </c>
    </row>
    <row r="124" spans="1:18" x14ac:dyDescent="0.3">
      <c r="A124" s="26">
        <v>135</v>
      </c>
      <c r="B124" s="26" t="s">
        <v>301</v>
      </c>
      <c r="C124" s="26" t="s">
        <v>312</v>
      </c>
      <c r="D124" s="26" t="s">
        <v>204</v>
      </c>
      <c r="G124" s="26">
        <v>2</v>
      </c>
      <c r="I124" s="68">
        <v>7</v>
      </c>
      <c r="J124" s="34">
        <v>0.66666666666666674</v>
      </c>
      <c r="K124" s="68">
        <v>16</v>
      </c>
      <c r="L124" s="55">
        <v>0.3</v>
      </c>
      <c r="M124" s="55">
        <f t="shared" si="3"/>
        <v>1.4583333333333335</v>
      </c>
      <c r="O124" s="55">
        <f t="shared" si="4"/>
        <v>0</v>
      </c>
      <c r="Q124" s="55">
        <f t="shared" si="5"/>
        <v>0</v>
      </c>
      <c r="R124" s="79" t="s">
        <v>936</v>
      </c>
    </row>
    <row r="125" spans="1:18" x14ac:dyDescent="0.3">
      <c r="A125" s="26">
        <v>135</v>
      </c>
      <c r="B125" s="26" t="s">
        <v>304</v>
      </c>
      <c r="C125" s="26" t="s">
        <v>313</v>
      </c>
      <c r="D125" s="26" t="s">
        <v>203</v>
      </c>
      <c r="G125" s="26">
        <v>2</v>
      </c>
      <c r="I125" s="68">
        <v>5</v>
      </c>
      <c r="J125" s="34">
        <v>0.49305555555555558</v>
      </c>
      <c r="K125" s="68">
        <v>11.83</v>
      </c>
      <c r="L125" s="55">
        <v>0.3</v>
      </c>
      <c r="M125" s="55">
        <f t="shared" si="3"/>
        <v>1.4088475626937165</v>
      </c>
      <c r="O125" s="55">
        <f t="shared" si="4"/>
        <v>0</v>
      </c>
      <c r="Q125" s="55">
        <f t="shared" si="5"/>
        <v>0</v>
      </c>
      <c r="R125" s="79" t="s">
        <v>938</v>
      </c>
    </row>
    <row r="126" spans="1:18" x14ac:dyDescent="0.3">
      <c r="A126" s="26">
        <v>135</v>
      </c>
      <c r="B126" s="26" t="s">
        <v>304</v>
      </c>
      <c r="C126" s="26" t="s">
        <v>313</v>
      </c>
      <c r="D126" s="26" t="s">
        <v>204</v>
      </c>
      <c r="G126" s="26">
        <v>2</v>
      </c>
      <c r="I126" s="68">
        <v>4</v>
      </c>
      <c r="J126" s="34">
        <v>0.49305555555555558</v>
      </c>
      <c r="K126" s="68">
        <v>11.83</v>
      </c>
      <c r="L126" s="55">
        <v>0.3</v>
      </c>
      <c r="M126" s="55">
        <f t="shared" si="3"/>
        <v>1.1270780501549733</v>
      </c>
      <c r="O126" s="55">
        <f t="shared" si="4"/>
        <v>0</v>
      </c>
      <c r="Q126" s="55">
        <f t="shared" si="5"/>
        <v>0</v>
      </c>
      <c r="R126" s="79" t="s">
        <v>938</v>
      </c>
    </row>
    <row r="127" spans="1:18" x14ac:dyDescent="0.3">
      <c r="A127" s="26">
        <v>136</v>
      </c>
      <c r="B127" s="26" t="s">
        <v>85</v>
      </c>
      <c r="C127" s="26" t="s">
        <v>285</v>
      </c>
      <c r="D127" s="26" t="s">
        <v>203</v>
      </c>
      <c r="G127" s="26">
        <v>2</v>
      </c>
      <c r="I127" s="68">
        <v>7</v>
      </c>
      <c r="J127" s="34">
        <v>0.73611111111111116</v>
      </c>
      <c r="K127" s="68">
        <v>17.670000000000002</v>
      </c>
      <c r="L127" s="55">
        <v>0.3</v>
      </c>
      <c r="M127" s="55">
        <f t="shared" si="3"/>
        <v>1.3205055649877382</v>
      </c>
      <c r="O127" s="55">
        <f t="shared" si="4"/>
        <v>0</v>
      </c>
      <c r="Q127" s="55">
        <f t="shared" si="5"/>
        <v>0</v>
      </c>
      <c r="R127" s="79" t="s">
        <v>938</v>
      </c>
    </row>
    <row r="128" spans="1:18" x14ac:dyDescent="0.3">
      <c r="A128" s="26">
        <v>136</v>
      </c>
      <c r="B128" s="26" t="s">
        <v>85</v>
      </c>
      <c r="C128" s="26" t="s">
        <v>285</v>
      </c>
      <c r="D128" s="26" t="s">
        <v>204</v>
      </c>
      <c r="G128" s="26">
        <v>2</v>
      </c>
      <c r="I128" s="68">
        <v>12</v>
      </c>
      <c r="J128" s="34">
        <v>0.73611111111111116</v>
      </c>
      <c r="K128" s="68">
        <v>17.670000000000002</v>
      </c>
      <c r="L128" s="55">
        <v>0.3</v>
      </c>
      <c r="M128" s="55">
        <f t="shared" si="3"/>
        <v>2.2637238256932655</v>
      </c>
      <c r="O128" s="55">
        <f t="shared" si="4"/>
        <v>0</v>
      </c>
      <c r="Q128" s="55">
        <f t="shared" si="5"/>
        <v>0</v>
      </c>
      <c r="R128" s="79" t="s">
        <v>938</v>
      </c>
    </row>
    <row r="129" spans="1:18" x14ac:dyDescent="0.3">
      <c r="A129" s="26">
        <v>136</v>
      </c>
      <c r="B129" s="26" t="s">
        <v>301</v>
      </c>
      <c r="C129" s="26" t="s">
        <v>314</v>
      </c>
      <c r="D129" s="26" t="s">
        <v>203</v>
      </c>
      <c r="G129" s="26">
        <v>2</v>
      </c>
      <c r="I129" s="68">
        <v>10</v>
      </c>
      <c r="J129" s="34">
        <v>0.73611111111111116</v>
      </c>
      <c r="K129" s="68">
        <v>17.670000000000002</v>
      </c>
      <c r="L129" s="55">
        <v>0.3</v>
      </c>
      <c r="M129" s="55">
        <f t="shared" si="3"/>
        <v>1.8864365214110546</v>
      </c>
      <c r="O129" s="55">
        <f t="shared" si="4"/>
        <v>0</v>
      </c>
      <c r="Q129" s="55">
        <f t="shared" si="5"/>
        <v>0</v>
      </c>
      <c r="R129" s="79" t="s">
        <v>936</v>
      </c>
    </row>
    <row r="130" spans="1:18" x14ac:dyDescent="0.3">
      <c r="A130" s="26">
        <v>136</v>
      </c>
      <c r="B130" s="26" t="s">
        <v>301</v>
      </c>
      <c r="C130" s="26" t="s">
        <v>314</v>
      </c>
      <c r="D130" s="26" t="s">
        <v>204</v>
      </c>
      <c r="G130" s="26">
        <v>2</v>
      </c>
      <c r="I130" s="68">
        <v>3</v>
      </c>
      <c r="J130" s="34">
        <v>0.73611111111111116</v>
      </c>
      <c r="K130" s="68">
        <v>17.670000000000002</v>
      </c>
      <c r="L130" s="55">
        <v>0.3</v>
      </c>
      <c r="M130" s="55">
        <f t="shared" ref="M130:M193" si="6">I130/(K130*L130)</f>
        <v>0.56593095642331637</v>
      </c>
      <c r="O130" s="55">
        <f t="shared" ref="O130:O193" si="7">N130/(K130*L130)</f>
        <v>0</v>
      </c>
      <c r="Q130" s="55">
        <f t="shared" ref="Q130:Q193" si="8">P130/(K130*L130)</f>
        <v>0</v>
      </c>
      <c r="R130" s="79" t="s">
        <v>936</v>
      </c>
    </row>
    <row r="131" spans="1:18" x14ac:dyDescent="0.3">
      <c r="A131" s="26">
        <v>136</v>
      </c>
      <c r="B131" s="26" t="s">
        <v>304</v>
      </c>
      <c r="C131" s="26" t="s">
        <v>315</v>
      </c>
      <c r="D131" s="26" t="s">
        <v>203</v>
      </c>
      <c r="G131" s="26">
        <v>2</v>
      </c>
      <c r="I131" s="68">
        <v>4</v>
      </c>
      <c r="J131" s="34">
        <v>0.73611111111111116</v>
      </c>
      <c r="K131" s="68">
        <v>17.670000000000002</v>
      </c>
      <c r="L131" s="55">
        <v>0.3</v>
      </c>
      <c r="M131" s="55">
        <f t="shared" si="6"/>
        <v>0.75457460856442182</v>
      </c>
      <c r="O131" s="55">
        <f t="shared" si="7"/>
        <v>0</v>
      </c>
      <c r="Q131" s="55">
        <f t="shared" si="8"/>
        <v>0</v>
      </c>
      <c r="R131" s="79" t="s">
        <v>938</v>
      </c>
    </row>
    <row r="132" spans="1:18" x14ac:dyDescent="0.3">
      <c r="A132" s="26">
        <v>136</v>
      </c>
      <c r="B132" s="26" t="s">
        <v>304</v>
      </c>
      <c r="C132" s="26" t="s">
        <v>315</v>
      </c>
      <c r="D132" s="26" t="s">
        <v>204</v>
      </c>
      <c r="G132" s="26">
        <v>2</v>
      </c>
      <c r="I132" s="68">
        <v>25</v>
      </c>
      <c r="J132" s="34">
        <v>0.73611111111111116</v>
      </c>
      <c r="K132" s="68">
        <v>17.670000000000002</v>
      </c>
      <c r="L132" s="55">
        <v>0.3</v>
      </c>
      <c r="M132" s="55">
        <f t="shared" si="6"/>
        <v>4.7160913035276364</v>
      </c>
      <c r="O132" s="55">
        <f t="shared" si="7"/>
        <v>0</v>
      </c>
      <c r="Q132" s="55">
        <f t="shared" si="8"/>
        <v>0</v>
      </c>
      <c r="R132" s="79" t="s">
        <v>938</v>
      </c>
    </row>
    <row r="133" spans="1:18" x14ac:dyDescent="0.3">
      <c r="A133" s="26">
        <v>137</v>
      </c>
      <c r="B133" s="26" t="s">
        <v>85</v>
      </c>
      <c r="C133" s="26" t="s">
        <v>286</v>
      </c>
      <c r="D133" s="26" t="s">
        <v>203</v>
      </c>
      <c r="G133" s="26">
        <v>2</v>
      </c>
      <c r="I133" s="68">
        <v>7</v>
      </c>
      <c r="J133" s="34">
        <v>0.53472222222222232</v>
      </c>
      <c r="K133" s="68">
        <v>12.83</v>
      </c>
      <c r="L133" s="55">
        <v>0.3</v>
      </c>
      <c r="M133" s="55">
        <f t="shared" si="6"/>
        <v>1.8186541958950377</v>
      </c>
      <c r="O133" s="55">
        <f t="shared" si="7"/>
        <v>0</v>
      </c>
      <c r="Q133" s="55">
        <f t="shared" si="8"/>
        <v>0</v>
      </c>
      <c r="R133" s="79" t="s">
        <v>937</v>
      </c>
    </row>
    <row r="134" spans="1:18" x14ac:dyDescent="0.3">
      <c r="A134" s="26">
        <v>137</v>
      </c>
      <c r="B134" s="26" t="s">
        <v>85</v>
      </c>
      <c r="C134" s="26" t="s">
        <v>286</v>
      </c>
      <c r="D134" s="26" t="s">
        <v>204</v>
      </c>
      <c r="G134" s="26">
        <v>2</v>
      </c>
      <c r="I134" s="68">
        <v>21</v>
      </c>
      <c r="J134" s="34">
        <v>0.53472222222222232</v>
      </c>
      <c r="K134" s="68">
        <v>12.83</v>
      </c>
      <c r="L134" s="55">
        <v>0.3</v>
      </c>
      <c r="M134" s="55">
        <f t="shared" si="6"/>
        <v>5.4559625876851134</v>
      </c>
      <c r="O134" s="55">
        <f t="shared" si="7"/>
        <v>0</v>
      </c>
      <c r="Q134" s="55">
        <f t="shared" si="8"/>
        <v>0</v>
      </c>
      <c r="R134" s="79" t="s">
        <v>937</v>
      </c>
    </row>
    <row r="135" spans="1:18" x14ac:dyDescent="0.3">
      <c r="A135" s="26">
        <v>137</v>
      </c>
      <c r="B135" s="26" t="s">
        <v>301</v>
      </c>
      <c r="C135" s="26" t="s">
        <v>316</v>
      </c>
      <c r="D135" s="26" t="s">
        <v>203</v>
      </c>
      <c r="G135" s="26">
        <v>2</v>
      </c>
      <c r="I135" s="68">
        <v>4</v>
      </c>
      <c r="J135" s="34">
        <v>0.53472222222222232</v>
      </c>
      <c r="K135" s="68">
        <v>12.83</v>
      </c>
      <c r="L135" s="55">
        <v>0.3</v>
      </c>
      <c r="M135" s="55">
        <f t="shared" si="6"/>
        <v>1.0392309690828787</v>
      </c>
      <c r="O135" s="55">
        <f t="shared" si="7"/>
        <v>0</v>
      </c>
      <c r="Q135" s="55">
        <f t="shared" si="8"/>
        <v>0</v>
      </c>
      <c r="R135" s="79" t="s">
        <v>936</v>
      </c>
    </row>
    <row r="136" spans="1:18" x14ac:dyDescent="0.3">
      <c r="A136" s="26">
        <v>137</v>
      </c>
      <c r="B136" s="26" t="s">
        <v>301</v>
      </c>
      <c r="C136" s="26" t="s">
        <v>316</v>
      </c>
      <c r="D136" s="26" t="s">
        <v>204</v>
      </c>
      <c r="G136" s="26">
        <v>2</v>
      </c>
      <c r="I136" s="68">
        <v>17</v>
      </c>
      <c r="J136" s="34">
        <v>0.53472222222222232</v>
      </c>
      <c r="K136" s="68">
        <v>12.83</v>
      </c>
      <c r="L136" s="55">
        <v>0.3</v>
      </c>
      <c r="M136" s="55">
        <f t="shared" si="6"/>
        <v>4.4167316186022347</v>
      </c>
      <c r="O136" s="55">
        <f t="shared" si="7"/>
        <v>0</v>
      </c>
      <c r="Q136" s="55">
        <f t="shared" si="8"/>
        <v>0</v>
      </c>
      <c r="R136" s="79" t="s">
        <v>936</v>
      </c>
    </row>
    <row r="137" spans="1:18" x14ac:dyDescent="0.3">
      <c r="A137" s="26">
        <v>137</v>
      </c>
      <c r="B137" s="26" t="s">
        <v>304</v>
      </c>
      <c r="C137" s="26" t="s">
        <v>317</v>
      </c>
      <c r="D137" s="26" t="s">
        <v>203</v>
      </c>
      <c r="G137" s="26">
        <v>2</v>
      </c>
      <c r="I137" s="68">
        <v>3</v>
      </c>
      <c r="J137" s="34">
        <v>0.53472222222222232</v>
      </c>
      <c r="K137" s="68">
        <v>12.83</v>
      </c>
      <c r="L137" s="55">
        <v>0.3</v>
      </c>
      <c r="M137" s="55">
        <f t="shared" si="6"/>
        <v>0.77942322681215903</v>
      </c>
      <c r="O137" s="55">
        <f t="shared" si="7"/>
        <v>0</v>
      </c>
      <c r="Q137" s="55">
        <f t="shared" si="8"/>
        <v>0</v>
      </c>
      <c r="R137" s="79" t="s">
        <v>937</v>
      </c>
    </row>
    <row r="138" spans="1:18" x14ac:dyDescent="0.3">
      <c r="A138" s="26">
        <v>137</v>
      </c>
      <c r="B138" s="26" t="s">
        <v>304</v>
      </c>
      <c r="C138" s="26" t="s">
        <v>317</v>
      </c>
      <c r="D138" s="26" t="s">
        <v>204</v>
      </c>
      <c r="G138" s="26">
        <v>2</v>
      </c>
      <c r="I138" s="68">
        <v>30</v>
      </c>
      <c r="J138" s="34">
        <v>0.53472222222222232</v>
      </c>
      <c r="K138" s="68">
        <v>12.83</v>
      </c>
      <c r="L138" s="55">
        <v>0.3</v>
      </c>
      <c r="M138" s="55">
        <f t="shared" si="6"/>
        <v>7.7942322681215908</v>
      </c>
      <c r="O138" s="55">
        <f t="shared" si="7"/>
        <v>0</v>
      </c>
      <c r="Q138" s="55">
        <f t="shared" si="8"/>
        <v>0</v>
      </c>
      <c r="R138" s="79" t="s">
        <v>937</v>
      </c>
    </row>
    <row r="139" spans="1:18" x14ac:dyDescent="0.3">
      <c r="A139" s="26">
        <v>1103</v>
      </c>
      <c r="B139" s="26" t="s">
        <v>85</v>
      </c>
      <c r="C139" s="26" t="s">
        <v>260</v>
      </c>
      <c r="D139" s="26" t="s">
        <v>203</v>
      </c>
      <c r="G139" s="26">
        <v>2</v>
      </c>
      <c r="I139" s="68">
        <v>4</v>
      </c>
      <c r="J139" s="34">
        <v>0.66666666666666674</v>
      </c>
      <c r="K139" s="68">
        <v>16</v>
      </c>
      <c r="L139" s="55">
        <v>0.15</v>
      </c>
      <c r="M139" s="55">
        <f t="shared" si="6"/>
        <v>1.6666666666666667</v>
      </c>
      <c r="O139" s="55">
        <f t="shared" si="7"/>
        <v>0</v>
      </c>
      <c r="Q139" s="55">
        <f t="shared" si="8"/>
        <v>0</v>
      </c>
      <c r="R139" s="79" t="s">
        <v>937</v>
      </c>
    </row>
    <row r="140" spans="1:18" x14ac:dyDescent="0.3">
      <c r="A140" s="26">
        <v>1103</v>
      </c>
      <c r="B140" s="26" t="s">
        <v>85</v>
      </c>
      <c r="C140" s="26" t="s">
        <v>260</v>
      </c>
      <c r="D140" s="26" t="s">
        <v>204</v>
      </c>
      <c r="G140" s="26">
        <v>2</v>
      </c>
      <c r="I140" s="68">
        <v>1</v>
      </c>
      <c r="J140" s="34">
        <v>0.66666666666666674</v>
      </c>
      <c r="K140" s="68">
        <v>16</v>
      </c>
      <c r="L140" s="55">
        <v>0.15</v>
      </c>
      <c r="M140" s="55">
        <f t="shared" si="6"/>
        <v>0.41666666666666669</v>
      </c>
      <c r="O140" s="55">
        <f t="shared" si="7"/>
        <v>0</v>
      </c>
      <c r="Q140" s="55">
        <f t="shared" si="8"/>
        <v>0</v>
      </c>
      <c r="R140" s="79" t="s">
        <v>937</v>
      </c>
    </row>
    <row r="141" spans="1:18" x14ac:dyDescent="0.3">
      <c r="A141" s="26">
        <v>1103</v>
      </c>
      <c r="B141" s="26" t="s">
        <v>301</v>
      </c>
      <c r="C141" s="26" t="s">
        <v>395</v>
      </c>
      <c r="D141" s="26" t="s">
        <v>203</v>
      </c>
      <c r="G141" s="26">
        <v>2</v>
      </c>
      <c r="I141" s="68">
        <v>8</v>
      </c>
      <c r="J141" s="34">
        <v>0.66666666666666674</v>
      </c>
      <c r="K141" s="68">
        <v>16</v>
      </c>
      <c r="L141" s="55">
        <v>0.15</v>
      </c>
      <c r="M141" s="55">
        <f t="shared" si="6"/>
        <v>3.3333333333333335</v>
      </c>
      <c r="O141" s="55">
        <f t="shared" si="7"/>
        <v>0</v>
      </c>
      <c r="Q141" s="55">
        <f t="shared" si="8"/>
        <v>0</v>
      </c>
      <c r="R141" s="79" t="s">
        <v>936</v>
      </c>
    </row>
    <row r="142" spans="1:18" x14ac:dyDescent="0.3">
      <c r="A142" s="26">
        <v>1103</v>
      </c>
      <c r="B142" s="26" t="s">
        <v>301</v>
      </c>
      <c r="C142" s="26" t="s">
        <v>395</v>
      </c>
      <c r="D142" s="26" t="s">
        <v>204</v>
      </c>
      <c r="G142" s="26">
        <v>2</v>
      </c>
      <c r="I142" s="68">
        <v>4</v>
      </c>
      <c r="J142" s="34">
        <v>0.66666666666666674</v>
      </c>
      <c r="K142" s="68">
        <v>16</v>
      </c>
      <c r="L142" s="55">
        <v>0.15</v>
      </c>
      <c r="M142" s="55">
        <f t="shared" si="6"/>
        <v>1.6666666666666667</v>
      </c>
      <c r="O142" s="55">
        <f t="shared" si="7"/>
        <v>0</v>
      </c>
      <c r="Q142" s="55">
        <f t="shared" si="8"/>
        <v>0</v>
      </c>
      <c r="R142" s="79" t="s">
        <v>936</v>
      </c>
    </row>
    <row r="143" spans="1:18" x14ac:dyDescent="0.3">
      <c r="A143" s="26">
        <v>1103</v>
      </c>
      <c r="B143" s="26" t="s">
        <v>304</v>
      </c>
      <c r="C143" s="26" t="s">
        <v>396</v>
      </c>
      <c r="D143" s="26" t="s">
        <v>203</v>
      </c>
      <c r="G143" s="26">
        <v>2</v>
      </c>
      <c r="I143" s="68">
        <v>9</v>
      </c>
      <c r="J143" s="34">
        <v>0.625</v>
      </c>
      <c r="K143" s="68">
        <v>15</v>
      </c>
      <c r="L143" s="55">
        <v>0.15</v>
      </c>
      <c r="M143" s="55">
        <f t="shared" si="6"/>
        <v>4</v>
      </c>
      <c r="O143" s="55">
        <f t="shared" si="7"/>
        <v>0</v>
      </c>
      <c r="Q143" s="55">
        <f t="shared" si="8"/>
        <v>0</v>
      </c>
      <c r="R143" s="79" t="s">
        <v>937</v>
      </c>
    </row>
    <row r="144" spans="1:18" x14ac:dyDescent="0.3">
      <c r="A144" s="26">
        <v>1103</v>
      </c>
      <c r="B144" s="26" t="s">
        <v>304</v>
      </c>
      <c r="C144" s="26" t="s">
        <v>396</v>
      </c>
      <c r="D144" s="26" t="s">
        <v>204</v>
      </c>
      <c r="G144" s="26">
        <v>2</v>
      </c>
      <c r="I144" s="68">
        <v>2</v>
      </c>
      <c r="J144" s="34">
        <v>0.625</v>
      </c>
      <c r="K144" s="68">
        <v>15</v>
      </c>
      <c r="L144" s="55">
        <v>0.15</v>
      </c>
      <c r="M144" s="55">
        <f t="shared" si="6"/>
        <v>0.88888888888888884</v>
      </c>
      <c r="O144" s="55">
        <f t="shared" si="7"/>
        <v>0</v>
      </c>
      <c r="Q144" s="55">
        <f t="shared" si="8"/>
        <v>0</v>
      </c>
      <c r="R144" s="79" t="s">
        <v>937</v>
      </c>
    </row>
    <row r="145" spans="1:18" x14ac:dyDescent="0.3">
      <c r="A145" s="26">
        <v>1104</v>
      </c>
      <c r="B145" s="26" t="s">
        <v>85</v>
      </c>
      <c r="C145" s="26" t="s">
        <v>288</v>
      </c>
      <c r="D145" s="26" t="s">
        <v>203</v>
      </c>
      <c r="G145" s="26">
        <v>2</v>
      </c>
      <c r="I145" s="68">
        <v>5</v>
      </c>
      <c r="J145" s="34">
        <v>0.66666666666666663</v>
      </c>
      <c r="K145" s="68">
        <v>16</v>
      </c>
      <c r="L145" s="55">
        <v>0.15</v>
      </c>
      <c r="M145" s="55">
        <f t="shared" si="6"/>
        <v>2.0833333333333335</v>
      </c>
      <c r="O145" s="55">
        <f t="shared" si="7"/>
        <v>0</v>
      </c>
      <c r="Q145" s="55">
        <f t="shared" si="8"/>
        <v>0</v>
      </c>
      <c r="R145" s="79" t="s">
        <v>938</v>
      </c>
    </row>
    <row r="146" spans="1:18" x14ac:dyDescent="0.3">
      <c r="A146" s="26">
        <v>1104</v>
      </c>
      <c r="B146" s="26" t="s">
        <v>85</v>
      </c>
      <c r="C146" s="26" t="s">
        <v>288</v>
      </c>
      <c r="D146" s="26" t="s">
        <v>204</v>
      </c>
      <c r="G146" s="26">
        <v>2</v>
      </c>
      <c r="I146" s="68">
        <v>6</v>
      </c>
      <c r="J146" s="34">
        <v>0.66666666666666663</v>
      </c>
      <c r="K146" s="68">
        <v>16</v>
      </c>
      <c r="L146" s="55">
        <v>0.15</v>
      </c>
      <c r="M146" s="55">
        <f t="shared" si="6"/>
        <v>2.5</v>
      </c>
      <c r="O146" s="55">
        <f t="shared" si="7"/>
        <v>0</v>
      </c>
      <c r="Q146" s="55">
        <f t="shared" si="8"/>
        <v>0</v>
      </c>
      <c r="R146" s="79" t="s">
        <v>938</v>
      </c>
    </row>
    <row r="147" spans="1:18" x14ac:dyDescent="0.3">
      <c r="A147" s="26">
        <v>1104</v>
      </c>
      <c r="B147" s="26" t="s">
        <v>301</v>
      </c>
      <c r="C147" s="26" t="s">
        <v>397</v>
      </c>
      <c r="D147" s="26" t="s">
        <v>203</v>
      </c>
      <c r="G147" s="26">
        <v>2</v>
      </c>
      <c r="I147" s="68">
        <v>6</v>
      </c>
      <c r="J147" s="34">
        <v>0.66666666666666663</v>
      </c>
      <c r="K147" s="68">
        <v>16</v>
      </c>
      <c r="L147" s="55">
        <v>0.15</v>
      </c>
      <c r="M147" s="55">
        <f t="shared" si="6"/>
        <v>2.5</v>
      </c>
      <c r="O147" s="55">
        <f t="shared" si="7"/>
        <v>0</v>
      </c>
      <c r="Q147" s="55">
        <f t="shared" si="8"/>
        <v>0</v>
      </c>
      <c r="R147" s="79" t="s">
        <v>936</v>
      </c>
    </row>
    <row r="148" spans="1:18" x14ac:dyDescent="0.3">
      <c r="A148" s="26">
        <v>1104</v>
      </c>
      <c r="B148" s="26" t="s">
        <v>301</v>
      </c>
      <c r="C148" s="26" t="s">
        <v>397</v>
      </c>
      <c r="D148" s="26" t="s">
        <v>204</v>
      </c>
      <c r="G148" s="26">
        <v>2</v>
      </c>
      <c r="I148" s="68">
        <v>8</v>
      </c>
      <c r="J148" s="34">
        <v>0.66666666666666663</v>
      </c>
      <c r="K148" s="68">
        <v>16</v>
      </c>
      <c r="L148" s="55">
        <v>0.15</v>
      </c>
      <c r="M148" s="55">
        <f t="shared" si="6"/>
        <v>3.3333333333333335</v>
      </c>
      <c r="O148" s="55">
        <f t="shared" si="7"/>
        <v>0</v>
      </c>
      <c r="Q148" s="55">
        <f t="shared" si="8"/>
        <v>0</v>
      </c>
      <c r="R148" s="79" t="s">
        <v>936</v>
      </c>
    </row>
    <row r="149" spans="1:18" x14ac:dyDescent="0.3">
      <c r="A149" s="26">
        <v>1104</v>
      </c>
      <c r="B149" s="26" t="s">
        <v>304</v>
      </c>
      <c r="C149" s="26" t="s">
        <v>398</v>
      </c>
      <c r="D149" s="26" t="s">
        <v>203</v>
      </c>
      <c r="G149" s="26">
        <v>2</v>
      </c>
      <c r="I149" s="68">
        <v>5</v>
      </c>
      <c r="J149" s="34">
        <v>0.61805555555555558</v>
      </c>
      <c r="K149" s="68">
        <v>14.83</v>
      </c>
      <c r="L149" s="55">
        <v>0.15</v>
      </c>
      <c r="M149" s="55">
        <f t="shared" si="6"/>
        <v>2.2476961114857272</v>
      </c>
      <c r="O149" s="55">
        <f t="shared" si="7"/>
        <v>0</v>
      </c>
      <c r="Q149" s="55">
        <f t="shared" si="8"/>
        <v>0</v>
      </c>
      <c r="R149" s="79" t="s">
        <v>938</v>
      </c>
    </row>
    <row r="150" spans="1:18" x14ac:dyDescent="0.3">
      <c r="A150" s="26">
        <v>1104</v>
      </c>
      <c r="B150" s="26" t="s">
        <v>304</v>
      </c>
      <c r="C150" s="26" t="s">
        <v>398</v>
      </c>
      <c r="D150" s="26" t="s">
        <v>204</v>
      </c>
      <c r="G150" s="26">
        <v>2</v>
      </c>
      <c r="I150" s="68">
        <v>8</v>
      </c>
      <c r="J150" s="34">
        <v>0.61805555555555558</v>
      </c>
      <c r="K150" s="68">
        <v>14.83</v>
      </c>
      <c r="L150" s="55">
        <v>0.15</v>
      </c>
      <c r="M150" s="55">
        <f t="shared" si="6"/>
        <v>3.5963137783771635</v>
      </c>
      <c r="O150" s="55">
        <f t="shared" si="7"/>
        <v>0</v>
      </c>
      <c r="Q150" s="55">
        <f t="shared" si="8"/>
        <v>0</v>
      </c>
      <c r="R150" s="79" t="s">
        <v>938</v>
      </c>
    </row>
    <row r="151" spans="1:18" x14ac:dyDescent="0.3">
      <c r="A151" s="26">
        <v>1105</v>
      </c>
      <c r="B151" s="26" t="s">
        <v>85</v>
      </c>
      <c r="C151" s="26" t="s">
        <v>290</v>
      </c>
      <c r="D151" s="26" t="s">
        <v>203</v>
      </c>
      <c r="G151" s="26">
        <v>2</v>
      </c>
      <c r="I151" s="68">
        <v>8</v>
      </c>
      <c r="J151" s="34">
        <v>0.68055555555555558</v>
      </c>
      <c r="K151" s="68">
        <v>16.329999999999998</v>
      </c>
      <c r="L151" s="55">
        <v>0.15</v>
      </c>
      <c r="M151" s="55">
        <f t="shared" si="6"/>
        <v>3.265972647479078</v>
      </c>
      <c r="O151" s="55">
        <f t="shared" si="7"/>
        <v>0</v>
      </c>
      <c r="Q151" s="55">
        <f t="shared" si="8"/>
        <v>0</v>
      </c>
      <c r="R151" s="79" t="s">
        <v>938</v>
      </c>
    </row>
    <row r="152" spans="1:18" x14ac:dyDescent="0.3">
      <c r="A152" s="26">
        <v>1105</v>
      </c>
      <c r="B152" s="26" t="s">
        <v>85</v>
      </c>
      <c r="C152" s="26" t="s">
        <v>290</v>
      </c>
      <c r="D152" s="26" t="s">
        <v>204</v>
      </c>
      <c r="G152" s="26">
        <v>2</v>
      </c>
      <c r="I152" s="68">
        <v>12</v>
      </c>
      <c r="J152" s="34">
        <v>0.68055555555555558</v>
      </c>
      <c r="K152" s="68">
        <v>16.329999999999998</v>
      </c>
      <c r="L152" s="55">
        <v>0.15</v>
      </c>
      <c r="M152" s="55">
        <f t="shared" si="6"/>
        <v>4.898958971218617</v>
      </c>
      <c r="O152" s="55">
        <f t="shared" si="7"/>
        <v>0</v>
      </c>
      <c r="Q152" s="55">
        <f t="shared" si="8"/>
        <v>0</v>
      </c>
      <c r="R152" s="79" t="s">
        <v>938</v>
      </c>
    </row>
    <row r="153" spans="1:18" x14ac:dyDescent="0.3">
      <c r="A153" s="26">
        <v>1105</v>
      </c>
      <c r="B153" s="26" t="s">
        <v>301</v>
      </c>
      <c r="C153" s="26" t="s">
        <v>399</v>
      </c>
      <c r="D153" s="26" t="s">
        <v>203</v>
      </c>
      <c r="G153" s="26">
        <v>2</v>
      </c>
      <c r="I153" s="68">
        <v>3</v>
      </c>
      <c r="J153" s="34">
        <v>0.68055555555555558</v>
      </c>
      <c r="K153" s="68">
        <v>16.329999999999998</v>
      </c>
      <c r="L153" s="55">
        <v>0.15</v>
      </c>
      <c r="M153" s="55">
        <f t="shared" si="6"/>
        <v>1.2247397428046543</v>
      </c>
      <c r="O153" s="55">
        <f t="shared" si="7"/>
        <v>0</v>
      </c>
      <c r="Q153" s="55">
        <f t="shared" si="8"/>
        <v>0</v>
      </c>
      <c r="R153" s="79" t="s">
        <v>936</v>
      </c>
    </row>
    <row r="154" spans="1:18" x14ac:dyDescent="0.3">
      <c r="A154" s="26">
        <v>1105</v>
      </c>
      <c r="B154" s="26" t="s">
        <v>301</v>
      </c>
      <c r="C154" s="26" t="s">
        <v>399</v>
      </c>
      <c r="D154" s="26" t="s">
        <v>204</v>
      </c>
      <c r="G154" s="26">
        <v>2</v>
      </c>
      <c r="I154" s="68">
        <v>2</v>
      </c>
      <c r="J154" s="34">
        <v>0.68055555555555558</v>
      </c>
      <c r="K154" s="68">
        <v>16.329999999999998</v>
      </c>
      <c r="L154" s="55">
        <v>0.15</v>
      </c>
      <c r="M154" s="55">
        <f t="shared" si="6"/>
        <v>0.8164931618697695</v>
      </c>
      <c r="O154" s="55">
        <f t="shared" si="7"/>
        <v>0</v>
      </c>
      <c r="Q154" s="55">
        <f t="shared" si="8"/>
        <v>0</v>
      </c>
      <c r="R154" s="79" t="s">
        <v>936</v>
      </c>
    </row>
    <row r="155" spans="1:18" x14ac:dyDescent="0.3">
      <c r="A155" s="26">
        <v>1105</v>
      </c>
      <c r="B155" s="26" t="s">
        <v>304</v>
      </c>
      <c r="C155" s="26" t="s">
        <v>400</v>
      </c>
      <c r="D155" s="26" t="s">
        <v>203</v>
      </c>
      <c r="G155" s="26">
        <v>2</v>
      </c>
      <c r="I155" s="68">
        <v>4</v>
      </c>
      <c r="J155" s="34">
        <v>0.625</v>
      </c>
      <c r="K155" s="68">
        <v>15</v>
      </c>
      <c r="L155" s="55">
        <v>0.15</v>
      </c>
      <c r="M155" s="55">
        <f t="shared" si="6"/>
        <v>1.7777777777777777</v>
      </c>
      <c r="O155" s="55">
        <f t="shared" si="7"/>
        <v>0</v>
      </c>
      <c r="Q155" s="55">
        <f t="shared" si="8"/>
        <v>0</v>
      </c>
      <c r="R155" s="79" t="s">
        <v>938</v>
      </c>
    </row>
    <row r="156" spans="1:18" x14ac:dyDescent="0.3">
      <c r="A156" s="26">
        <v>1105</v>
      </c>
      <c r="B156" s="26" t="s">
        <v>304</v>
      </c>
      <c r="C156" s="26" t="s">
        <v>400</v>
      </c>
      <c r="D156" s="26" t="s">
        <v>204</v>
      </c>
      <c r="G156" s="26">
        <v>2</v>
      </c>
      <c r="I156" s="68">
        <v>2</v>
      </c>
      <c r="J156" s="34">
        <v>0.625</v>
      </c>
      <c r="K156" s="68">
        <v>15</v>
      </c>
      <c r="L156" s="55">
        <v>0.15</v>
      </c>
      <c r="M156" s="55">
        <f t="shared" si="6"/>
        <v>0.88888888888888884</v>
      </c>
      <c r="O156" s="55">
        <f t="shared" si="7"/>
        <v>0</v>
      </c>
      <c r="Q156" s="55">
        <f t="shared" si="8"/>
        <v>0</v>
      </c>
      <c r="R156" s="79" t="s">
        <v>938</v>
      </c>
    </row>
    <row r="157" spans="1:18" x14ac:dyDescent="0.3">
      <c r="A157" s="26">
        <v>1106</v>
      </c>
      <c r="B157" s="26" t="s">
        <v>85</v>
      </c>
      <c r="C157" s="26" t="s">
        <v>291</v>
      </c>
      <c r="D157" s="26" t="s">
        <v>203</v>
      </c>
      <c r="G157" s="26">
        <v>2</v>
      </c>
      <c r="I157" s="68">
        <v>5</v>
      </c>
      <c r="J157" s="34">
        <v>0.66666666666666663</v>
      </c>
      <c r="K157" s="68">
        <v>16</v>
      </c>
      <c r="L157" s="55">
        <v>0.15</v>
      </c>
      <c r="M157" s="55">
        <f t="shared" si="6"/>
        <v>2.0833333333333335</v>
      </c>
      <c r="O157" s="55">
        <f t="shared" si="7"/>
        <v>0</v>
      </c>
      <c r="Q157" s="55">
        <f t="shared" si="8"/>
        <v>0</v>
      </c>
      <c r="R157" s="79" t="s">
        <v>938</v>
      </c>
    </row>
    <row r="158" spans="1:18" x14ac:dyDescent="0.3">
      <c r="A158" s="26">
        <v>1106</v>
      </c>
      <c r="B158" s="26" t="s">
        <v>85</v>
      </c>
      <c r="C158" s="26" t="s">
        <v>291</v>
      </c>
      <c r="D158" s="26" t="s">
        <v>204</v>
      </c>
      <c r="G158" s="26">
        <v>2</v>
      </c>
      <c r="I158" s="68">
        <v>1</v>
      </c>
      <c r="J158" s="34">
        <v>0.66666666666666663</v>
      </c>
      <c r="K158" s="68">
        <v>16</v>
      </c>
      <c r="L158" s="55">
        <v>0.15</v>
      </c>
      <c r="M158" s="55">
        <f t="shared" si="6"/>
        <v>0.41666666666666669</v>
      </c>
      <c r="O158" s="55">
        <f t="shared" si="7"/>
        <v>0</v>
      </c>
      <c r="Q158" s="55">
        <f t="shared" si="8"/>
        <v>0</v>
      </c>
      <c r="R158" s="79" t="s">
        <v>938</v>
      </c>
    </row>
    <row r="159" spans="1:18" x14ac:dyDescent="0.3">
      <c r="A159" s="26">
        <v>1106</v>
      </c>
      <c r="B159" s="26" t="s">
        <v>301</v>
      </c>
      <c r="C159" s="26" t="s">
        <v>401</v>
      </c>
      <c r="D159" s="26" t="s">
        <v>203</v>
      </c>
      <c r="G159" s="26">
        <v>2</v>
      </c>
      <c r="I159" s="68">
        <v>3</v>
      </c>
      <c r="J159" s="34">
        <v>0.66666666666666663</v>
      </c>
      <c r="K159" s="68">
        <v>16</v>
      </c>
      <c r="L159" s="55">
        <v>0.15</v>
      </c>
      <c r="M159" s="55">
        <f t="shared" si="6"/>
        <v>1.25</v>
      </c>
      <c r="O159" s="55">
        <f t="shared" si="7"/>
        <v>0</v>
      </c>
      <c r="Q159" s="55">
        <f t="shared" si="8"/>
        <v>0</v>
      </c>
      <c r="R159" s="79" t="s">
        <v>936</v>
      </c>
    </row>
    <row r="160" spans="1:18" x14ac:dyDescent="0.3">
      <c r="A160" s="26">
        <v>1106</v>
      </c>
      <c r="B160" s="26" t="s">
        <v>301</v>
      </c>
      <c r="C160" s="26" t="s">
        <v>401</v>
      </c>
      <c r="D160" s="26" t="s">
        <v>204</v>
      </c>
      <c r="G160" s="26">
        <v>2</v>
      </c>
      <c r="I160" s="68">
        <v>1</v>
      </c>
      <c r="J160" s="34">
        <v>0.66666666666666663</v>
      </c>
      <c r="K160" s="68">
        <v>16</v>
      </c>
      <c r="L160" s="55">
        <v>0.15</v>
      </c>
      <c r="M160" s="55">
        <f t="shared" si="6"/>
        <v>0.41666666666666669</v>
      </c>
      <c r="O160" s="55">
        <f t="shared" si="7"/>
        <v>0</v>
      </c>
      <c r="Q160" s="55">
        <f t="shared" si="8"/>
        <v>0</v>
      </c>
      <c r="R160" s="79" t="s">
        <v>936</v>
      </c>
    </row>
    <row r="161" spans="1:18" x14ac:dyDescent="0.3">
      <c r="A161" s="26">
        <v>1106</v>
      </c>
      <c r="B161" s="26" t="s">
        <v>304</v>
      </c>
      <c r="C161" s="26" t="s">
        <v>402</v>
      </c>
      <c r="D161" s="26" t="s">
        <v>203</v>
      </c>
      <c r="G161" s="26">
        <v>2</v>
      </c>
      <c r="I161" s="68">
        <v>4</v>
      </c>
      <c r="J161" s="34">
        <v>0.625</v>
      </c>
      <c r="K161" s="68">
        <v>15</v>
      </c>
      <c r="L161" s="55">
        <v>0.15</v>
      </c>
      <c r="M161" s="55">
        <f t="shared" si="6"/>
        <v>1.7777777777777777</v>
      </c>
      <c r="O161" s="55">
        <f t="shared" si="7"/>
        <v>0</v>
      </c>
      <c r="Q161" s="55">
        <f t="shared" si="8"/>
        <v>0</v>
      </c>
      <c r="R161" s="79" t="s">
        <v>938</v>
      </c>
    </row>
    <row r="162" spans="1:18" x14ac:dyDescent="0.3">
      <c r="A162" s="26">
        <v>1106</v>
      </c>
      <c r="B162" s="26" t="s">
        <v>304</v>
      </c>
      <c r="C162" s="26" t="s">
        <v>402</v>
      </c>
      <c r="D162" s="26" t="s">
        <v>204</v>
      </c>
      <c r="G162" s="26">
        <v>2</v>
      </c>
      <c r="I162" s="68">
        <v>2</v>
      </c>
      <c r="J162" s="34">
        <v>0.625</v>
      </c>
      <c r="K162" s="68">
        <v>15</v>
      </c>
      <c r="L162" s="55">
        <v>0.15</v>
      </c>
      <c r="M162" s="55">
        <f t="shared" si="6"/>
        <v>0.88888888888888884</v>
      </c>
      <c r="O162" s="55">
        <f t="shared" si="7"/>
        <v>0</v>
      </c>
      <c r="Q162" s="55">
        <f t="shared" si="8"/>
        <v>0</v>
      </c>
      <c r="R162" s="79" t="s">
        <v>938</v>
      </c>
    </row>
    <row r="163" spans="1:18" x14ac:dyDescent="0.3">
      <c r="A163" s="26">
        <v>1107</v>
      </c>
      <c r="B163" s="26" t="s">
        <v>85</v>
      </c>
      <c r="C163" s="26" t="s">
        <v>292</v>
      </c>
      <c r="D163" s="26" t="s">
        <v>203</v>
      </c>
      <c r="G163" s="26">
        <v>1</v>
      </c>
      <c r="I163" s="68">
        <v>15</v>
      </c>
      <c r="J163" s="34">
        <v>0.75</v>
      </c>
      <c r="K163" s="68">
        <v>18</v>
      </c>
      <c r="L163" s="55">
        <v>0.15</v>
      </c>
      <c r="M163" s="55">
        <f t="shared" si="6"/>
        <v>5.5555555555555562</v>
      </c>
      <c r="O163" s="55">
        <f t="shared" si="7"/>
        <v>0</v>
      </c>
      <c r="Q163" s="55">
        <f t="shared" si="8"/>
        <v>0</v>
      </c>
      <c r="R163" s="79" t="s">
        <v>938</v>
      </c>
    </row>
    <row r="164" spans="1:18" x14ac:dyDescent="0.3">
      <c r="A164" s="26">
        <v>1107</v>
      </c>
      <c r="B164" s="26" t="s">
        <v>301</v>
      </c>
      <c r="C164" s="26" t="s">
        <v>403</v>
      </c>
      <c r="D164" s="26" t="s">
        <v>274</v>
      </c>
      <c r="G164" s="26">
        <v>1</v>
      </c>
      <c r="I164" s="68">
        <v>14</v>
      </c>
      <c r="J164" s="34">
        <v>0.75</v>
      </c>
      <c r="K164" s="68">
        <v>18</v>
      </c>
      <c r="L164" s="55">
        <v>0.6</v>
      </c>
      <c r="M164" s="55">
        <f t="shared" si="6"/>
        <v>1.2962962962962965</v>
      </c>
      <c r="O164" s="55">
        <f t="shared" si="7"/>
        <v>0</v>
      </c>
      <c r="Q164" s="55">
        <f t="shared" si="8"/>
        <v>0</v>
      </c>
      <c r="R164" s="79" t="s">
        <v>936</v>
      </c>
    </row>
    <row r="165" spans="1:18" x14ac:dyDescent="0.3">
      <c r="A165" s="26">
        <v>1107</v>
      </c>
      <c r="B165" s="26" t="s">
        <v>304</v>
      </c>
      <c r="C165" s="26" t="s">
        <v>404</v>
      </c>
      <c r="D165" s="26" t="s">
        <v>203</v>
      </c>
      <c r="G165" s="26">
        <v>1</v>
      </c>
      <c r="I165" s="68">
        <v>17</v>
      </c>
      <c r="J165" s="34">
        <v>0.69444444444444442</v>
      </c>
      <c r="K165" s="68">
        <v>16.670000000000002</v>
      </c>
      <c r="L165" s="55">
        <v>0.15</v>
      </c>
      <c r="M165" s="55">
        <f t="shared" si="6"/>
        <v>6.7986402719456107</v>
      </c>
      <c r="O165" s="55">
        <f t="shared" si="7"/>
        <v>0</v>
      </c>
      <c r="Q165" s="55">
        <f t="shared" si="8"/>
        <v>0</v>
      </c>
      <c r="R165" s="79" t="s">
        <v>938</v>
      </c>
    </row>
    <row r="166" spans="1:18" x14ac:dyDescent="0.3">
      <c r="A166" s="26">
        <v>1108</v>
      </c>
      <c r="B166" s="26" t="s">
        <v>85</v>
      </c>
      <c r="C166" s="26" t="s">
        <v>293</v>
      </c>
      <c r="D166" s="26" t="s">
        <v>203</v>
      </c>
      <c r="G166" s="26">
        <v>2</v>
      </c>
      <c r="I166" s="68">
        <v>4</v>
      </c>
      <c r="J166" s="34">
        <v>0.66666666666666663</v>
      </c>
      <c r="K166" s="68">
        <v>16</v>
      </c>
      <c r="L166" s="55">
        <v>0.15</v>
      </c>
      <c r="M166" s="55">
        <f t="shared" si="6"/>
        <v>1.6666666666666667</v>
      </c>
      <c r="O166" s="55">
        <f t="shared" si="7"/>
        <v>0</v>
      </c>
      <c r="Q166" s="55">
        <f t="shared" si="8"/>
        <v>0</v>
      </c>
      <c r="R166" s="79" t="s">
        <v>938</v>
      </c>
    </row>
    <row r="167" spans="1:18" x14ac:dyDescent="0.3">
      <c r="A167" s="26">
        <v>1108</v>
      </c>
      <c r="B167" s="26" t="s">
        <v>85</v>
      </c>
      <c r="C167" s="26" t="s">
        <v>293</v>
      </c>
      <c r="D167" s="26" t="s">
        <v>204</v>
      </c>
      <c r="G167" s="26">
        <v>2</v>
      </c>
      <c r="I167" s="68">
        <v>1</v>
      </c>
      <c r="J167" s="34">
        <v>0.66666666666666663</v>
      </c>
      <c r="K167" s="68">
        <v>16</v>
      </c>
      <c r="L167" s="55">
        <v>0.15</v>
      </c>
      <c r="M167" s="55">
        <f t="shared" si="6"/>
        <v>0.41666666666666669</v>
      </c>
      <c r="O167" s="55">
        <f t="shared" si="7"/>
        <v>0</v>
      </c>
      <c r="Q167" s="55">
        <f t="shared" si="8"/>
        <v>0</v>
      </c>
      <c r="R167" s="79" t="s">
        <v>938</v>
      </c>
    </row>
    <row r="168" spans="1:18" x14ac:dyDescent="0.3">
      <c r="A168" s="26">
        <v>1108</v>
      </c>
      <c r="B168" s="26" t="s">
        <v>301</v>
      </c>
      <c r="C168" s="26" t="s">
        <v>405</v>
      </c>
      <c r="D168" s="26" t="s">
        <v>203</v>
      </c>
      <c r="G168" s="26">
        <v>2</v>
      </c>
      <c r="I168" s="68">
        <v>4</v>
      </c>
      <c r="J168" s="34">
        <v>0.66666666666666663</v>
      </c>
      <c r="K168" s="68">
        <v>16</v>
      </c>
      <c r="L168" s="55">
        <v>0.15</v>
      </c>
      <c r="M168" s="55">
        <f t="shared" si="6"/>
        <v>1.6666666666666667</v>
      </c>
      <c r="O168" s="55">
        <f t="shared" si="7"/>
        <v>0</v>
      </c>
      <c r="Q168" s="55">
        <f t="shared" si="8"/>
        <v>0</v>
      </c>
      <c r="R168" s="79" t="s">
        <v>936</v>
      </c>
    </row>
    <row r="169" spans="1:18" x14ac:dyDescent="0.3">
      <c r="A169" s="26">
        <v>1108</v>
      </c>
      <c r="B169" s="26" t="s">
        <v>301</v>
      </c>
      <c r="C169" s="26" t="s">
        <v>405</v>
      </c>
      <c r="D169" s="26" t="s">
        <v>204</v>
      </c>
      <c r="G169" s="26">
        <v>2</v>
      </c>
      <c r="I169" s="68">
        <v>1</v>
      </c>
      <c r="J169" s="34">
        <v>0.66666666666666663</v>
      </c>
      <c r="K169" s="68">
        <v>16</v>
      </c>
      <c r="L169" s="55">
        <v>0.15</v>
      </c>
      <c r="M169" s="55">
        <f t="shared" si="6"/>
        <v>0.41666666666666669</v>
      </c>
      <c r="O169" s="55">
        <f t="shared" si="7"/>
        <v>0</v>
      </c>
      <c r="Q169" s="55">
        <f t="shared" si="8"/>
        <v>0</v>
      </c>
      <c r="R169" s="79" t="s">
        <v>936</v>
      </c>
    </row>
    <row r="170" spans="1:18" x14ac:dyDescent="0.3">
      <c r="A170" s="26">
        <v>1108</v>
      </c>
      <c r="B170" s="26" t="s">
        <v>304</v>
      </c>
      <c r="C170" s="26" t="s">
        <v>406</v>
      </c>
      <c r="D170" s="26" t="s">
        <v>203</v>
      </c>
      <c r="G170" s="26">
        <v>2</v>
      </c>
      <c r="I170" s="68">
        <v>6</v>
      </c>
      <c r="J170" s="34">
        <v>0.625</v>
      </c>
      <c r="K170" s="68">
        <v>15</v>
      </c>
      <c r="L170" s="55">
        <v>0.15</v>
      </c>
      <c r="M170" s="55">
        <f t="shared" si="6"/>
        <v>2.6666666666666665</v>
      </c>
      <c r="O170" s="55">
        <f t="shared" si="7"/>
        <v>0</v>
      </c>
      <c r="Q170" s="55">
        <f t="shared" si="8"/>
        <v>0</v>
      </c>
      <c r="R170" s="79" t="s">
        <v>938</v>
      </c>
    </row>
    <row r="171" spans="1:18" x14ac:dyDescent="0.3">
      <c r="A171" s="26">
        <v>1108</v>
      </c>
      <c r="B171" s="26" t="s">
        <v>304</v>
      </c>
      <c r="C171" s="26" t="s">
        <v>406</v>
      </c>
      <c r="D171" s="26" t="s">
        <v>204</v>
      </c>
      <c r="G171" s="26">
        <v>2</v>
      </c>
      <c r="I171" s="68">
        <v>2</v>
      </c>
      <c r="J171" s="34">
        <v>0.625</v>
      </c>
      <c r="K171" s="68">
        <v>15</v>
      </c>
      <c r="L171" s="55">
        <v>0.15</v>
      </c>
      <c r="M171" s="55">
        <f t="shared" si="6"/>
        <v>0.88888888888888884</v>
      </c>
      <c r="O171" s="55">
        <f t="shared" si="7"/>
        <v>0</v>
      </c>
      <c r="Q171" s="55">
        <f t="shared" si="8"/>
        <v>0</v>
      </c>
      <c r="R171" s="79" t="s">
        <v>938</v>
      </c>
    </row>
    <row r="172" spans="1:18" x14ac:dyDescent="0.3">
      <c r="A172" s="26">
        <v>1109</v>
      </c>
      <c r="B172" s="26" t="s">
        <v>85</v>
      </c>
      <c r="C172" s="26" t="s">
        <v>294</v>
      </c>
      <c r="D172" s="26" t="s">
        <v>203</v>
      </c>
      <c r="G172" s="26">
        <v>2</v>
      </c>
      <c r="I172" s="68">
        <v>2</v>
      </c>
      <c r="J172" s="34">
        <v>0.83333333333333326</v>
      </c>
      <c r="K172" s="68">
        <v>20</v>
      </c>
      <c r="L172" s="55">
        <v>0.15</v>
      </c>
      <c r="M172" s="55">
        <f t="shared" si="6"/>
        <v>0.66666666666666663</v>
      </c>
      <c r="O172" s="55">
        <f t="shared" si="7"/>
        <v>0</v>
      </c>
      <c r="Q172" s="55">
        <f t="shared" si="8"/>
        <v>0</v>
      </c>
      <c r="R172" s="79" t="s">
        <v>938</v>
      </c>
    </row>
    <row r="173" spans="1:18" x14ac:dyDescent="0.3">
      <c r="A173" s="26">
        <v>1109</v>
      </c>
      <c r="B173" s="26" t="s">
        <v>85</v>
      </c>
      <c r="C173" s="26" t="s">
        <v>294</v>
      </c>
      <c r="D173" s="26" t="s">
        <v>204</v>
      </c>
      <c r="G173" s="26">
        <v>2</v>
      </c>
      <c r="I173" s="68">
        <v>9</v>
      </c>
      <c r="J173" s="34">
        <v>0.83333333333333326</v>
      </c>
      <c r="K173" s="68">
        <v>20</v>
      </c>
      <c r="L173" s="55">
        <v>0.15</v>
      </c>
      <c r="M173" s="55">
        <f t="shared" si="6"/>
        <v>3</v>
      </c>
      <c r="O173" s="55">
        <f t="shared" si="7"/>
        <v>0</v>
      </c>
      <c r="Q173" s="55">
        <f t="shared" si="8"/>
        <v>0</v>
      </c>
      <c r="R173" s="79" t="s">
        <v>938</v>
      </c>
    </row>
    <row r="174" spans="1:18" x14ac:dyDescent="0.3">
      <c r="A174" s="26">
        <v>1109</v>
      </c>
      <c r="B174" s="26" t="s">
        <v>301</v>
      </c>
      <c r="C174" s="26" t="s">
        <v>407</v>
      </c>
      <c r="D174" s="26" t="s">
        <v>203</v>
      </c>
      <c r="G174" s="26">
        <v>2</v>
      </c>
      <c r="I174" s="68">
        <v>1</v>
      </c>
      <c r="J174" s="34">
        <v>0.83333333333333326</v>
      </c>
      <c r="K174" s="68">
        <v>20</v>
      </c>
      <c r="L174" s="55">
        <v>0.15</v>
      </c>
      <c r="M174" s="55">
        <f t="shared" si="6"/>
        <v>0.33333333333333331</v>
      </c>
      <c r="O174" s="55">
        <f t="shared" si="7"/>
        <v>0</v>
      </c>
      <c r="Q174" s="55">
        <f t="shared" si="8"/>
        <v>0</v>
      </c>
      <c r="R174" s="79" t="s">
        <v>936</v>
      </c>
    </row>
    <row r="175" spans="1:18" x14ac:dyDescent="0.3">
      <c r="A175" s="26">
        <v>1109</v>
      </c>
      <c r="B175" s="26" t="s">
        <v>301</v>
      </c>
      <c r="C175" s="26" t="s">
        <v>407</v>
      </c>
      <c r="D175" s="26" t="s">
        <v>204</v>
      </c>
      <c r="G175" s="26">
        <v>2</v>
      </c>
      <c r="I175" s="68">
        <v>6</v>
      </c>
      <c r="J175" s="34">
        <v>0.83333333333333326</v>
      </c>
      <c r="K175" s="68">
        <v>20</v>
      </c>
      <c r="L175" s="55">
        <v>0.15</v>
      </c>
      <c r="M175" s="55">
        <f t="shared" si="6"/>
        <v>2</v>
      </c>
      <c r="O175" s="55">
        <f t="shared" si="7"/>
        <v>0</v>
      </c>
      <c r="Q175" s="55">
        <f t="shared" si="8"/>
        <v>0</v>
      </c>
      <c r="R175" s="79" t="s">
        <v>936</v>
      </c>
    </row>
    <row r="176" spans="1:18" x14ac:dyDescent="0.3">
      <c r="A176" s="26">
        <v>1109</v>
      </c>
      <c r="B176" s="26" t="s">
        <v>304</v>
      </c>
      <c r="C176" s="26" t="s">
        <v>408</v>
      </c>
      <c r="D176" s="26" t="s">
        <v>203</v>
      </c>
      <c r="G176" s="26">
        <v>2</v>
      </c>
      <c r="I176" s="68">
        <v>2</v>
      </c>
      <c r="J176" s="34">
        <v>0.8125</v>
      </c>
      <c r="K176" s="68">
        <v>19.5</v>
      </c>
      <c r="L176" s="55">
        <v>0.15</v>
      </c>
      <c r="M176" s="55">
        <f t="shared" si="6"/>
        <v>0.68376068376068377</v>
      </c>
      <c r="O176" s="55">
        <f t="shared" si="7"/>
        <v>0</v>
      </c>
      <c r="Q176" s="55">
        <f t="shared" si="8"/>
        <v>0</v>
      </c>
      <c r="R176" s="79" t="s">
        <v>938</v>
      </c>
    </row>
    <row r="177" spans="1:18" x14ac:dyDescent="0.3">
      <c r="A177" s="26">
        <v>1109</v>
      </c>
      <c r="B177" s="26" t="s">
        <v>304</v>
      </c>
      <c r="C177" s="26" t="s">
        <v>408</v>
      </c>
      <c r="D177" s="26" t="s">
        <v>204</v>
      </c>
      <c r="G177" s="26">
        <v>2</v>
      </c>
      <c r="I177" s="68">
        <v>8</v>
      </c>
      <c r="J177" s="34">
        <v>0.8125</v>
      </c>
      <c r="K177" s="68">
        <v>19.5</v>
      </c>
      <c r="L177" s="55">
        <v>0.15</v>
      </c>
      <c r="M177" s="55">
        <f t="shared" si="6"/>
        <v>2.7350427350427351</v>
      </c>
      <c r="O177" s="55">
        <f t="shared" si="7"/>
        <v>0</v>
      </c>
      <c r="Q177" s="55">
        <f t="shared" si="8"/>
        <v>0</v>
      </c>
      <c r="R177" s="79" t="s">
        <v>938</v>
      </c>
    </row>
    <row r="178" spans="1:18" x14ac:dyDescent="0.3">
      <c r="A178" s="26">
        <v>1110</v>
      </c>
      <c r="B178" s="26" t="s">
        <v>85</v>
      </c>
      <c r="C178" s="26" t="s">
        <v>295</v>
      </c>
      <c r="D178" s="26" t="s">
        <v>203</v>
      </c>
      <c r="G178" s="26">
        <v>2</v>
      </c>
      <c r="I178" s="68">
        <v>1</v>
      </c>
      <c r="J178" s="34">
        <v>0.625</v>
      </c>
      <c r="K178" s="68">
        <v>15</v>
      </c>
      <c r="L178" s="55">
        <v>0.15</v>
      </c>
      <c r="M178" s="55">
        <f t="shared" si="6"/>
        <v>0.44444444444444442</v>
      </c>
      <c r="O178" s="55">
        <f t="shared" si="7"/>
        <v>0</v>
      </c>
      <c r="Q178" s="55">
        <f t="shared" si="8"/>
        <v>0</v>
      </c>
      <c r="R178" s="79" t="s">
        <v>938</v>
      </c>
    </row>
    <row r="179" spans="1:18" x14ac:dyDescent="0.3">
      <c r="A179" s="26">
        <v>1110</v>
      </c>
      <c r="B179" s="26" t="s">
        <v>85</v>
      </c>
      <c r="C179" s="26" t="s">
        <v>295</v>
      </c>
      <c r="D179" s="26" t="s">
        <v>204</v>
      </c>
      <c r="G179" s="26">
        <v>2</v>
      </c>
      <c r="I179" s="68">
        <v>4</v>
      </c>
      <c r="J179" s="34">
        <v>0.625</v>
      </c>
      <c r="K179" s="68">
        <v>15</v>
      </c>
      <c r="L179" s="55">
        <v>0.15</v>
      </c>
      <c r="M179" s="55">
        <f t="shared" si="6"/>
        <v>1.7777777777777777</v>
      </c>
      <c r="O179" s="55">
        <f t="shared" si="7"/>
        <v>0</v>
      </c>
      <c r="Q179" s="55">
        <f t="shared" si="8"/>
        <v>0</v>
      </c>
      <c r="R179" s="79" t="s">
        <v>938</v>
      </c>
    </row>
    <row r="180" spans="1:18" x14ac:dyDescent="0.3">
      <c r="A180" s="26">
        <v>1110</v>
      </c>
      <c r="B180" s="26" t="s">
        <v>301</v>
      </c>
      <c r="C180" s="26" t="s">
        <v>409</v>
      </c>
      <c r="D180" s="26" t="s">
        <v>203</v>
      </c>
      <c r="G180" s="26">
        <v>2</v>
      </c>
      <c r="I180" s="68">
        <v>4</v>
      </c>
      <c r="J180" s="34">
        <v>0.625</v>
      </c>
      <c r="K180" s="68">
        <v>15</v>
      </c>
      <c r="L180" s="55">
        <v>0.15</v>
      </c>
      <c r="M180" s="55">
        <f t="shared" si="6"/>
        <v>1.7777777777777777</v>
      </c>
      <c r="O180" s="55">
        <f t="shared" si="7"/>
        <v>0</v>
      </c>
      <c r="Q180" s="55">
        <f t="shared" si="8"/>
        <v>0</v>
      </c>
      <c r="R180" s="79" t="s">
        <v>936</v>
      </c>
    </row>
    <row r="181" spans="1:18" x14ac:dyDescent="0.3">
      <c r="A181" s="26">
        <v>1110</v>
      </c>
      <c r="B181" s="26" t="s">
        <v>301</v>
      </c>
      <c r="C181" s="26" t="s">
        <v>409</v>
      </c>
      <c r="D181" s="26" t="s">
        <v>204</v>
      </c>
      <c r="G181" s="26">
        <v>2</v>
      </c>
      <c r="I181" s="68">
        <v>8</v>
      </c>
      <c r="J181" s="34">
        <v>0.625</v>
      </c>
      <c r="K181" s="68">
        <v>15</v>
      </c>
      <c r="L181" s="55">
        <v>0.15</v>
      </c>
      <c r="M181" s="55">
        <f t="shared" si="6"/>
        <v>3.5555555555555554</v>
      </c>
      <c r="O181" s="55">
        <f t="shared" si="7"/>
        <v>0</v>
      </c>
      <c r="Q181" s="55">
        <f t="shared" si="8"/>
        <v>0</v>
      </c>
      <c r="R181" s="79" t="s">
        <v>936</v>
      </c>
    </row>
    <row r="182" spans="1:18" x14ac:dyDescent="0.3">
      <c r="A182" s="26">
        <v>1110</v>
      </c>
      <c r="B182" s="26" t="s">
        <v>304</v>
      </c>
      <c r="C182" s="26" t="s">
        <v>410</v>
      </c>
      <c r="D182" s="26" t="s">
        <v>203</v>
      </c>
      <c r="G182" s="26">
        <v>2</v>
      </c>
      <c r="I182" s="68">
        <v>2</v>
      </c>
      <c r="J182" s="34">
        <v>0.54166666666666674</v>
      </c>
      <c r="K182" s="68">
        <v>13</v>
      </c>
      <c r="L182" s="55">
        <v>0.15</v>
      </c>
      <c r="M182" s="55">
        <f t="shared" si="6"/>
        <v>1.0256410256410258</v>
      </c>
      <c r="O182" s="55">
        <f t="shared" si="7"/>
        <v>0</v>
      </c>
      <c r="Q182" s="55">
        <f t="shared" si="8"/>
        <v>0</v>
      </c>
      <c r="R182" s="79" t="s">
        <v>938</v>
      </c>
    </row>
    <row r="183" spans="1:18" x14ac:dyDescent="0.3">
      <c r="A183" s="26">
        <v>1110</v>
      </c>
      <c r="B183" s="26" t="s">
        <v>304</v>
      </c>
      <c r="C183" s="26" t="s">
        <v>410</v>
      </c>
      <c r="D183" s="26" t="s">
        <v>204</v>
      </c>
      <c r="G183" s="26">
        <v>2</v>
      </c>
      <c r="I183" s="68">
        <v>5</v>
      </c>
      <c r="J183" s="34">
        <v>0.54166666666666674</v>
      </c>
      <c r="K183" s="68">
        <v>13</v>
      </c>
      <c r="L183" s="55">
        <v>0.15</v>
      </c>
      <c r="M183" s="55">
        <f t="shared" si="6"/>
        <v>2.5641025641025643</v>
      </c>
      <c r="O183" s="55">
        <f t="shared" si="7"/>
        <v>0</v>
      </c>
      <c r="Q183" s="55">
        <f t="shared" si="8"/>
        <v>0</v>
      </c>
      <c r="R183" s="79" t="s">
        <v>938</v>
      </c>
    </row>
    <row r="184" spans="1:18" x14ac:dyDescent="0.3">
      <c r="A184" s="26">
        <v>988</v>
      </c>
      <c r="B184" s="26" t="s">
        <v>85</v>
      </c>
      <c r="C184" s="26" t="s">
        <v>228</v>
      </c>
      <c r="D184" s="26" t="s">
        <v>203</v>
      </c>
      <c r="G184" s="26">
        <v>2</v>
      </c>
      <c r="I184" s="68">
        <v>10</v>
      </c>
      <c r="J184" s="34">
        <v>0.55555555555555558</v>
      </c>
      <c r="K184" s="68">
        <v>13.5</v>
      </c>
      <c r="L184" s="55">
        <v>0.21</v>
      </c>
      <c r="M184" s="55">
        <f t="shared" si="6"/>
        <v>3.5273368606701943</v>
      </c>
      <c r="O184" s="55">
        <f t="shared" si="7"/>
        <v>0</v>
      </c>
      <c r="Q184" s="55">
        <f t="shared" si="8"/>
        <v>0</v>
      </c>
      <c r="R184" s="79" t="s">
        <v>937</v>
      </c>
    </row>
    <row r="185" spans="1:18" x14ac:dyDescent="0.3">
      <c r="A185" s="26">
        <v>988</v>
      </c>
      <c r="B185" s="26" t="s">
        <v>85</v>
      </c>
      <c r="C185" s="26" t="s">
        <v>228</v>
      </c>
      <c r="D185" s="26" t="s">
        <v>204</v>
      </c>
      <c r="G185" s="26">
        <v>2</v>
      </c>
      <c r="I185" s="68">
        <v>12</v>
      </c>
      <c r="J185" s="34">
        <v>0.55555555555555558</v>
      </c>
      <c r="K185" s="68">
        <v>13.5</v>
      </c>
      <c r="L185" s="55">
        <v>0.21</v>
      </c>
      <c r="M185" s="55">
        <f t="shared" si="6"/>
        <v>4.2328042328042326</v>
      </c>
      <c r="O185" s="55">
        <f t="shared" si="7"/>
        <v>0</v>
      </c>
      <c r="Q185" s="55">
        <f t="shared" si="8"/>
        <v>0</v>
      </c>
      <c r="R185" s="79" t="s">
        <v>937</v>
      </c>
    </row>
    <row r="186" spans="1:18" x14ac:dyDescent="0.3">
      <c r="A186" s="26">
        <v>988</v>
      </c>
      <c r="B186" s="26" t="s">
        <v>301</v>
      </c>
      <c r="C186" s="26" t="s">
        <v>346</v>
      </c>
      <c r="D186" s="26" t="s">
        <v>203</v>
      </c>
      <c r="G186" s="26">
        <v>2</v>
      </c>
      <c r="I186" s="68">
        <v>7</v>
      </c>
      <c r="J186" s="34">
        <v>0.55555555555555558</v>
      </c>
      <c r="K186" s="68">
        <v>13.5</v>
      </c>
      <c r="L186" s="55">
        <v>0.21</v>
      </c>
      <c r="M186" s="55">
        <f t="shared" si="6"/>
        <v>2.4691358024691357</v>
      </c>
      <c r="O186" s="55">
        <f t="shared" si="7"/>
        <v>0</v>
      </c>
      <c r="Q186" s="55">
        <f t="shared" si="8"/>
        <v>0</v>
      </c>
      <c r="R186" s="79" t="s">
        <v>936</v>
      </c>
    </row>
    <row r="187" spans="1:18" x14ac:dyDescent="0.3">
      <c r="A187" s="26">
        <v>988</v>
      </c>
      <c r="B187" s="26" t="s">
        <v>301</v>
      </c>
      <c r="C187" s="26" t="s">
        <v>346</v>
      </c>
      <c r="D187" s="26" t="s">
        <v>204</v>
      </c>
      <c r="G187" s="26">
        <v>2</v>
      </c>
      <c r="I187" s="68">
        <v>10</v>
      </c>
      <c r="J187" s="34">
        <v>0.55555555555555558</v>
      </c>
      <c r="K187" s="68">
        <v>13.5</v>
      </c>
      <c r="L187" s="55">
        <v>0.21</v>
      </c>
      <c r="M187" s="55">
        <f t="shared" si="6"/>
        <v>3.5273368606701943</v>
      </c>
      <c r="O187" s="55">
        <f t="shared" si="7"/>
        <v>0</v>
      </c>
      <c r="Q187" s="55">
        <f t="shared" si="8"/>
        <v>0</v>
      </c>
      <c r="R187" s="79" t="s">
        <v>936</v>
      </c>
    </row>
    <row r="188" spans="1:18" x14ac:dyDescent="0.3">
      <c r="A188" s="26">
        <v>988</v>
      </c>
      <c r="B188" s="26" t="s">
        <v>304</v>
      </c>
      <c r="C188" s="26" t="s">
        <v>347</v>
      </c>
      <c r="D188" s="26" t="s">
        <v>203</v>
      </c>
      <c r="G188" s="26">
        <v>2</v>
      </c>
      <c r="I188" s="68">
        <v>10</v>
      </c>
      <c r="J188" s="34">
        <v>0.5</v>
      </c>
      <c r="K188" s="68">
        <v>12</v>
      </c>
      <c r="L188" s="55">
        <v>0.21</v>
      </c>
      <c r="M188" s="55">
        <f t="shared" si="6"/>
        <v>3.9682539682539684</v>
      </c>
      <c r="O188" s="55">
        <f t="shared" si="7"/>
        <v>0</v>
      </c>
      <c r="Q188" s="55">
        <f t="shared" si="8"/>
        <v>0</v>
      </c>
      <c r="R188" s="79" t="s">
        <v>937</v>
      </c>
    </row>
    <row r="189" spans="1:18" x14ac:dyDescent="0.3">
      <c r="A189" s="26">
        <v>988</v>
      </c>
      <c r="B189" s="26" t="s">
        <v>304</v>
      </c>
      <c r="C189" s="26" t="s">
        <v>347</v>
      </c>
      <c r="D189" s="26" t="s">
        <v>204</v>
      </c>
      <c r="G189" s="26">
        <v>2</v>
      </c>
      <c r="I189" s="68">
        <v>14</v>
      </c>
      <c r="J189" s="34">
        <v>0.5</v>
      </c>
      <c r="K189" s="68">
        <v>12</v>
      </c>
      <c r="L189" s="55">
        <v>0.21</v>
      </c>
      <c r="M189" s="55">
        <f t="shared" si="6"/>
        <v>5.5555555555555554</v>
      </c>
      <c r="O189" s="55">
        <f t="shared" si="7"/>
        <v>0</v>
      </c>
      <c r="Q189" s="55">
        <f t="shared" si="8"/>
        <v>0</v>
      </c>
      <c r="R189" s="79" t="s">
        <v>937</v>
      </c>
    </row>
    <row r="190" spans="1:18" x14ac:dyDescent="0.3">
      <c r="A190" s="26">
        <v>989</v>
      </c>
      <c r="B190" s="26" t="s">
        <v>85</v>
      </c>
      <c r="C190" s="26" t="s">
        <v>296</v>
      </c>
      <c r="D190" s="26" t="s">
        <v>203</v>
      </c>
      <c r="G190" s="26">
        <v>2</v>
      </c>
      <c r="I190" s="68">
        <v>10</v>
      </c>
      <c r="J190" s="34">
        <v>0.54166666666666663</v>
      </c>
      <c r="K190" s="68">
        <v>13</v>
      </c>
      <c r="L190" s="55">
        <v>0.21</v>
      </c>
      <c r="M190" s="55">
        <f t="shared" si="6"/>
        <v>3.6630036630036629</v>
      </c>
      <c r="O190" s="55">
        <f t="shared" si="7"/>
        <v>0</v>
      </c>
      <c r="Q190" s="55">
        <f t="shared" si="8"/>
        <v>0</v>
      </c>
      <c r="R190" s="79" t="s">
        <v>937</v>
      </c>
    </row>
    <row r="191" spans="1:18" x14ac:dyDescent="0.3">
      <c r="A191" s="26">
        <v>989</v>
      </c>
      <c r="B191" s="26" t="s">
        <v>85</v>
      </c>
      <c r="C191" s="26" t="s">
        <v>296</v>
      </c>
      <c r="D191" s="26" t="s">
        <v>204</v>
      </c>
      <c r="G191" s="26">
        <v>2</v>
      </c>
      <c r="I191" s="68">
        <v>2</v>
      </c>
      <c r="J191" s="34">
        <v>0.54166666666666663</v>
      </c>
      <c r="K191" s="68">
        <v>13</v>
      </c>
      <c r="L191" s="55">
        <v>0.21</v>
      </c>
      <c r="M191" s="55">
        <f t="shared" si="6"/>
        <v>0.73260073260073255</v>
      </c>
      <c r="O191" s="55">
        <f t="shared" si="7"/>
        <v>0</v>
      </c>
      <c r="Q191" s="55">
        <f t="shared" si="8"/>
        <v>0</v>
      </c>
      <c r="R191" s="79" t="s">
        <v>937</v>
      </c>
    </row>
    <row r="192" spans="1:18" x14ac:dyDescent="0.3">
      <c r="A192" s="26">
        <v>989</v>
      </c>
      <c r="B192" s="26" t="s">
        <v>301</v>
      </c>
      <c r="C192" s="26" t="s">
        <v>348</v>
      </c>
      <c r="D192" s="26" t="s">
        <v>203</v>
      </c>
      <c r="G192" s="26">
        <v>2</v>
      </c>
      <c r="I192" s="68">
        <v>6</v>
      </c>
      <c r="J192" s="34">
        <v>0.54166666666666663</v>
      </c>
      <c r="K192" s="68">
        <v>13</v>
      </c>
      <c r="L192" s="55">
        <v>0.21</v>
      </c>
      <c r="M192" s="55">
        <f t="shared" si="6"/>
        <v>2.197802197802198</v>
      </c>
      <c r="O192" s="55">
        <f t="shared" si="7"/>
        <v>0</v>
      </c>
      <c r="Q192" s="55">
        <f t="shared" si="8"/>
        <v>0</v>
      </c>
      <c r="R192" s="79" t="s">
        <v>936</v>
      </c>
    </row>
    <row r="193" spans="1:18" x14ac:dyDescent="0.3">
      <c r="A193" s="26">
        <v>989</v>
      </c>
      <c r="B193" s="26" t="s">
        <v>301</v>
      </c>
      <c r="C193" s="26" t="s">
        <v>348</v>
      </c>
      <c r="D193" s="26" t="s">
        <v>204</v>
      </c>
      <c r="G193" s="26">
        <v>2</v>
      </c>
      <c r="I193" s="68">
        <v>1</v>
      </c>
      <c r="J193" s="34">
        <v>0.54166666666666663</v>
      </c>
      <c r="K193" s="68">
        <v>13</v>
      </c>
      <c r="L193" s="55">
        <v>0.21</v>
      </c>
      <c r="M193" s="55">
        <f t="shared" si="6"/>
        <v>0.36630036630036628</v>
      </c>
      <c r="O193" s="55">
        <f t="shared" si="7"/>
        <v>0</v>
      </c>
      <c r="Q193" s="55">
        <f t="shared" si="8"/>
        <v>0</v>
      </c>
      <c r="R193" s="79" t="s">
        <v>936</v>
      </c>
    </row>
    <row r="194" spans="1:18" x14ac:dyDescent="0.3">
      <c r="A194" s="26">
        <v>989</v>
      </c>
      <c r="B194" s="26" t="s">
        <v>304</v>
      </c>
      <c r="C194" s="26" t="s">
        <v>349</v>
      </c>
      <c r="D194" s="26" t="s">
        <v>203</v>
      </c>
      <c r="G194" s="26">
        <v>2</v>
      </c>
      <c r="I194" s="68">
        <v>8</v>
      </c>
      <c r="J194" s="34">
        <v>0.48611111111111116</v>
      </c>
      <c r="K194" s="68">
        <v>11.83</v>
      </c>
      <c r="L194" s="55">
        <v>0.21</v>
      </c>
      <c r="M194" s="55">
        <f t="shared" ref="M194:M257" si="9">I194/(K194*L194)</f>
        <v>3.2202230004427812</v>
      </c>
      <c r="O194" s="55">
        <f t="shared" ref="O194:O257" si="10">N194/(K194*L194)</f>
        <v>0</v>
      </c>
      <c r="Q194" s="55">
        <f t="shared" ref="Q194:Q257" si="11">P194/(K194*L194)</f>
        <v>0</v>
      </c>
      <c r="R194" s="79" t="s">
        <v>937</v>
      </c>
    </row>
    <row r="195" spans="1:18" x14ac:dyDescent="0.3">
      <c r="A195" s="26">
        <v>989</v>
      </c>
      <c r="B195" s="26" t="s">
        <v>304</v>
      </c>
      <c r="C195" s="26" t="s">
        <v>349</v>
      </c>
      <c r="D195" s="26" t="s">
        <v>204</v>
      </c>
      <c r="G195" s="26">
        <v>2</v>
      </c>
      <c r="I195" s="68">
        <v>2</v>
      </c>
      <c r="J195" s="34">
        <v>0.48611111111111116</v>
      </c>
      <c r="K195" s="68">
        <v>11.83</v>
      </c>
      <c r="L195" s="55">
        <v>0.21</v>
      </c>
      <c r="M195" s="55">
        <f t="shared" si="9"/>
        <v>0.8050557501106953</v>
      </c>
      <c r="O195" s="55">
        <f t="shared" si="10"/>
        <v>0</v>
      </c>
      <c r="Q195" s="55">
        <f t="shared" si="11"/>
        <v>0</v>
      </c>
      <c r="R195" s="79" t="s">
        <v>937</v>
      </c>
    </row>
    <row r="196" spans="1:18" x14ac:dyDescent="0.3">
      <c r="A196" s="26">
        <v>990</v>
      </c>
      <c r="B196" s="26" t="s">
        <v>85</v>
      </c>
      <c r="C196" s="26" t="s">
        <v>297</v>
      </c>
      <c r="D196" s="26" t="s">
        <v>203</v>
      </c>
      <c r="G196" s="26">
        <v>2</v>
      </c>
      <c r="I196" s="68">
        <v>4</v>
      </c>
      <c r="J196" s="34">
        <v>0.51388888888888884</v>
      </c>
      <c r="K196" s="68">
        <v>12.33</v>
      </c>
      <c r="L196" s="55">
        <v>0.21</v>
      </c>
      <c r="M196" s="55">
        <f t="shared" si="9"/>
        <v>1.5448190630672385</v>
      </c>
      <c r="O196" s="55">
        <f t="shared" si="10"/>
        <v>0</v>
      </c>
      <c r="Q196" s="55">
        <f t="shared" si="11"/>
        <v>0</v>
      </c>
      <c r="R196" s="79" t="s">
        <v>937</v>
      </c>
    </row>
    <row r="197" spans="1:18" x14ac:dyDescent="0.3">
      <c r="A197" s="26">
        <v>990</v>
      </c>
      <c r="B197" s="26" t="s">
        <v>85</v>
      </c>
      <c r="C197" s="26" t="s">
        <v>297</v>
      </c>
      <c r="D197" s="26" t="s">
        <v>204</v>
      </c>
      <c r="G197" s="26">
        <v>2</v>
      </c>
      <c r="I197" s="68">
        <v>5</v>
      </c>
      <c r="J197" s="34">
        <v>0.51388888888888884</v>
      </c>
      <c r="K197" s="68">
        <v>12.33</v>
      </c>
      <c r="L197" s="55">
        <v>0.21</v>
      </c>
      <c r="M197" s="55">
        <f t="shared" si="9"/>
        <v>1.931023828834048</v>
      </c>
      <c r="O197" s="55">
        <f t="shared" si="10"/>
        <v>0</v>
      </c>
      <c r="Q197" s="55">
        <f t="shared" si="11"/>
        <v>0</v>
      </c>
      <c r="R197" s="79" t="s">
        <v>937</v>
      </c>
    </row>
    <row r="198" spans="1:18" x14ac:dyDescent="0.3">
      <c r="A198" s="26">
        <v>990</v>
      </c>
      <c r="B198" s="26" t="s">
        <v>301</v>
      </c>
      <c r="C198" s="26" t="s">
        <v>350</v>
      </c>
      <c r="D198" s="26" t="s">
        <v>203</v>
      </c>
      <c r="G198" s="26">
        <v>2</v>
      </c>
      <c r="I198" s="68">
        <v>4</v>
      </c>
      <c r="J198" s="34">
        <v>0.51388888888888884</v>
      </c>
      <c r="K198" s="68">
        <v>12.33</v>
      </c>
      <c r="L198" s="55">
        <v>0.21</v>
      </c>
      <c r="M198" s="55">
        <f t="shared" si="9"/>
        <v>1.5448190630672385</v>
      </c>
      <c r="O198" s="55">
        <f t="shared" si="10"/>
        <v>0</v>
      </c>
      <c r="Q198" s="55">
        <f t="shared" si="11"/>
        <v>0</v>
      </c>
      <c r="R198" s="79" t="s">
        <v>936</v>
      </c>
    </row>
    <row r="199" spans="1:18" x14ac:dyDescent="0.3">
      <c r="A199" s="26">
        <v>990</v>
      </c>
      <c r="B199" s="26" t="s">
        <v>301</v>
      </c>
      <c r="C199" s="26" t="s">
        <v>350</v>
      </c>
      <c r="D199" s="26" t="s">
        <v>204</v>
      </c>
      <c r="G199" s="26">
        <v>2</v>
      </c>
      <c r="I199" s="68">
        <v>6</v>
      </c>
      <c r="J199" s="34">
        <v>0.51388888888888884</v>
      </c>
      <c r="K199" s="68">
        <v>12.33</v>
      </c>
      <c r="L199" s="55">
        <v>0.21</v>
      </c>
      <c r="M199" s="55">
        <f t="shared" si="9"/>
        <v>2.3172285946008575</v>
      </c>
      <c r="O199" s="55">
        <f t="shared" si="10"/>
        <v>0</v>
      </c>
      <c r="Q199" s="55">
        <f t="shared" si="11"/>
        <v>0</v>
      </c>
      <c r="R199" s="79" t="s">
        <v>936</v>
      </c>
    </row>
    <row r="200" spans="1:18" x14ac:dyDescent="0.3">
      <c r="A200" s="26">
        <v>990</v>
      </c>
      <c r="B200" s="26" t="s">
        <v>304</v>
      </c>
      <c r="C200" s="26" t="s">
        <v>351</v>
      </c>
      <c r="D200" s="26" t="s">
        <v>203</v>
      </c>
      <c r="G200" s="26">
        <v>2</v>
      </c>
      <c r="I200" s="68">
        <v>4</v>
      </c>
      <c r="J200" s="34">
        <v>0.45138888888888884</v>
      </c>
      <c r="K200" s="68">
        <v>10.83</v>
      </c>
      <c r="L200" s="55">
        <v>0.21</v>
      </c>
      <c r="M200" s="55">
        <f t="shared" si="9"/>
        <v>1.7587829222178255</v>
      </c>
      <c r="O200" s="55">
        <f t="shared" si="10"/>
        <v>0</v>
      </c>
      <c r="Q200" s="55">
        <f t="shared" si="11"/>
        <v>0</v>
      </c>
      <c r="R200" s="79" t="s">
        <v>937</v>
      </c>
    </row>
    <row r="201" spans="1:18" x14ac:dyDescent="0.3">
      <c r="A201" s="26">
        <v>990</v>
      </c>
      <c r="B201" s="26" t="s">
        <v>304</v>
      </c>
      <c r="C201" s="26" t="s">
        <v>351</v>
      </c>
      <c r="D201" s="26" t="s">
        <v>204</v>
      </c>
      <c r="G201" s="26">
        <v>2</v>
      </c>
      <c r="I201" s="68">
        <v>6</v>
      </c>
      <c r="J201" s="34">
        <v>0.45138888888888884</v>
      </c>
      <c r="K201" s="68">
        <v>10.83</v>
      </c>
      <c r="L201" s="55">
        <v>0.21</v>
      </c>
      <c r="M201" s="55">
        <f t="shared" si="9"/>
        <v>2.6381743833267381</v>
      </c>
      <c r="O201" s="55">
        <f t="shared" si="10"/>
        <v>0</v>
      </c>
      <c r="Q201" s="55">
        <f t="shared" si="11"/>
        <v>0</v>
      </c>
      <c r="R201" s="79" t="s">
        <v>937</v>
      </c>
    </row>
    <row r="202" spans="1:18" x14ac:dyDescent="0.3">
      <c r="A202" s="26">
        <v>991</v>
      </c>
      <c r="B202" s="26" t="s">
        <v>85</v>
      </c>
      <c r="C202" s="26" t="s">
        <v>298</v>
      </c>
      <c r="D202" s="26" t="s">
        <v>203</v>
      </c>
      <c r="G202" s="26">
        <v>2</v>
      </c>
      <c r="I202" s="68">
        <v>0.5</v>
      </c>
      <c r="J202" s="34">
        <v>0.59027777777777779</v>
      </c>
      <c r="K202" s="68">
        <v>14.17</v>
      </c>
      <c r="L202" s="55">
        <v>0.21</v>
      </c>
      <c r="M202" s="55">
        <f t="shared" si="9"/>
        <v>0.16802769096347078</v>
      </c>
      <c r="O202" s="55">
        <f t="shared" si="10"/>
        <v>0</v>
      </c>
      <c r="Q202" s="55">
        <f t="shared" si="11"/>
        <v>0</v>
      </c>
      <c r="R202" s="79" t="s">
        <v>938</v>
      </c>
    </row>
    <row r="203" spans="1:18" x14ac:dyDescent="0.3">
      <c r="A203" s="26">
        <v>991</v>
      </c>
      <c r="B203" s="26" t="s">
        <v>85</v>
      </c>
      <c r="C203" s="26" t="s">
        <v>298</v>
      </c>
      <c r="D203" s="26" t="s">
        <v>204</v>
      </c>
      <c r="G203" s="26">
        <v>2</v>
      </c>
      <c r="I203" s="68">
        <v>6</v>
      </c>
      <c r="J203" s="34">
        <v>0.59027777777777779</v>
      </c>
      <c r="K203" s="68">
        <v>14.17</v>
      </c>
      <c r="L203" s="55">
        <v>0.21</v>
      </c>
      <c r="M203" s="55">
        <f t="shared" si="9"/>
        <v>2.0163322915616493</v>
      </c>
      <c r="O203" s="55">
        <f t="shared" si="10"/>
        <v>0</v>
      </c>
      <c r="Q203" s="55">
        <f t="shared" si="11"/>
        <v>0</v>
      </c>
      <c r="R203" s="79" t="s">
        <v>938</v>
      </c>
    </row>
    <row r="204" spans="1:18" x14ac:dyDescent="0.3">
      <c r="A204" s="26">
        <v>991</v>
      </c>
      <c r="B204" s="26" t="s">
        <v>301</v>
      </c>
      <c r="C204" s="26" t="s">
        <v>352</v>
      </c>
      <c r="D204" s="26" t="s">
        <v>203</v>
      </c>
      <c r="G204" s="26">
        <v>2</v>
      </c>
      <c r="I204" s="68">
        <v>0.2</v>
      </c>
      <c r="J204" s="34">
        <v>0.59027777777777779</v>
      </c>
      <c r="K204" s="68">
        <v>14.17</v>
      </c>
      <c r="L204" s="55">
        <v>0.21</v>
      </c>
      <c r="M204" s="55">
        <f t="shared" si="9"/>
        <v>6.7211076385388327E-2</v>
      </c>
      <c r="O204" s="55">
        <f t="shared" si="10"/>
        <v>0</v>
      </c>
      <c r="Q204" s="55">
        <f t="shared" si="11"/>
        <v>0</v>
      </c>
      <c r="R204" s="79" t="s">
        <v>936</v>
      </c>
    </row>
    <row r="205" spans="1:18" x14ac:dyDescent="0.3">
      <c r="A205" s="26">
        <v>991</v>
      </c>
      <c r="B205" s="26" t="s">
        <v>301</v>
      </c>
      <c r="C205" s="26" t="s">
        <v>352</v>
      </c>
      <c r="D205" s="26" t="s">
        <v>204</v>
      </c>
      <c r="G205" s="26">
        <v>2</v>
      </c>
      <c r="I205" s="68">
        <v>5</v>
      </c>
      <c r="J205" s="34">
        <v>0.59027777777777779</v>
      </c>
      <c r="K205" s="68">
        <v>14.17</v>
      </c>
      <c r="L205" s="55">
        <v>0.21</v>
      </c>
      <c r="M205" s="55">
        <f t="shared" si="9"/>
        <v>1.6802769096347079</v>
      </c>
      <c r="O205" s="55">
        <f t="shared" si="10"/>
        <v>0</v>
      </c>
      <c r="Q205" s="55">
        <f t="shared" si="11"/>
        <v>0</v>
      </c>
      <c r="R205" s="79" t="s">
        <v>936</v>
      </c>
    </row>
    <row r="206" spans="1:18" x14ac:dyDescent="0.3">
      <c r="A206" s="26">
        <v>991</v>
      </c>
      <c r="B206" s="26" t="s">
        <v>304</v>
      </c>
      <c r="C206" s="26" t="s">
        <v>353</v>
      </c>
      <c r="D206" s="26" t="s">
        <v>203</v>
      </c>
      <c r="G206" s="26">
        <v>2</v>
      </c>
      <c r="I206" s="68">
        <v>0.3</v>
      </c>
      <c r="J206" s="34">
        <v>0.4375</v>
      </c>
      <c r="K206" s="68">
        <v>10.5</v>
      </c>
      <c r="L206" s="55">
        <v>0.21</v>
      </c>
      <c r="M206" s="55">
        <f t="shared" si="9"/>
        <v>0.13605442176870747</v>
      </c>
      <c r="O206" s="55">
        <f t="shared" si="10"/>
        <v>0</v>
      </c>
      <c r="Q206" s="55">
        <f t="shared" si="11"/>
        <v>0</v>
      </c>
      <c r="R206" s="79" t="s">
        <v>937</v>
      </c>
    </row>
    <row r="207" spans="1:18" x14ac:dyDescent="0.3">
      <c r="A207" s="26">
        <v>991</v>
      </c>
      <c r="B207" s="26" t="s">
        <v>304</v>
      </c>
      <c r="C207" s="26" t="s">
        <v>353</v>
      </c>
      <c r="D207" s="26" t="s">
        <v>204</v>
      </c>
      <c r="G207" s="26">
        <v>2</v>
      </c>
      <c r="I207" s="68">
        <v>4</v>
      </c>
      <c r="J207" s="34">
        <v>0.4375</v>
      </c>
      <c r="K207" s="68">
        <v>10.5</v>
      </c>
      <c r="L207" s="55">
        <v>0.21</v>
      </c>
      <c r="M207" s="55">
        <f t="shared" si="9"/>
        <v>1.8140589569160996</v>
      </c>
      <c r="O207" s="55">
        <f t="shared" si="10"/>
        <v>0</v>
      </c>
      <c r="Q207" s="55">
        <f t="shared" si="11"/>
        <v>0</v>
      </c>
      <c r="R207" s="79" t="s">
        <v>937</v>
      </c>
    </row>
    <row r="208" spans="1:18" x14ac:dyDescent="0.3">
      <c r="A208" s="26">
        <v>992</v>
      </c>
      <c r="B208" s="26" t="s">
        <v>85</v>
      </c>
      <c r="C208" s="26" t="s">
        <v>299</v>
      </c>
      <c r="D208" s="26" t="s">
        <v>203</v>
      </c>
      <c r="G208" s="26">
        <v>2</v>
      </c>
      <c r="I208" s="68">
        <v>4</v>
      </c>
      <c r="J208" s="34">
        <v>0.47222222222222221</v>
      </c>
      <c r="K208" s="68">
        <v>11.33</v>
      </c>
      <c r="L208" s="55">
        <v>0.21</v>
      </c>
      <c r="M208" s="55">
        <f t="shared" si="9"/>
        <v>1.6811667297104191</v>
      </c>
      <c r="O208" s="55">
        <f t="shared" si="10"/>
        <v>0</v>
      </c>
      <c r="Q208" s="55">
        <f t="shared" si="11"/>
        <v>0</v>
      </c>
      <c r="R208" s="79" t="s">
        <v>937</v>
      </c>
    </row>
    <row r="209" spans="1:18" x14ac:dyDescent="0.3">
      <c r="A209" s="26">
        <v>992</v>
      </c>
      <c r="B209" s="26" t="s">
        <v>85</v>
      </c>
      <c r="C209" s="26" t="s">
        <v>299</v>
      </c>
      <c r="D209" s="26" t="s">
        <v>204</v>
      </c>
      <c r="G209" s="26">
        <v>2</v>
      </c>
      <c r="I209" s="68">
        <v>8</v>
      </c>
      <c r="J209" s="34">
        <v>0.47222222222222221</v>
      </c>
      <c r="K209" s="68">
        <v>11.33</v>
      </c>
      <c r="L209" s="55">
        <v>0.21</v>
      </c>
      <c r="M209" s="55">
        <f t="shared" si="9"/>
        <v>3.3623334594208383</v>
      </c>
      <c r="O209" s="55">
        <f t="shared" si="10"/>
        <v>0</v>
      </c>
      <c r="Q209" s="55">
        <f t="shared" si="11"/>
        <v>0</v>
      </c>
      <c r="R209" s="79" t="s">
        <v>937</v>
      </c>
    </row>
    <row r="210" spans="1:18" x14ac:dyDescent="0.3">
      <c r="A210" s="26">
        <v>992</v>
      </c>
      <c r="B210" s="26" t="s">
        <v>301</v>
      </c>
      <c r="C210" s="26" t="s">
        <v>354</v>
      </c>
      <c r="D210" s="26" t="s">
        <v>203</v>
      </c>
      <c r="G210" s="26">
        <v>2</v>
      </c>
      <c r="I210" s="68">
        <v>3</v>
      </c>
      <c r="J210" s="34">
        <v>0.47222222222222221</v>
      </c>
      <c r="K210" s="68">
        <v>11.33</v>
      </c>
      <c r="L210" s="55">
        <v>0.21</v>
      </c>
      <c r="M210" s="55">
        <f t="shared" si="9"/>
        <v>1.2608750472828143</v>
      </c>
      <c r="O210" s="55">
        <f t="shared" si="10"/>
        <v>0</v>
      </c>
      <c r="Q210" s="55">
        <f t="shared" si="11"/>
        <v>0</v>
      </c>
      <c r="R210" s="79" t="s">
        <v>936</v>
      </c>
    </row>
    <row r="211" spans="1:18" x14ac:dyDescent="0.3">
      <c r="A211" s="26">
        <v>992</v>
      </c>
      <c r="B211" s="26" t="s">
        <v>301</v>
      </c>
      <c r="C211" s="26" t="s">
        <v>354</v>
      </c>
      <c r="D211" s="26" t="s">
        <v>204</v>
      </c>
      <c r="G211" s="26">
        <v>2</v>
      </c>
      <c r="I211" s="68">
        <v>7</v>
      </c>
      <c r="J211" s="34">
        <v>0.47222222222222221</v>
      </c>
      <c r="K211" s="68">
        <v>11.33</v>
      </c>
      <c r="L211" s="55">
        <v>0.21</v>
      </c>
      <c r="M211" s="55">
        <f t="shared" si="9"/>
        <v>2.9420417769932334</v>
      </c>
      <c r="O211" s="55">
        <f t="shared" si="10"/>
        <v>0</v>
      </c>
      <c r="Q211" s="55">
        <f t="shared" si="11"/>
        <v>0</v>
      </c>
      <c r="R211" s="79" t="s">
        <v>936</v>
      </c>
    </row>
    <row r="212" spans="1:18" x14ac:dyDescent="0.3">
      <c r="A212" s="26">
        <v>992</v>
      </c>
      <c r="B212" s="26" t="s">
        <v>304</v>
      </c>
      <c r="C212" s="26" t="s">
        <v>355</v>
      </c>
      <c r="D212" s="26" t="s">
        <v>203</v>
      </c>
      <c r="G212" s="26">
        <v>2</v>
      </c>
      <c r="I212" s="68">
        <v>3</v>
      </c>
      <c r="J212" s="34">
        <v>0.45833333333333337</v>
      </c>
      <c r="K212" s="68">
        <v>11</v>
      </c>
      <c r="L212" s="55">
        <v>0.21</v>
      </c>
      <c r="M212" s="55">
        <f t="shared" si="9"/>
        <v>1.2987012987012987</v>
      </c>
      <c r="O212" s="55">
        <f t="shared" si="10"/>
        <v>0</v>
      </c>
      <c r="Q212" s="55">
        <f t="shared" si="11"/>
        <v>0</v>
      </c>
      <c r="R212" s="79" t="s">
        <v>937</v>
      </c>
    </row>
    <row r="213" spans="1:18" x14ac:dyDescent="0.3">
      <c r="A213" s="26">
        <v>992</v>
      </c>
      <c r="B213" s="26" t="s">
        <v>304</v>
      </c>
      <c r="C213" s="26" t="s">
        <v>355</v>
      </c>
      <c r="D213" s="26" t="s">
        <v>204</v>
      </c>
      <c r="G213" s="26">
        <v>2</v>
      </c>
      <c r="I213" s="68">
        <v>8</v>
      </c>
      <c r="J213" s="34">
        <v>0.45833333333333337</v>
      </c>
      <c r="K213" s="68">
        <v>11</v>
      </c>
      <c r="L213" s="55">
        <v>0.21</v>
      </c>
      <c r="M213" s="55">
        <f t="shared" si="9"/>
        <v>3.4632034632034632</v>
      </c>
      <c r="O213" s="55">
        <f t="shared" si="10"/>
        <v>0</v>
      </c>
      <c r="Q213" s="55">
        <f t="shared" si="11"/>
        <v>0</v>
      </c>
      <c r="R213" s="79" t="s">
        <v>937</v>
      </c>
    </row>
    <row r="214" spans="1:18" x14ac:dyDescent="0.3">
      <c r="A214" s="26">
        <v>993</v>
      </c>
      <c r="B214" s="26" t="s">
        <v>85</v>
      </c>
      <c r="C214" s="26" t="s">
        <v>300</v>
      </c>
      <c r="D214" s="26" t="s">
        <v>203</v>
      </c>
      <c r="G214" s="26">
        <v>2</v>
      </c>
      <c r="I214" s="68">
        <v>2</v>
      </c>
      <c r="J214" s="34">
        <v>0.625</v>
      </c>
      <c r="K214" s="68">
        <v>15</v>
      </c>
      <c r="L214" s="55">
        <v>0.21</v>
      </c>
      <c r="M214" s="55">
        <f t="shared" si="9"/>
        <v>0.63492063492063489</v>
      </c>
      <c r="O214" s="55">
        <f t="shared" si="10"/>
        <v>0</v>
      </c>
      <c r="Q214" s="55">
        <f t="shared" si="11"/>
        <v>0</v>
      </c>
      <c r="R214" s="79" t="s">
        <v>938</v>
      </c>
    </row>
    <row r="215" spans="1:18" x14ac:dyDescent="0.3">
      <c r="A215" s="26">
        <v>993</v>
      </c>
      <c r="B215" s="26" t="s">
        <v>85</v>
      </c>
      <c r="C215" s="26" t="s">
        <v>300</v>
      </c>
      <c r="D215" s="26" t="s">
        <v>204</v>
      </c>
      <c r="G215" s="26">
        <v>2</v>
      </c>
      <c r="I215" s="68">
        <v>10</v>
      </c>
      <c r="J215" s="34">
        <v>0.625</v>
      </c>
      <c r="K215" s="68">
        <v>15</v>
      </c>
      <c r="L215" s="55">
        <v>0.21</v>
      </c>
      <c r="M215" s="55">
        <f t="shared" si="9"/>
        <v>3.1746031746031749</v>
      </c>
      <c r="O215" s="55">
        <f t="shared" si="10"/>
        <v>0</v>
      </c>
      <c r="Q215" s="55">
        <f t="shared" si="11"/>
        <v>0</v>
      </c>
      <c r="R215" s="79" t="s">
        <v>938</v>
      </c>
    </row>
    <row r="216" spans="1:18" x14ac:dyDescent="0.3">
      <c r="A216" s="26">
        <v>993</v>
      </c>
      <c r="B216" s="26" t="s">
        <v>301</v>
      </c>
      <c r="C216" s="26" t="s">
        <v>356</v>
      </c>
      <c r="D216" s="26" t="s">
        <v>203</v>
      </c>
      <c r="G216" s="26">
        <v>2</v>
      </c>
      <c r="I216" s="68">
        <v>2</v>
      </c>
      <c r="J216" s="34">
        <v>0.625</v>
      </c>
      <c r="K216" s="68">
        <v>15</v>
      </c>
      <c r="L216" s="55">
        <v>0.21</v>
      </c>
      <c r="M216" s="55">
        <f t="shared" si="9"/>
        <v>0.63492063492063489</v>
      </c>
      <c r="O216" s="55">
        <f t="shared" si="10"/>
        <v>0</v>
      </c>
      <c r="Q216" s="55">
        <f t="shared" si="11"/>
        <v>0</v>
      </c>
      <c r="R216" s="79" t="s">
        <v>936</v>
      </c>
    </row>
    <row r="217" spans="1:18" x14ac:dyDescent="0.3">
      <c r="A217" s="26">
        <v>993</v>
      </c>
      <c r="B217" s="26" t="s">
        <v>301</v>
      </c>
      <c r="C217" s="26" t="s">
        <v>356</v>
      </c>
      <c r="D217" s="26" t="s">
        <v>204</v>
      </c>
      <c r="G217" s="26">
        <v>2</v>
      </c>
      <c r="I217" s="68">
        <v>12</v>
      </c>
      <c r="J217" s="34">
        <v>0.625</v>
      </c>
      <c r="K217" s="68">
        <v>15</v>
      </c>
      <c r="L217" s="55">
        <v>0.21</v>
      </c>
      <c r="M217" s="55">
        <f t="shared" si="9"/>
        <v>3.8095238095238098</v>
      </c>
      <c r="O217" s="55">
        <f t="shared" si="10"/>
        <v>0</v>
      </c>
      <c r="Q217" s="55">
        <f t="shared" si="11"/>
        <v>0</v>
      </c>
      <c r="R217" s="79" t="s">
        <v>936</v>
      </c>
    </row>
    <row r="218" spans="1:18" x14ac:dyDescent="0.3">
      <c r="A218" s="26">
        <v>993</v>
      </c>
      <c r="B218" s="26" t="s">
        <v>304</v>
      </c>
      <c r="C218" s="26" t="s">
        <v>357</v>
      </c>
      <c r="D218" s="26" t="s">
        <v>203</v>
      </c>
      <c r="G218" s="26">
        <v>2</v>
      </c>
      <c r="I218" s="68">
        <v>2</v>
      </c>
      <c r="J218" s="34">
        <v>0.4375</v>
      </c>
      <c r="K218" s="68">
        <v>10.5</v>
      </c>
      <c r="L218" s="55">
        <v>0.21</v>
      </c>
      <c r="M218" s="55">
        <f t="shared" si="9"/>
        <v>0.90702947845804982</v>
      </c>
      <c r="O218" s="55">
        <f t="shared" si="10"/>
        <v>0</v>
      </c>
      <c r="Q218" s="55">
        <f t="shared" si="11"/>
        <v>0</v>
      </c>
      <c r="R218" s="79" t="s">
        <v>937</v>
      </c>
    </row>
    <row r="219" spans="1:18" x14ac:dyDescent="0.3">
      <c r="A219" s="26">
        <v>993</v>
      </c>
      <c r="B219" s="26" t="s">
        <v>304</v>
      </c>
      <c r="C219" s="26" t="s">
        <v>357</v>
      </c>
      <c r="D219" s="26" t="s">
        <v>204</v>
      </c>
      <c r="G219" s="26">
        <v>2</v>
      </c>
      <c r="I219" s="68">
        <v>14</v>
      </c>
      <c r="J219" s="34">
        <v>0.4375</v>
      </c>
      <c r="K219" s="68">
        <v>10.5</v>
      </c>
      <c r="L219" s="55">
        <v>0.21</v>
      </c>
      <c r="M219" s="55">
        <f t="shared" si="9"/>
        <v>6.3492063492063489</v>
      </c>
      <c r="O219" s="55">
        <f t="shared" si="10"/>
        <v>0</v>
      </c>
      <c r="Q219" s="55">
        <f t="shared" si="11"/>
        <v>0</v>
      </c>
      <c r="R219" s="79" t="s">
        <v>937</v>
      </c>
    </row>
    <row r="220" spans="1:18" x14ac:dyDescent="0.3">
      <c r="A220" s="26">
        <v>994</v>
      </c>
      <c r="B220" s="26" t="s">
        <v>301</v>
      </c>
      <c r="C220" s="26" t="s">
        <v>358</v>
      </c>
      <c r="D220" s="26" t="s">
        <v>204</v>
      </c>
      <c r="G220" s="26">
        <v>2</v>
      </c>
      <c r="I220" s="68">
        <v>0.5</v>
      </c>
      <c r="J220" s="34">
        <v>0.45833333333333337</v>
      </c>
      <c r="K220" s="68">
        <v>11</v>
      </c>
      <c r="L220" s="55">
        <v>0.42</v>
      </c>
      <c r="M220" s="55">
        <f t="shared" si="9"/>
        <v>0.10822510822510822</v>
      </c>
      <c r="O220" s="55">
        <f t="shared" si="10"/>
        <v>0</v>
      </c>
      <c r="Q220" s="55">
        <f t="shared" si="11"/>
        <v>0</v>
      </c>
      <c r="R220" s="79" t="s">
        <v>936</v>
      </c>
    </row>
    <row r="221" spans="1:18" x14ac:dyDescent="0.3">
      <c r="A221" s="26">
        <v>994</v>
      </c>
      <c r="B221" s="26" t="s">
        <v>301</v>
      </c>
      <c r="C221" s="26" t="s">
        <v>358</v>
      </c>
      <c r="D221" s="26" t="s">
        <v>274</v>
      </c>
      <c r="G221" s="26">
        <v>2</v>
      </c>
      <c r="I221" s="68">
        <v>4</v>
      </c>
      <c r="J221" s="34">
        <v>0.45833333333333337</v>
      </c>
      <c r="K221" s="68">
        <v>11</v>
      </c>
      <c r="L221" s="55">
        <v>0.42</v>
      </c>
      <c r="M221" s="55">
        <f t="shared" si="9"/>
        <v>0.86580086580086579</v>
      </c>
      <c r="O221" s="55">
        <f t="shared" si="10"/>
        <v>0</v>
      </c>
      <c r="Q221" s="55">
        <f t="shared" si="11"/>
        <v>0</v>
      </c>
      <c r="R221" s="79" t="s">
        <v>936</v>
      </c>
    </row>
    <row r="222" spans="1:18" x14ac:dyDescent="0.3">
      <c r="A222" s="26">
        <v>994</v>
      </c>
      <c r="B222" s="26" t="s">
        <v>85</v>
      </c>
      <c r="C222" s="26" t="s">
        <v>359</v>
      </c>
      <c r="D222" s="26" t="s">
        <v>204</v>
      </c>
      <c r="G222" s="26">
        <v>3</v>
      </c>
      <c r="I222" s="68">
        <v>0.5</v>
      </c>
      <c r="J222" s="34">
        <v>0.45833333333333337</v>
      </c>
      <c r="K222" s="68">
        <v>11</v>
      </c>
      <c r="L222" s="55">
        <v>0.42</v>
      </c>
      <c r="M222" s="55">
        <f t="shared" si="9"/>
        <v>0.10822510822510822</v>
      </c>
      <c r="O222" s="55">
        <f t="shared" si="10"/>
        <v>0</v>
      </c>
      <c r="Q222" s="55">
        <f t="shared" si="11"/>
        <v>0</v>
      </c>
      <c r="R222" s="79" t="s">
        <v>937</v>
      </c>
    </row>
    <row r="223" spans="1:18" x14ac:dyDescent="0.3">
      <c r="A223" s="26">
        <v>994</v>
      </c>
      <c r="B223" s="26" t="s">
        <v>85</v>
      </c>
      <c r="C223" s="26" t="s">
        <v>359</v>
      </c>
      <c r="D223" s="26" t="s">
        <v>274</v>
      </c>
      <c r="G223" s="26">
        <v>3</v>
      </c>
      <c r="I223" s="68">
        <v>5</v>
      </c>
      <c r="J223" s="34">
        <v>0.45833333333333337</v>
      </c>
      <c r="K223" s="68">
        <v>11</v>
      </c>
      <c r="L223" s="55">
        <v>0.42</v>
      </c>
      <c r="M223" s="55">
        <f t="shared" si="9"/>
        <v>1.0822510822510822</v>
      </c>
      <c r="O223" s="55">
        <f t="shared" si="10"/>
        <v>0</v>
      </c>
      <c r="Q223" s="55">
        <f t="shared" si="11"/>
        <v>0</v>
      </c>
      <c r="R223" s="79" t="s">
        <v>937</v>
      </c>
    </row>
    <row r="224" spans="1:18" x14ac:dyDescent="0.3">
      <c r="A224" s="26">
        <v>994</v>
      </c>
      <c r="B224" s="26" t="s">
        <v>85</v>
      </c>
      <c r="C224" s="26" t="s">
        <v>359</v>
      </c>
      <c r="D224" s="26" t="s">
        <v>223</v>
      </c>
      <c r="G224" s="26">
        <v>3</v>
      </c>
      <c r="I224" s="68">
        <v>1</v>
      </c>
      <c r="J224" s="34">
        <v>0.45833333333333337</v>
      </c>
      <c r="K224" s="68">
        <v>11</v>
      </c>
      <c r="L224" s="55">
        <v>0.42</v>
      </c>
      <c r="M224" s="55">
        <f t="shared" si="9"/>
        <v>0.21645021645021645</v>
      </c>
      <c r="O224" s="55">
        <f t="shared" si="10"/>
        <v>0</v>
      </c>
      <c r="Q224" s="55">
        <f t="shared" si="11"/>
        <v>0</v>
      </c>
      <c r="R224" s="79" t="s">
        <v>937</v>
      </c>
    </row>
    <row r="225" spans="1:18" x14ac:dyDescent="0.3">
      <c r="A225" s="26">
        <v>994</v>
      </c>
      <c r="B225" s="26" t="s">
        <v>304</v>
      </c>
      <c r="C225" s="26" t="s">
        <v>360</v>
      </c>
      <c r="D225" s="26" t="s">
        <v>220</v>
      </c>
      <c r="G225" s="26">
        <v>2</v>
      </c>
      <c r="I225" s="68">
        <v>1</v>
      </c>
      <c r="J225" s="34">
        <v>0.4375</v>
      </c>
      <c r="K225" s="68">
        <v>10.5</v>
      </c>
      <c r="L225" s="55">
        <v>0.42</v>
      </c>
      <c r="M225" s="55">
        <f t="shared" si="9"/>
        <v>0.22675736961451246</v>
      </c>
      <c r="O225" s="55">
        <f t="shared" si="10"/>
        <v>0</v>
      </c>
      <c r="Q225" s="55">
        <f t="shared" si="11"/>
        <v>0</v>
      </c>
      <c r="R225" s="79" t="s">
        <v>937</v>
      </c>
    </row>
    <row r="226" spans="1:18" x14ac:dyDescent="0.3">
      <c r="A226" s="26">
        <v>994</v>
      </c>
      <c r="B226" s="26" t="s">
        <v>304</v>
      </c>
      <c r="C226" s="26" t="s">
        <v>360</v>
      </c>
      <c r="D226" s="26" t="s">
        <v>274</v>
      </c>
      <c r="G226" s="26">
        <v>2</v>
      </c>
      <c r="I226" s="68">
        <v>5</v>
      </c>
      <c r="J226" s="34">
        <v>0.4375</v>
      </c>
      <c r="K226" s="68">
        <v>10.5</v>
      </c>
      <c r="L226" s="55">
        <v>0.42</v>
      </c>
      <c r="M226" s="55">
        <f t="shared" si="9"/>
        <v>1.1337868480725624</v>
      </c>
      <c r="O226" s="55">
        <f t="shared" si="10"/>
        <v>0</v>
      </c>
      <c r="Q226" s="55">
        <f t="shared" si="11"/>
        <v>0</v>
      </c>
      <c r="R226" s="79" t="s">
        <v>937</v>
      </c>
    </row>
    <row r="227" spans="1:18" x14ac:dyDescent="0.3">
      <c r="A227" s="26">
        <v>995</v>
      </c>
      <c r="B227" s="26" t="s">
        <v>301</v>
      </c>
      <c r="C227" s="26" t="s">
        <v>361</v>
      </c>
      <c r="D227" s="26" t="s">
        <v>204</v>
      </c>
      <c r="G227" s="26">
        <v>2</v>
      </c>
      <c r="I227" s="68">
        <v>1</v>
      </c>
      <c r="J227" s="34">
        <v>0.52777777777777779</v>
      </c>
      <c r="K227" s="68">
        <v>12.67</v>
      </c>
      <c r="L227" s="55">
        <v>0.42</v>
      </c>
      <c r="M227" s="55">
        <f t="shared" si="9"/>
        <v>0.18792047205622581</v>
      </c>
      <c r="O227" s="55">
        <f t="shared" si="10"/>
        <v>0</v>
      </c>
      <c r="Q227" s="55">
        <f t="shared" si="11"/>
        <v>0</v>
      </c>
      <c r="R227" s="79" t="s">
        <v>936</v>
      </c>
    </row>
    <row r="228" spans="1:18" x14ac:dyDescent="0.3">
      <c r="A228" s="26">
        <v>995</v>
      </c>
      <c r="B228" s="26" t="s">
        <v>301</v>
      </c>
      <c r="C228" s="26" t="s">
        <v>361</v>
      </c>
      <c r="D228" s="26" t="s">
        <v>274</v>
      </c>
      <c r="G228" s="26">
        <v>2</v>
      </c>
      <c r="I228" s="68">
        <v>4</v>
      </c>
      <c r="J228" s="34">
        <v>0.52777777777777779</v>
      </c>
      <c r="K228" s="68">
        <v>12.67</v>
      </c>
      <c r="L228" s="55">
        <v>0.42</v>
      </c>
      <c r="M228" s="55">
        <f t="shared" si="9"/>
        <v>0.75168188822490323</v>
      </c>
      <c r="O228" s="55">
        <f t="shared" si="10"/>
        <v>0</v>
      </c>
      <c r="Q228" s="55">
        <f t="shared" si="11"/>
        <v>0</v>
      </c>
      <c r="R228" s="79" t="s">
        <v>936</v>
      </c>
    </row>
    <row r="229" spans="1:18" x14ac:dyDescent="0.3">
      <c r="A229" s="26">
        <v>995</v>
      </c>
      <c r="B229" s="26" t="s">
        <v>85</v>
      </c>
      <c r="C229" s="26" t="s">
        <v>362</v>
      </c>
      <c r="D229" s="26" t="s">
        <v>203</v>
      </c>
      <c r="G229" s="26">
        <v>2</v>
      </c>
      <c r="I229" s="68">
        <v>1</v>
      </c>
      <c r="J229" s="34">
        <v>0.52777777777777779</v>
      </c>
      <c r="K229" s="68">
        <v>12.67</v>
      </c>
      <c r="L229" s="55">
        <v>0.42</v>
      </c>
      <c r="M229" s="55">
        <f t="shared" si="9"/>
        <v>0.18792047205622581</v>
      </c>
      <c r="O229" s="55">
        <f t="shared" si="10"/>
        <v>0</v>
      </c>
      <c r="Q229" s="55">
        <f t="shared" si="11"/>
        <v>0</v>
      </c>
      <c r="R229" s="79" t="s">
        <v>937</v>
      </c>
    </row>
    <row r="230" spans="1:18" x14ac:dyDescent="0.3">
      <c r="A230" s="26">
        <v>995</v>
      </c>
      <c r="B230" s="26" t="s">
        <v>85</v>
      </c>
      <c r="C230" s="26" t="s">
        <v>362</v>
      </c>
      <c r="D230" s="26" t="s">
        <v>220</v>
      </c>
      <c r="G230" s="26">
        <v>2</v>
      </c>
      <c r="I230" s="68">
        <v>3</v>
      </c>
      <c r="J230" s="34">
        <v>0.52777777777777779</v>
      </c>
      <c r="K230" s="68">
        <v>12.67</v>
      </c>
      <c r="L230" s="55">
        <v>0.42</v>
      </c>
      <c r="M230" s="55">
        <f t="shared" si="9"/>
        <v>0.56376141616867748</v>
      </c>
      <c r="O230" s="55">
        <f t="shared" si="10"/>
        <v>0</v>
      </c>
      <c r="Q230" s="55">
        <f t="shared" si="11"/>
        <v>0</v>
      </c>
      <c r="R230" s="79" t="s">
        <v>937</v>
      </c>
    </row>
    <row r="231" spans="1:18" x14ac:dyDescent="0.3">
      <c r="A231" s="26">
        <v>995</v>
      </c>
      <c r="B231" s="26" t="s">
        <v>304</v>
      </c>
      <c r="C231" s="26" t="s">
        <v>363</v>
      </c>
      <c r="D231" s="26" t="s">
        <v>203</v>
      </c>
      <c r="G231" s="26">
        <v>2</v>
      </c>
      <c r="I231" s="68">
        <v>1</v>
      </c>
      <c r="J231" s="34">
        <v>0.46527777777777779</v>
      </c>
      <c r="K231" s="68">
        <v>11.33</v>
      </c>
      <c r="L231" s="55">
        <v>0.42</v>
      </c>
      <c r="M231" s="55">
        <f t="shared" si="9"/>
        <v>0.21014584121380239</v>
      </c>
      <c r="O231" s="55">
        <f t="shared" si="10"/>
        <v>0</v>
      </c>
      <c r="Q231" s="55">
        <f t="shared" si="11"/>
        <v>0</v>
      </c>
      <c r="R231" s="79" t="s">
        <v>937</v>
      </c>
    </row>
    <row r="232" spans="1:18" x14ac:dyDescent="0.3">
      <c r="A232" s="26">
        <v>995</v>
      </c>
      <c r="B232" s="26" t="s">
        <v>304</v>
      </c>
      <c r="C232" s="26" t="s">
        <v>363</v>
      </c>
      <c r="D232" s="26" t="s">
        <v>220</v>
      </c>
      <c r="G232" s="26">
        <v>2</v>
      </c>
      <c r="I232" s="68">
        <v>3</v>
      </c>
      <c r="J232" s="34">
        <v>0.46527777777777779</v>
      </c>
      <c r="K232" s="68">
        <v>11.33</v>
      </c>
      <c r="L232" s="55">
        <v>0.42</v>
      </c>
      <c r="M232" s="55">
        <f t="shared" si="9"/>
        <v>0.63043752364140715</v>
      </c>
      <c r="O232" s="55">
        <f t="shared" si="10"/>
        <v>0</v>
      </c>
      <c r="Q232" s="55">
        <f t="shared" si="11"/>
        <v>0</v>
      </c>
      <c r="R232" s="79" t="s">
        <v>937</v>
      </c>
    </row>
    <row r="233" spans="1:18" x14ac:dyDescent="0.3">
      <c r="A233" s="26">
        <v>996</v>
      </c>
      <c r="B233" s="26" t="s">
        <v>301</v>
      </c>
      <c r="C233" s="26" t="s">
        <v>364</v>
      </c>
      <c r="D233" s="26" t="s">
        <v>203</v>
      </c>
      <c r="G233" s="26">
        <v>2</v>
      </c>
      <c r="I233" s="68">
        <v>1</v>
      </c>
      <c r="J233" s="34">
        <v>0.5</v>
      </c>
      <c r="K233" s="68">
        <v>12</v>
      </c>
      <c r="L233" s="55">
        <v>0.42</v>
      </c>
      <c r="M233" s="55">
        <f t="shared" si="9"/>
        <v>0.1984126984126984</v>
      </c>
      <c r="O233" s="55">
        <f t="shared" si="10"/>
        <v>0</v>
      </c>
      <c r="Q233" s="55">
        <f t="shared" si="11"/>
        <v>0</v>
      </c>
      <c r="R233" s="79" t="s">
        <v>936</v>
      </c>
    </row>
    <row r="234" spans="1:18" x14ac:dyDescent="0.3">
      <c r="A234" s="26">
        <v>996</v>
      </c>
      <c r="B234" s="26" t="s">
        <v>301</v>
      </c>
      <c r="C234" s="26" t="s">
        <v>364</v>
      </c>
      <c r="D234" s="26" t="s">
        <v>220</v>
      </c>
      <c r="G234" s="26">
        <v>2</v>
      </c>
      <c r="I234" s="68">
        <v>2</v>
      </c>
      <c r="J234" s="34">
        <v>0.5</v>
      </c>
      <c r="K234" s="68">
        <v>12</v>
      </c>
      <c r="L234" s="55">
        <v>0.42</v>
      </c>
      <c r="M234" s="55">
        <f t="shared" si="9"/>
        <v>0.3968253968253968</v>
      </c>
      <c r="O234" s="55">
        <f t="shared" si="10"/>
        <v>0</v>
      </c>
      <c r="Q234" s="55">
        <f t="shared" si="11"/>
        <v>0</v>
      </c>
      <c r="R234" s="79" t="s">
        <v>936</v>
      </c>
    </row>
    <row r="235" spans="1:18" x14ac:dyDescent="0.3">
      <c r="A235" s="26">
        <v>996</v>
      </c>
      <c r="B235" s="26" t="s">
        <v>85</v>
      </c>
      <c r="C235" s="26" t="s">
        <v>365</v>
      </c>
      <c r="D235" s="26" t="s">
        <v>204</v>
      </c>
      <c r="G235" s="26">
        <v>1</v>
      </c>
      <c r="I235" s="68">
        <v>2</v>
      </c>
      <c r="J235" s="34">
        <v>0.5</v>
      </c>
      <c r="K235" s="68">
        <v>12</v>
      </c>
      <c r="L235" s="55">
        <v>0.42</v>
      </c>
      <c r="M235" s="55">
        <f t="shared" si="9"/>
        <v>0.3968253968253968</v>
      </c>
      <c r="O235" s="55">
        <f t="shared" si="10"/>
        <v>0</v>
      </c>
      <c r="Q235" s="55">
        <f t="shared" si="11"/>
        <v>0</v>
      </c>
      <c r="R235" s="79" t="s">
        <v>937</v>
      </c>
    </row>
    <row r="236" spans="1:18" x14ac:dyDescent="0.3">
      <c r="A236" s="26">
        <v>996</v>
      </c>
      <c r="B236" s="26" t="s">
        <v>304</v>
      </c>
      <c r="C236" s="26" t="s">
        <v>366</v>
      </c>
      <c r="D236" s="26" t="s">
        <v>203</v>
      </c>
      <c r="G236" s="26">
        <v>2</v>
      </c>
      <c r="I236" s="68">
        <v>1</v>
      </c>
      <c r="J236" s="34">
        <v>0.4375</v>
      </c>
      <c r="K236" s="68">
        <v>10.5</v>
      </c>
      <c r="L236" s="55">
        <v>0.42</v>
      </c>
      <c r="M236" s="55">
        <f t="shared" si="9"/>
        <v>0.22675736961451246</v>
      </c>
      <c r="O236" s="55">
        <f t="shared" si="10"/>
        <v>0</v>
      </c>
      <c r="Q236" s="55">
        <f t="shared" si="11"/>
        <v>0</v>
      </c>
      <c r="R236" s="79" t="s">
        <v>937</v>
      </c>
    </row>
    <row r="237" spans="1:18" x14ac:dyDescent="0.3">
      <c r="A237" s="26">
        <v>996</v>
      </c>
      <c r="B237" s="26" t="s">
        <v>304</v>
      </c>
      <c r="C237" s="26" t="s">
        <v>366</v>
      </c>
      <c r="D237" s="26" t="s">
        <v>220</v>
      </c>
      <c r="G237" s="26">
        <v>2</v>
      </c>
      <c r="I237" s="68">
        <v>1</v>
      </c>
      <c r="J237" s="34">
        <v>0.4375</v>
      </c>
      <c r="K237" s="68">
        <v>10.5</v>
      </c>
      <c r="L237" s="55">
        <v>0.42</v>
      </c>
      <c r="M237" s="55">
        <f t="shared" si="9"/>
        <v>0.22675736961451246</v>
      </c>
      <c r="O237" s="55">
        <f t="shared" si="10"/>
        <v>0</v>
      </c>
      <c r="Q237" s="55">
        <f t="shared" si="11"/>
        <v>0</v>
      </c>
      <c r="R237" s="79" t="s">
        <v>937</v>
      </c>
    </row>
    <row r="238" spans="1:18" x14ac:dyDescent="0.3">
      <c r="A238" s="26">
        <v>997</v>
      </c>
      <c r="B238" s="26" t="s">
        <v>301</v>
      </c>
      <c r="C238" s="26" t="s">
        <v>367</v>
      </c>
      <c r="D238" s="26" t="s">
        <v>204</v>
      </c>
      <c r="G238" s="26">
        <v>2</v>
      </c>
      <c r="I238" s="68">
        <v>3</v>
      </c>
      <c r="J238" s="34">
        <v>0.58333333333333337</v>
      </c>
      <c r="K238" s="68">
        <v>14</v>
      </c>
      <c r="L238" s="55">
        <v>0.42</v>
      </c>
      <c r="M238" s="55">
        <f t="shared" si="9"/>
        <v>0.51020408163265307</v>
      </c>
      <c r="O238" s="55">
        <f t="shared" si="10"/>
        <v>0</v>
      </c>
      <c r="Q238" s="55">
        <f t="shared" si="11"/>
        <v>0</v>
      </c>
      <c r="R238" s="79" t="s">
        <v>936</v>
      </c>
    </row>
    <row r="239" spans="1:18" x14ac:dyDescent="0.3">
      <c r="A239" s="26">
        <v>997</v>
      </c>
      <c r="B239" s="26" t="s">
        <v>301</v>
      </c>
      <c r="C239" s="26" t="s">
        <v>367</v>
      </c>
      <c r="D239" s="26" t="s">
        <v>274</v>
      </c>
      <c r="G239" s="26">
        <v>2</v>
      </c>
      <c r="I239" s="68">
        <v>2</v>
      </c>
      <c r="J239" s="34">
        <v>0.58333333333333337</v>
      </c>
      <c r="K239" s="68">
        <v>14</v>
      </c>
      <c r="L239" s="55">
        <v>0.42</v>
      </c>
      <c r="M239" s="55">
        <f t="shared" si="9"/>
        <v>0.3401360544217687</v>
      </c>
      <c r="O239" s="55">
        <f t="shared" si="10"/>
        <v>0</v>
      </c>
      <c r="Q239" s="55">
        <f t="shared" si="11"/>
        <v>0</v>
      </c>
      <c r="R239" s="79" t="s">
        <v>936</v>
      </c>
    </row>
    <row r="240" spans="1:18" x14ac:dyDescent="0.3">
      <c r="A240" s="26">
        <v>997</v>
      </c>
      <c r="B240" s="26" t="s">
        <v>85</v>
      </c>
      <c r="C240" s="26" t="s">
        <v>368</v>
      </c>
      <c r="D240" s="26" t="s">
        <v>203</v>
      </c>
      <c r="G240" s="26">
        <v>2</v>
      </c>
      <c r="I240" s="68">
        <v>3</v>
      </c>
      <c r="J240" s="34">
        <v>0.58333333333333337</v>
      </c>
      <c r="K240" s="68">
        <v>14</v>
      </c>
      <c r="L240" s="55">
        <v>0.42</v>
      </c>
      <c r="M240" s="55">
        <f t="shared" si="9"/>
        <v>0.51020408163265307</v>
      </c>
      <c r="O240" s="55">
        <f t="shared" si="10"/>
        <v>0</v>
      </c>
      <c r="Q240" s="55">
        <f t="shared" si="11"/>
        <v>0</v>
      </c>
      <c r="R240" s="79" t="s">
        <v>938</v>
      </c>
    </row>
    <row r="241" spans="1:18" x14ac:dyDescent="0.3">
      <c r="A241" s="26">
        <v>997</v>
      </c>
      <c r="B241" s="26" t="s">
        <v>85</v>
      </c>
      <c r="C241" s="26" t="s">
        <v>368</v>
      </c>
      <c r="D241" s="26" t="s">
        <v>220</v>
      </c>
      <c r="G241" s="26">
        <v>2</v>
      </c>
      <c r="I241" s="68">
        <v>2</v>
      </c>
      <c r="J241" s="34">
        <v>0.58333333333333337</v>
      </c>
      <c r="K241" s="68">
        <v>14</v>
      </c>
      <c r="L241" s="55">
        <v>0.42</v>
      </c>
      <c r="M241" s="55">
        <f t="shared" si="9"/>
        <v>0.3401360544217687</v>
      </c>
      <c r="O241" s="55">
        <f t="shared" si="10"/>
        <v>0</v>
      </c>
      <c r="Q241" s="55">
        <f t="shared" si="11"/>
        <v>0</v>
      </c>
      <c r="R241" s="79" t="s">
        <v>938</v>
      </c>
    </row>
    <row r="242" spans="1:18" x14ac:dyDescent="0.3">
      <c r="A242" s="26">
        <v>997</v>
      </c>
      <c r="B242" s="26" t="s">
        <v>304</v>
      </c>
      <c r="C242" s="26" t="s">
        <v>370</v>
      </c>
      <c r="D242" s="26" t="s">
        <v>203</v>
      </c>
      <c r="G242" s="26">
        <v>2</v>
      </c>
      <c r="I242" s="68">
        <v>2</v>
      </c>
      <c r="J242" s="34">
        <v>0.4375</v>
      </c>
      <c r="K242" s="68">
        <v>10.5</v>
      </c>
      <c r="L242" s="55">
        <v>0.42</v>
      </c>
      <c r="M242" s="55">
        <f t="shared" si="9"/>
        <v>0.45351473922902491</v>
      </c>
      <c r="O242" s="55">
        <f t="shared" si="10"/>
        <v>0</v>
      </c>
      <c r="Q242" s="55">
        <f t="shared" si="11"/>
        <v>0</v>
      </c>
      <c r="R242" s="79" t="s">
        <v>937</v>
      </c>
    </row>
    <row r="243" spans="1:18" x14ac:dyDescent="0.3">
      <c r="A243" s="26">
        <v>997</v>
      </c>
      <c r="B243" s="26" t="s">
        <v>304</v>
      </c>
      <c r="C243" s="26" t="s">
        <v>370</v>
      </c>
      <c r="D243" s="26" t="s">
        <v>220</v>
      </c>
      <c r="G243" s="26">
        <v>2</v>
      </c>
      <c r="I243" s="68">
        <v>2</v>
      </c>
      <c r="J243" s="34">
        <v>0.4375</v>
      </c>
      <c r="K243" s="68">
        <v>10.5</v>
      </c>
      <c r="L243" s="55">
        <v>0.42</v>
      </c>
      <c r="M243" s="55">
        <f t="shared" si="9"/>
        <v>0.45351473922902491</v>
      </c>
      <c r="O243" s="55">
        <f t="shared" si="10"/>
        <v>0</v>
      </c>
      <c r="Q243" s="55">
        <f t="shared" si="11"/>
        <v>0</v>
      </c>
      <c r="R243" s="79" t="s">
        <v>937</v>
      </c>
    </row>
    <row r="244" spans="1:18" x14ac:dyDescent="0.3">
      <c r="A244" s="26">
        <v>998</v>
      </c>
      <c r="B244" s="26" t="s">
        <v>301</v>
      </c>
      <c r="C244" s="26" t="s">
        <v>371</v>
      </c>
      <c r="D244" s="26" t="s">
        <v>220</v>
      </c>
      <c r="G244" s="26">
        <v>3</v>
      </c>
      <c r="I244" s="68">
        <v>2</v>
      </c>
      <c r="J244" s="34">
        <v>0.91666666666666674</v>
      </c>
      <c r="K244" s="68">
        <v>22</v>
      </c>
      <c r="L244" s="55">
        <v>0.42</v>
      </c>
      <c r="M244" s="55">
        <f t="shared" si="9"/>
        <v>0.21645021645021645</v>
      </c>
      <c r="O244" s="55">
        <f t="shared" si="10"/>
        <v>0</v>
      </c>
      <c r="Q244" s="55">
        <f t="shared" si="11"/>
        <v>0</v>
      </c>
      <c r="R244" s="79" t="s">
        <v>936</v>
      </c>
    </row>
    <row r="245" spans="1:18" x14ac:dyDescent="0.3">
      <c r="A245" s="26">
        <v>998</v>
      </c>
      <c r="B245" s="26" t="s">
        <v>301</v>
      </c>
      <c r="C245" s="26" t="s">
        <v>371</v>
      </c>
      <c r="D245" s="26" t="s">
        <v>274</v>
      </c>
      <c r="G245" s="26">
        <v>3</v>
      </c>
      <c r="I245" s="68">
        <v>2</v>
      </c>
      <c r="J245" s="34">
        <v>0.91666666666666674</v>
      </c>
      <c r="K245" s="68">
        <v>22</v>
      </c>
      <c r="L245" s="55">
        <v>0.42</v>
      </c>
      <c r="M245" s="55">
        <f t="shared" si="9"/>
        <v>0.21645021645021645</v>
      </c>
      <c r="O245" s="55">
        <f t="shared" si="10"/>
        <v>0</v>
      </c>
      <c r="Q245" s="55">
        <f t="shared" si="11"/>
        <v>0</v>
      </c>
      <c r="R245" s="79" t="s">
        <v>936</v>
      </c>
    </row>
    <row r="246" spans="1:18" x14ac:dyDescent="0.3">
      <c r="A246" s="26">
        <v>998</v>
      </c>
      <c r="B246" s="26" t="s">
        <v>301</v>
      </c>
      <c r="C246" s="26" t="s">
        <v>371</v>
      </c>
      <c r="D246" s="26" t="s">
        <v>223</v>
      </c>
      <c r="G246" s="26">
        <v>3</v>
      </c>
      <c r="I246" s="68">
        <v>2</v>
      </c>
      <c r="J246" s="34">
        <v>0.91666666666666674</v>
      </c>
      <c r="K246" s="68">
        <v>22</v>
      </c>
      <c r="L246" s="55">
        <v>0.42</v>
      </c>
      <c r="M246" s="55">
        <f t="shared" si="9"/>
        <v>0.21645021645021645</v>
      </c>
      <c r="O246" s="55">
        <f t="shared" si="10"/>
        <v>0</v>
      </c>
      <c r="Q246" s="55">
        <f t="shared" si="11"/>
        <v>0</v>
      </c>
      <c r="R246" s="79" t="s">
        <v>936</v>
      </c>
    </row>
    <row r="247" spans="1:18" x14ac:dyDescent="0.3">
      <c r="A247" s="26">
        <v>998</v>
      </c>
      <c r="B247" s="26" t="s">
        <v>85</v>
      </c>
      <c r="C247" s="26" t="s">
        <v>372</v>
      </c>
      <c r="D247" s="26" t="s">
        <v>204</v>
      </c>
      <c r="G247" s="26">
        <v>4</v>
      </c>
      <c r="I247" s="68">
        <v>0.5</v>
      </c>
      <c r="J247" s="34">
        <v>0.91666666666666674</v>
      </c>
      <c r="K247" s="68">
        <v>22</v>
      </c>
      <c r="L247" s="55">
        <v>0.42</v>
      </c>
      <c r="M247" s="55">
        <f t="shared" si="9"/>
        <v>5.4112554112554112E-2</v>
      </c>
      <c r="N247">
        <v>5</v>
      </c>
      <c r="O247" s="55">
        <f t="shared" si="10"/>
        <v>0.54112554112554112</v>
      </c>
      <c r="P247">
        <v>5</v>
      </c>
      <c r="Q247" s="55">
        <f t="shared" si="11"/>
        <v>0.54112554112554112</v>
      </c>
      <c r="R247" s="79" t="s">
        <v>938</v>
      </c>
    </row>
    <row r="248" spans="1:18" x14ac:dyDescent="0.3">
      <c r="A248" s="26">
        <v>998</v>
      </c>
      <c r="B248" s="26" t="s">
        <v>85</v>
      </c>
      <c r="C248" s="26" t="s">
        <v>372</v>
      </c>
      <c r="D248" s="26" t="s">
        <v>220</v>
      </c>
      <c r="G248" s="26">
        <v>4</v>
      </c>
      <c r="I248" s="68">
        <v>2</v>
      </c>
      <c r="J248" s="34">
        <v>0.91666666666666674</v>
      </c>
      <c r="K248" s="68">
        <v>22</v>
      </c>
      <c r="L248" s="55">
        <v>0.42</v>
      </c>
      <c r="M248" s="55">
        <f t="shared" si="9"/>
        <v>0.21645021645021645</v>
      </c>
      <c r="N248">
        <v>5</v>
      </c>
      <c r="O248" s="55">
        <f t="shared" si="10"/>
        <v>0.54112554112554112</v>
      </c>
      <c r="Q248" s="55">
        <f t="shared" si="11"/>
        <v>0</v>
      </c>
      <c r="R248" s="79" t="s">
        <v>938</v>
      </c>
    </row>
    <row r="249" spans="1:18" x14ac:dyDescent="0.3">
      <c r="A249" s="26">
        <v>998</v>
      </c>
      <c r="B249" s="26" t="s">
        <v>85</v>
      </c>
      <c r="C249" s="26" t="s">
        <v>372</v>
      </c>
      <c r="D249" s="26" t="s">
        <v>274</v>
      </c>
      <c r="G249" s="26">
        <v>4</v>
      </c>
      <c r="I249" s="68">
        <v>1</v>
      </c>
      <c r="J249" s="34">
        <v>0.91666666666666674</v>
      </c>
      <c r="K249" s="68">
        <v>22</v>
      </c>
      <c r="L249" s="55">
        <v>0.42</v>
      </c>
      <c r="M249" s="55">
        <f t="shared" si="9"/>
        <v>0.10822510822510822</v>
      </c>
      <c r="N249">
        <v>5</v>
      </c>
      <c r="O249" s="55">
        <f t="shared" si="10"/>
        <v>0.54112554112554112</v>
      </c>
      <c r="Q249" s="55">
        <f t="shared" si="11"/>
        <v>0</v>
      </c>
      <c r="R249" s="79" t="s">
        <v>938</v>
      </c>
    </row>
    <row r="250" spans="1:18" x14ac:dyDescent="0.3">
      <c r="A250" s="26">
        <v>998</v>
      </c>
      <c r="B250" s="26" t="s">
        <v>85</v>
      </c>
      <c r="C250" s="26" t="s">
        <v>372</v>
      </c>
      <c r="D250" s="26" t="s">
        <v>223</v>
      </c>
      <c r="G250" s="26">
        <v>4</v>
      </c>
      <c r="I250" s="68">
        <v>2</v>
      </c>
      <c r="J250" s="34">
        <v>0.91666666666666674</v>
      </c>
      <c r="K250" s="68">
        <v>22</v>
      </c>
      <c r="L250" s="55">
        <v>0.42</v>
      </c>
      <c r="M250" s="55">
        <f t="shared" si="9"/>
        <v>0.21645021645021645</v>
      </c>
      <c r="N250">
        <v>5</v>
      </c>
      <c r="O250" s="55">
        <f t="shared" si="10"/>
        <v>0.54112554112554112</v>
      </c>
      <c r="Q250" s="55">
        <f t="shared" si="11"/>
        <v>0</v>
      </c>
      <c r="R250" s="79" t="s">
        <v>938</v>
      </c>
    </row>
    <row r="251" spans="1:18" x14ac:dyDescent="0.3">
      <c r="A251" s="26">
        <v>998</v>
      </c>
      <c r="B251" s="26" t="s">
        <v>304</v>
      </c>
      <c r="C251" s="26" t="s">
        <v>370</v>
      </c>
      <c r="D251" s="26" t="s">
        <v>204</v>
      </c>
      <c r="G251" s="26">
        <v>4</v>
      </c>
      <c r="I251" s="68">
        <v>1</v>
      </c>
      <c r="J251" s="34">
        <v>0.4375</v>
      </c>
      <c r="K251" s="68">
        <v>10.5</v>
      </c>
      <c r="L251" s="55">
        <v>0.42</v>
      </c>
      <c r="M251" s="55">
        <f t="shared" si="9"/>
        <v>0.22675736961451246</v>
      </c>
      <c r="O251" s="55">
        <f t="shared" si="10"/>
        <v>0</v>
      </c>
      <c r="Q251" s="55">
        <f t="shared" si="11"/>
        <v>0</v>
      </c>
      <c r="R251" s="79" t="s">
        <v>937</v>
      </c>
    </row>
    <row r="252" spans="1:18" x14ac:dyDescent="0.3">
      <c r="A252" s="26">
        <v>998</v>
      </c>
      <c r="B252" s="26" t="s">
        <v>304</v>
      </c>
      <c r="C252" s="26" t="s">
        <v>370</v>
      </c>
      <c r="D252" s="26" t="s">
        <v>220</v>
      </c>
      <c r="G252" s="26">
        <v>4</v>
      </c>
      <c r="I252" s="68">
        <v>2</v>
      </c>
      <c r="J252" s="34">
        <v>0.4375</v>
      </c>
      <c r="K252" s="68">
        <v>10.5</v>
      </c>
      <c r="L252" s="55">
        <v>0.42</v>
      </c>
      <c r="M252" s="55">
        <f t="shared" si="9"/>
        <v>0.45351473922902491</v>
      </c>
      <c r="O252" s="55">
        <f t="shared" si="10"/>
        <v>0</v>
      </c>
      <c r="Q252" s="55">
        <f t="shared" si="11"/>
        <v>0</v>
      </c>
      <c r="R252" s="79" t="s">
        <v>937</v>
      </c>
    </row>
    <row r="253" spans="1:18" x14ac:dyDescent="0.3">
      <c r="A253" s="26">
        <v>998</v>
      </c>
      <c r="B253" s="26" t="s">
        <v>304</v>
      </c>
      <c r="C253" s="26" t="s">
        <v>370</v>
      </c>
      <c r="D253" s="26" t="s">
        <v>274</v>
      </c>
      <c r="G253" s="26">
        <v>4</v>
      </c>
      <c r="I253" s="68">
        <v>2</v>
      </c>
      <c r="J253" s="34">
        <v>0.4375</v>
      </c>
      <c r="K253" s="68">
        <v>10.5</v>
      </c>
      <c r="L253" s="55">
        <v>0.42</v>
      </c>
      <c r="M253" s="55">
        <f t="shared" si="9"/>
        <v>0.45351473922902491</v>
      </c>
      <c r="O253" s="55">
        <f t="shared" si="10"/>
        <v>0</v>
      </c>
      <c r="Q253" s="55">
        <f t="shared" si="11"/>
        <v>0</v>
      </c>
      <c r="R253" s="79" t="s">
        <v>937</v>
      </c>
    </row>
    <row r="254" spans="1:18" x14ac:dyDescent="0.3">
      <c r="A254" s="26">
        <v>998</v>
      </c>
      <c r="B254" s="26" t="s">
        <v>304</v>
      </c>
      <c r="C254" s="26" t="s">
        <v>370</v>
      </c>
      <c r="D254" s="26" t="s">
        <v>223</v>
      </c>
      <c r="G254" s="26">
        <v>4</v>
      </c>
      <c r="I254" s="68">
        <v>1</v>
      </c>
      <c r="J254" s="34">
        <v>0.4375</v>
      </c>
      <c r="K254" s="68">
        <v>10.5</v>
      </c>
      <c r="L254" s="55">
        <v>0.42</v>
      </c>
      <c r="M254" s="55">
        <f t="shared" si="9"/>
        <v>0.22675736961451246</v>
      </c>
      <c r="O254" s="55">
        <f t="shared" si="10"/>
        <v>0</v>
      </c>
      <c r="Q254" s="55">
        <f t="shared" si="11"/>
        <v>0</v>
      </c>
      <c r="R254" s="79" t="s">
        <v>937</v>
      </c>
    </row>
    <row r="255" spans="1:18" x14ac:dyDescent="0.3">
      <c r="A255" s="26">
        <v>999</v>
      </c>
      <c r="B255" s="26" t="s">
        <v>301</v>
      </c>
      <c r="C255" s="26" t="s">
        <v>379</v>
      </c>
      <c r="D255" s="26" t="s">
        <v>204</v>
      </c>
      <c r="G255" s="26">
        <v>4</v>
      </c>
      <c r="I255" s="68">
        <v>1</v>
      </c>
      <c r="J255" s="34">
        <v>0.47916666666666663</v>
      </c>
      <c r="K255" s="68">
        <v>11.5</v>
      </c>
      <c r="L255" s="55">
        <v>0.42</v>
      </c>
      <c r="M255" s="55">
        <f t="shared" si="9"/>
        <v>0.20703933747412007</v>
      </c>
      <c r="O255" s="55">
        <f t="shared" si="10"/>
        <v>0</v>
      </c>
      <c r="Q255" s="55">
        <f t="shared" si="11"/>
        <v>0</v>
      </c>
      <c r="R255" s="79" t="s">
        <v>936</v>
      </c>
    </row>
    <row r="256" spans="1:18" x14ac:dyDescent="0.3">
      <c r="A256" s="26">
        <v>999</v>
      </c>
      <c r="B256" s="26" t="s">
        <v>301</v>
      </c>
      <c r="C256" s="26" t="s">
        <v>379</v>
      </c>
      <c r="D256" s="26" t="s">
        <v>220</v>
      </c>
      <c r="G256" s="26">
        <v>4</v>
      </c>
      <c r="I256" s="68">
        <v>1</v>
      </c>
      <c r="J256" s="34">
        <v>0.47916666666666663</v>
      </c>
      <c r="K256" s="68">
        <v>11.5</v>
      </c>
      <c r="L256" s="55">
        <v>0.42</v>
      </c>
      <c r="M256" s="55">
        <f t="shared" si="9"/>
        <v>0.20703933747412007</v>
      </c>
      <c r="O256" s="55">
        <f t="shared" si="10"/>
        <v>0</v>
      </c>
      <c r="Q256" s="55">
        <f t="shared" si="11"/>
        <v>0</v>
      </c>
      <c r="R256" s="79" t="s">
        <v>936</v>
      </c>
    </row>
    <row r="257" spans="1:18" x14ac:dyDescent="0.3">
      <c r="A257" s="26">
        <v>999</v>
      </c>
      <c r="B257" s="26" t="s">
        <v>301</v>
      </c>
      <c r="C257" s="26" t="s">
        <v>379</v>
      </c>
      <c r="D257" s="26" t="s">
        <v>274</v>
      </c>
      <c r="G257" s="26">
        <v>4</v>
      </c>
      <c r="I257" s="68">
        <v>1</v>
      </c>
      <c r="J257" s="34">
        <v>0.47916666666666663</v>
      </c>
      <c r="K257" s="68">
        <v>11.5</v>
      </c>
      <c r="L257" s="55">
        <v>0.42</v>
      </c>
      <c r="M257" s="55">
        <f t="shared" si="9"/>
        <v>0.20703933747412007</v>
      </c>
      <c r="O257" s="55">
        <f t="shared" si="10"/>
        <v>0</v>
      </c>
      <c r="Q257" s="55">
        <f t="shared" si="11"/>
        <v>0</v>
      </c>
      <c r="R257" s="79" t="s">
        <v>936</v>
      </c>
    </row>
    <row r="258" spans="1:18" x14ac:dyDescent="0.3">
      <c r="A258" s="26">
        <v>999</v>
      </c>
      <c r="B258" s="26" t="s">
        <v>301</v>
      </c>
      <c r="C258" s="26" t="s">
        <v>379</v>
      </c>
      <c r="D258" s="26" t="s">
        <v>223</v>
      </c>
      <c r="G258" s="26">
        <v>4</v>
      </c>
      <c r="I258" s="68">
        <v>1</v>
      </c>
      <c r="J258" s="34">
        <v>0.47916666666666663</v>
      </c>
      <c r="K258" s="68">
        <v>11.5</v>
      </c>
      <c r="L258" s="55">
        <v>0.42</v>
      </c>
      <c r="M258" s="55">
        <f t="shared" ref="M258:M321" si="12">I258/(K258*L258)</f>
        <v>0.20703933747412007</v>
      </c>
      <c r="O258" s="55">
        <f t="shared" ref="O258:O321" si="13">N258/(K258*L258)</f>
        <v>0</v>
      </c>
      <c r="Q258" s="55">
        <f t="shared" ref="Q258:Q321" si="14">P258/(K258*L258)</f>
        <v>0</v>
      </c>
      <c r="R258" s="79" t="s">
        <v>936</v>
      </c>
    </row>
    <row r="259" spans="1:18" x14ac:dyDescent="0.3">
      <c r="A259" s="26">
        <v>999</v>
      </c>
      <c r="B259" s="26" t="s">
        <v>85</v>
      </c>
      <c r="C259" s="26" t="s">
        <v>380</v>
      </c>
      <c r="D259" s="26" t="s">
        <v>204</v>
      </c>
      <c r="G259" s="26">
        <v>4</v>
      </c>
      <c r="I259" s="68">
        <v>2</v>
      </c>
      <c r="J259" s="34">
        <v>0.47916666666666663</v>
      </c>
      <c r="K259" s="68">
        <v>11.5</v>
      </c>
      <c r="L259" s="55">
        <v>0.42</v>
      </c>
      <c r="M259" s="55">
        <f t="shared" si="12"/>
        <v>0.41407867494824013</v>
      </c>
      <c r="O259" s="55">
        <f t="shared" si="13"/>
        <v>0</v>
      </c>
      <c r="Q259" s="55">
        <f t="shared" si="14"/>
        <v>0</v>
      </c>
      <c r="R259" s="79" t="s">
        <v>937</v>
      </c>
    </row>
    <row r="260" spans="1:18" x14ac:dyDescent="0.3">
      <c r="A260" s="26">
        <v>999</v>
      </c>
      <c r="B260" s="26" t="s">
        <v>85</v>
      </c>
      <c r="C260" s="26" t="s">
        <v>380</v>
      </c>
      <c r="D260" s="26" t="s">
        <v>220</v>
      </c>
      <c r="G260" s="26">
        <v>4</v>
      </c>
      <c r="I260" s="68">
        <v>1</v>
      </c>
      <c r="J260" s="34">
        <v>0.47916666666666663</v>
      </c>
      <c r="K260" s="68">
        <v>11.5</v>
      </c>
      <c r="L260" s="55">
        <v>0.42</v>
      </c>
      <c r="M260" s="55">
        <f t="shared" si="12"/>
        <v>0.20703933747412007</v>
      </c>
      <c r="O260" s="55">
        <f t="shared" si="13"/>
        <v>0</v>
      </c>
      <c r="Q260" s="55">
        <f t="shared" si="14"/>
        <v>0</v>
      </c>
      <c r="R260" s="79" t="s">
        <v>937</v>
      </c>
    </row>
    <row r="261" spans="1:18" x14ac:dyDescent="0.3">
      <c r="A261" s="26">
        <v>999</v>
      </c>
      <c r="B261" s="26" t="s">
        <v>85</v>
      </c>
      <c r="C261" s="26" t="s">
        <v>380</v>
      </c>
      <c r="D261" s="26" t="s">
        <v>274</v>
      </c>
      <c r="G261" s="26">
        <v>4</v>
      </c>
      <c r="I261" s="68">
        <v>2</v>
      </c>
      <c r="J261" s="34">
        <v>0.47916666666666663</v>
      </c>
      <c r="K261" s="68">
        <v>11.5</v>
      </c>
      <c r="L261" s="55">
        <v>0.42</v>
      </c>
      <c r="M261" s="55">
        <f t="shared" si="12"/>
        <v>0.41407867494824013</v>
      </c>
      <c r="O261" s="55">
        <f t="shared" si="13"/>
        <v>0</v>
      </c>
      <c r="Q261" s="55">
        <f t="shared" si="14"/>
        <v>0</v>
      </c>
      <c r="R261" s="79" t="s">
        <v>937</v>
      </c>
    </row>
    <row r="262" spans="1:18" x14ac:dyDescent="0.3">
      <c r="A262" s="26">
        <v>999</v>
      </c>
      <c r="B262" s="26" t="s">
        <v>85</v>
      </c>
      <c r="C262" s="26" t="s">
        <v>380</v>
      </c>
      <c r="D262" s="26" t="s">
        <v>223</v>
      </c>
      <c r="G262" s="26">
        <v>4</v>
      </c>
      <c r="I262" s="68">
        <v>2</v>
      </c>
      <c r="J262" s="34">
        <v>0.47916666666666663</v>
      </c>
      <c r="K262" s="68">
        <v>11.5</v>
      </c>
      <c r="L262" s="55">
        <v>0.42</v>
      </c>
      <c r="M262" s="55">
        <f t="shared" si="12"/>
        <v>0.41407867494824013</v>
      </c>
      <c r="O262" s="55">
        <f t="shared" si="13"/>
        <v>0</v>
      </c>
      <c r="Q262" s="55">
        <f t="shared" si="14"/>
        <v>0</v>
      </c>
      <c r="R262" s="79" t="s">
        <v>937</v>
      </c>
    </row>
    <row r="263" spans="1:18" x14ac:dyDescent="0.3">
      <c r="A263" s="26">
        <v>999</v>
      </c>
      <c r="B263" s="26" t="s">
        <v>304</v>
      </c>
      <c r="C263" s="26" t="s">
        <v>381</v>
      </c>
      <c r="D263" s="26" t="s">
        <v>220</v>
      </c>
      <c r="G263" s="26">
        <v>3</v>
      </c>
      <c r="I263" s="68">
        <v>1</v>
      </c>
      <c r="J263" s="34">
        <v>0.45138888888888884</v>
      </c>
      <c r="K263" s="68">
        <v>10.83</v>
      </c>
      <c r="L263" s="55">
        <v>0.42</v>
      </c>
      <c r="M263" s="55">
        <f t="shared" si="12"/>
        <v>0.21984786527722819</v>
      </c>
      <c r="O263" s="55">
        <f t="shared" si="13"/>
        <v>0</v>
      </c>
      <c r="Q263" s="55">
        <f t="shared" si="14"/>
        <v>0</v>
      </c>
      <c r="R263" s="79" t="s">
        <v>937</v>
      </c>
    </row>
    <row r="264" spans="1:18" x14ac:dyDescent="0.3">
      <c r="A264" s="26">
        <v>999</v>
      </c>
      <c r="B264" s="26" t="s">
        <v>304</v>
      </c>
      <c r="C264" s="26" t="s">
        <v>381</v>
      </c>
      <c r="D264" s="26" t="s">
        <v>274</v>
      </c>
      <c r="G264" s="26">
        <v>3</v>
      </c>
      <c r="I264" s="68">
        <v>2</v>
      </c>
      <c r="J264" s="34">
        <v>0.45138888888888884</v>
      </c>
      <c r="K264" s="68">
        <v>10.83</v>
      </c>
      <c r="L264" s="55">
        <v>0.42</v>
      </c>
      <c r="M264" s="55">
        <f t="shared" si="12"/>
        <v>0.43969573055445638</v>
      </c>
      <c r="O264" s="55">
        <f t="shared" si="13"/>
        <v>0</v>
      </c>
      <c r="Q264" s="55">
        <f t="shared" si="14"/>
        <v>0</v>
      </c>
      <c r="R264" s="79" t="s">
        <v>937</v>
      </c>
    </row>
    <row r="265" spans="1:18" x14ac:dyDescent="0.3">
      <c r="A265" s="26">
        <v>999</v>
      </c>
      <c r="B265" s="26" t="s">
        <v>304</v>
      </c>
      <c r="C265" s="26" t="s">
        <v>381</v>
      </c>
      <c r="D265" s="26" t="s">
        <v>223</v>
      </c>
      <c r="G265" s="26">
        <v>3</v>
      </c>
      <c r="I265" s="68">
        <v>1</v>
      </c>
      <c r="J265" s="34">
        <v>0.45138888888888884</v>
      </c>
      <c r="K265" s="68">
        <v>10.83</v>
      </c>
      <c r="L265" s="55">
        <v>0.42</v>
      </c>
      <c r="M265" s="55">
        <f t="shared" si="12"/>
        <v>0.21984786527722819</v>
      </c>
      <c r="O265" s="55">
        <f t="shared" si="13"/>
        <v>0</v>
      </c>
      <c r="Q265" s="55">
        <f t="shared" si="14"/>
        <v>0</v>
      </c>
      <c r="R265" s="79" t="s">
        <v>937</v>
      </c>
    </row>
    <row r="266" spans="1:18" x14ac:dyDescent="0.3">
      <c r="A266" s="26">
        <v>1000</v>
      </c>
      <c r="B266" s="26" t="s">
        <v>301</v>
      </c>
      <c r="C266" s="26" t="s">
        <v>382</v>
      </c>
      <c r="D266" s="26" t="s">
        <v>204</v>
      </c>
      <c r="G266" s="26">
        <v>2</v>
      </c>
      <c r="I266" s="68">
        <v>1</v>
      </c>
      <c r="J266" s="34">
        <v>0.60416666666666663</v>
      </c>
      <c r="K266" s="68">
        <v>14.5</v>
      </c>
      <c r="L266" s="55">
        <v>0.42</v>
      </c>
      <c r="M266" s="55">
        <f t="shared" si="12"/>
        <v>0.16420361247947454</v>
      </c>
      <c r="O266" s="55">
        <f t="shared" si="13"/>
        <v>0</v>
      </c>
      <c r="Q266" s="55">
        <f t="shared" si="14"/>
        <v>0</v>
      </c>
      <c r="R266" s="79" t="s">
        <v>936</v>
      </c>
    </row>
    <row r="267" spans="1:18" x14ac:dyDescent="0.3">
      <c r="A267" s="26">
        <v>1000</v>
      </c>
      <c r="B267" s="26" t="s">
        <v>301</v>
      </c>
      <c r="C267" s="26" t="s">
        <v>382</v>
      </c>
      <c r="D267" s="26" t="s">
        <v>220</v>
      </c>
      <c r="G267" s="26">
        <v>2</v>
      </c>
      <c r="I267" s="68">
        <v>1</v>
      </c>
      <c r="J267" s="34">
        <v>0.60416666666666663</v>
      </c>
      <c r="K267" s="68">
        <v>14.5</v>
      </c>
      <c r="L267" s="55">
        <v>0.42</v>
      </c>
      <c r="M267" s="55">
        <f t="shared" si="12"/>
        <v>0.16420361247947454</v>
      </c>
      <c r="O267" s="55">
        <f t="shared" si="13"/>
        <v>0</v>
      </c>
      <c r="Q267" s="55">
        <f t="shared" si="14"/>
        <v>0</v>
      </c>
      <c r="R267" s="79" t="s">
        <v>936</v>
      </c>
    </row>
    <row r="268" spans="1:18" x14ac:dyDescent="0.3">
      <c r="A268" s="26">
        <v>1000</v>
      </c>
      <c r="B268" s="26" t="s">
        <v>85</v>
      </c>
      <c r="C268" s="26" t="s">
        <v>383</v>
      </c>
      <c r="D268" s="26" t="s">
        <v>204</v>
      </c>
      <c r="G268" s="26">
        <v>2</v>
      </c>
      <c r="I268" s="68">
        <v>1</v>
      </c>
      <c r="J268" s="34">
        <v>0.60416666666666663</v>
      </c>
      <c r="K268" s="68">
        <v>14.5</v>
      </c>
      <c r="L268" s="55">
        <v>0.42</v>
      </c>
      <c r="M268" s="55">
        <f t="shared" si="12"/>
        <v>0.16420361247947454</v>
      </c>
      <c r="O268" s="55">
        <f t="shared" si="13"/>
        <v>0</v>
      </c>
      <c r="Q268" s="55">
        <f t="shared" si="14"/>
        <v>0</v>
      </c>
      <c r="R268" s="79" t="s">
        <v>938</v>
      </c>
    </row>
    <row r="269" spans="1:18" x14ac:dyDescent="0.3">
      <c r="A269" s="26">
        <v>1000</v>
      </c>
      <c r="B269" s="26" t="s">
        <v>85</v>
      </c>
      <c r="C269" s="26" t="s">
        <v>383</v>
      </c>
      <c r="D269" s="26" t="s">
        <v>220</v>
      </c>
      <c r="G269" s="26">
        <v>2</v>
      </c>
      <c r="I269" s="68">
        <v>1</v>
      </c>
      <c r="J269" s="34">
        <v>0.60416666666666663</v>
      </c>
      <c r="K269" s="68">
        <v>14.5</v>
      </c>
      <c r="L269" s="55">
        <v>0.42</v>
      </c>
      <c r="M269" s="55">
        <f t="shared" si="12"/>
        <v>0.16420361247947454</v>
      </c>
      <c r="O269" s="55">
        <f t="shared" si="13"/>
        <v>0</v>
      </c>
      <c r="Q269" s="55">
        <f t="shared" si="14"/>
        <v>0</v>
      </c>
      <c r="R269" s="79" t="s">
        <v>938</v>
      </c>
    </row>
    <row r="270" spans="1:18" x14ac:dyDescent="0.3">
      <c r="A270" s="26">
        <v>1000</v>
      </c>
      <c r="B270" s="26" t="s">
        <v>304</v>
      </c>
      <c r="C270" s="26" t="s">
        <v>384</v>
      </c>
      <c r="D270" s="26" t="s">
        <v>204</v>
      </c>
      <c r="G270" s="26">
        <v>2</v>
      </c>
      <c r="I270" s="68">
        <v>1</v>
      </c>
      <c r="J270" s="34">
        <v>0.57638888888888884</v>
      </c>
      <c r="K270" s="68">
        <v>14</v>
      </c>
      <c r="L270" s="55">
        <v>0.42</v>
      </c>
      <c r="M270" s="55">
        <f t="shared" si="12"/>
        <v>0.17006802721088435</v>
      </c>
      <c r="O270" s="55">
        <f t="shared" si="13"/>
        <v>0</v>
      </c>
      <c r="Q270" s="55">
        <f t="shared" si="14"/>
        <v>0</v>
      </c>
      <c r="R270" s="79" t="s">
        <v>938</v>
      </c>
    </row>
    <row r="271" spans="1:18" x14ac:dyDescent="0.3">
      <c r="A271" s="26">
        <v>1000</v>
      </c>
      <c r="B271" s="26" t="s">
        <v>304</v>
      </c>
      <c r="C271" s="26" t="s">
        <v>384</v>
      </c>
      <c r="D271" s="26" t="s">
        <v>220</v>
      </c>
      <c r="G271" s="26">
        <v>2</v>
      </c>
      <c r="I271" s="68">
        <v>2</v>
      </c>
      <c r="J271" s="34">
        <v>0.57638888888888884</v>
      </c>
      <c r="K271" s="68">
        <v>14</v>
      </c>
      <c r="L271" s="55">
        <v>0.42</v>
      </c>
      <c r="M271" s="55">
        <f t="shared" si="12"/>
        <v>0.3401360544217687</v>
      </c>
      <c r="O271" s="55">
        <f t="shared" si="13"/>
        <v>0</v>
      </c>
      <c r="Q271" s="55">
        <f t="shared" si="14"/>
        <v>0</v>
      </c>
      <c r="R271" s="79" t="s">
        <v>938</v>
      </c>
    </row>
    <row r="272" spans="1:18" x14ac:dyDescent="0.3">
      <c r="A272" s="26">
        <v>1001</v>
      </c>
      <c r="B272" s="26" t="s">
        <v>301</v>
      </c>
      <c r="C272" s="26" t="s">
        <v>386</v>
      </c>
      <c r="D272" s="26" t="s">
        <v>204</v>
      </c>
      <c r="G272" s="26">
        <v>2</v>
      </c>
      <c r="I272" s="68">
        <v>2</v>
      </c>
      <c r="J272" s="34">
        <v>0.39583333333333326</v>
      </c>
      <c r="K272" s="68">
        <v>9.5</v>
      </c>
      <c r="L272" s="55">
        <v>0.42</v>
      </c>
      <c r="M272" s="55">
        <f t="shared" si="12"/>
        <v>0.50125313283208028</v>
      </c>
      <c r="O272" s="55">
        <f t="shared" si="13"/>
        <v>0</v>
      </c>
      <c r="Q272" s="55">
        <f t="shared" si="14"/>
        <v>0</v>
      </c>
      <c r="R272" s="79" t="s">
        <v>936</v>
      </c>
    </row>
    <row r="273" spans="1:18" x14ac:dyDescent="0.3">
      <c r="A273" s="26">
        <v>1001</v>
      </c>
      <c r="B273" s="26" t="s">
        <v>301</v>
      </c>
      <c r="C273" s="26" t="s">
        <v>387</v>
      </c>
      <c r="D273" s="26" t="s">
        <v>274</v>
      </c>
      <c r="G273" s="26">
        <v>2</v>
      </c>
      <c r="I273" s="68">
        <v>7</v>
      </c>
      <c r="J273" s="34">
        <v>0.39583333333333326</v>
      </c>
      <c r="K273" s="68">
        <v>9.5</v>
      </c>
      <c r="L273" s="55">
        <v>0.42</v>
      </c>
      <c r="M273" s="55">
        <f t="shared" si="12"/>
        <v>1.7543859649122808</v>
      </c>
      <c r="O273" s="55">
        <f t="shared" si="13"/>
        <v>0</v>
      </c>
      <c r="Q273" s="55">
        <f t="shared" si="14"/>
        <v>0</v>
      </c>
      <c r="R273" s="79" t="s">
        <v>937</v>
      </c>
    </row>
    <row r="274" spans="1:18" x14ac:dyDescent="0.3">
      <c r="A274" s="26">
        <v>1111</v>
      </c>
      <c r="B274" s="26" t="s">
        <v>301</v>
      </c>
      <c r="C274" s="26" t="s">
        <v>411</v>
      </c>
      <c r="D274" s="26" t="s">
        <v>274</v>
      </c>
      <c r="G274" s="26">
        <v>1</v>
      </c>
      <c r="I274" s="68">
        <v>4</v>
      </c>
      <c r="J274" s="34">
        <v>0.66666666666666663</v>
      </c>
      <c r="K274" s="68">
        <v>16</v>
      </c>
      <c r="L274" s="55">
        <v>0.6</v>
      </c>
      <c r="M274" s="55">
        <f t="shared" si="12"/>
        <v>0.41666666666666669</v>
      </c>
      <c r="O274" s="55">
        <f t="shared" si="13"/>
        <v>0</v>
      </c>
      <c r="Q274" s="55">
        <f t="shared" si="14"/>
        <v>0</v>
      </c>
      <c r="R274" s="79" t="s">
        <v>936</v>
      </c>
    </row>
    <row r="275" spans="1:18" x14ac:dyDescent="0.3">
      <c r="A275" s="26">
        <v>1111</v>
      </c>
      <c r="B275" s="26" t="s">
        <v>85</v>
      </c>
      <c r="C275" s="26" t="s">
        <v>412</v>
      </c>
      <c r="D275" s="26" t="s">
        <v>274</v>
      </c>
      <c r="G275" s="26">
        <v>1</v>
      </c>
      <c r="I275" s="68">
        <v>3</v>
      </c>
      <c r="J275" s="34">
        <v>0.66666666666666663</v>
      </c>
      <c r="K275" s="68">
        <v>16</v>
      </c>
      <c r="L275" s="55">
        <v>0.3</v>
      </c>
      <c r="M275" s="55">
        <f t="shared" si="12"/>
        <v>0.625</v>
      </c>
      <c r="O275" s="55">
        <f t="shared" si="13"/>
        <v>0</v>
      </c>
      <c r="Q275" s="55">
        <f t="shared" si="14"/>
        <v>0</v>
      </c>
      <c r="R275" s="79" t="s">
        <v>938</v>
      </c>
    </row>
    <row r="276" spans="1:18" x14ac:dyDescent="0.3">
      <c r="A276" s="26">
        <v>1111</v>
      </c>
      <c r="B276" s="26" t="s">
        <v>304</v>
      </c>
      <c r="C276" s="26" t="s">
        <v>413</v>
      </c>
      <c r="D276" s="26" t="s">
        <v>274</v>
      </c>
      <c r="G276" s="26">
        <v>1</v>
      </c>
      <c r="I276" s="68">
        <v>2</v>
      </c>
      <c r="J276" s="34">
        <v>0.58333333333333337</v>
      </c>
      <c r="K276" s="68">
        <v>14</v>
      </c>
      <c r="L276" s="55">
        <v>0.3</v>
      </c>
      <c r="M276" s="55">
        <f t="shared" si="12"/>
        <v>0.47619047619047616</v>
      </c>
      <c r="O276" s="55">
        <f t="shared" si="13"/>
        <v>0</v>
      </c>
      <c r="Q276" s="55">
        <f t="shared" si="14"/>
        <v>0</v>
      </c>
      <c r="R276" s="79" t="s">
        <v>938</v>
      </c>
    </row>
    <row r="277" spans="1:18" x14ac:dyDescent="0.3">
      <c r="A277" s="26">
        <v>1112</v>
      </c>
      <c r="B277" s="26" t="s">
        <v>301</v>
      </c>
      <c r="C277" s="26" t="s">
        <v>414</v>
      </c>
      <c r="D277" s="26" t="s">
        <v>274</v>
      </c>
      <c r="G277" s="26">
        <v>1</v>
      </c>
      <c r="I277" s="68">
        <v>6</v>
      </c>
      <c r="J277" s="34">
        <v>0.58333333333333337</v>
      </c>
      <c r="K277" s="68">
        <v>14</v>
      </c>
      <c r="L277" s="55">
        <v>0.6</v>
      </c>
      <c r="M277" s="55">
        <f t="shared" si="12"/>
        <v>0.7142857142857143</v>
      </c>
      <c r="O277" s="55">
        <f t="shared" si="13"/>
        <v>0</v>
      </c>
      <c r="Q277" s="55">
        <f t="shared" si="14"/>
        <v>0</v>
      </c>
      <c r="R277" s="79" t="s">
        <v>936</v>
      </c>
    </row>
    <row r="278" spans="1:18" x14ac:dyDescent="0.3">
      <c r="A278" s="26">
        <v>1112</v>
      </c>
      <c r="B278" s="26" t="s">
        <v>85</v>
      </c>
      <c r="C278" s="26" t="s">
        <v>415</v>
      </c>
      <c r="D278" s="26" t="s">
        <v>274</v>
      </c>
      <c r="G278" s="26">
        <v>1</v>
      </c>
      <c r="I278" s="68">
        <v>2</v>
      </c>
      <c r="J278" s="34">
        <v>0.58333333333333337</v>
      </c>
      <c r="K278" s="68">
        <v>14</v>
      </c>
      <c r="L278" s="55">
        <v>0.3</v>
      </c>
      <c r="M278" s="55">
        <f t="shared" si="12"/>
        <v>0.47619047619047616</v>
      </c>
      <c r="O278" s="55">
        <f t="shared" si="13"/>
        <v>0</v>
      </c>
      <c r="Q278" s="55">
        <f t="shared" si="14"/>
        <v>0</v>
      </c>
      <c r="R278" s="79" t="s">
        <v>938</v>
      </c>
    </row>
    <row r="279" spans="1:18" x14ac:dyDescent="0.3">
      <c r="A279" s="26">
        <v>1112</v>
      </c>
      <c r="B279" s="26" t="s">
        <v>304</v>
      </c>
      <c r="C279" s="26" t="s">
        <v>416</v>
      </c>
      <c r="D279" s="26" t="s">
        <v>274</v>
      </c>
      <c r="G279" s="26">
        <v>1</v>
      </c>
      <c r="I279" s="68">
        <v>4</v>
      </c>
      <c r="J279" s="34">
        <v>0.5</v>
      </c>
      <c r="K279" s="68">
        <v>12</v>
      </c>
      <c r="L279" s="55">
        <v>0.3</v>
      </c>
      <c r="M279" s="55">
        <f t="shared" si="12"/>
        <v>1.1111111111111112</v>
      </c>
      <c r="O279" s="55">
        <f t="shared" si="13"/>
        <v>0</v>
      </c>
      <c r="Q279" s="55">
        <f t="shared" si="14"/>
        <v>0</v>
      </c>
      <c r="R279" s="79" t="s">
        <v>937</v>
      </c>
    </row>
    <row r="280" spans="1:18" x14ac:dyDescent="0.3">
      <c r="A280" s="26">
        <v>1113</v>
      </c>
      <c r="B280" s="26" t="s">
        <v>301</v>
      </c>
      <c r="C280" s="26" t="s">
        <v>418</v>
      </c>
      <c r="D280" s="26" t="s">
        <v>274</v>
      </c>
      <c r="G280" s="26">
        <v>1</v>
      </c>
      <c r="I280" s="68">
        <v>2</v>
      </c>
      <c r="J280" s="34">
        <v>0.47916666666666663</v>
      </c>
      <c r="K280" s="68">
        <v>11.5</v>
      </c>
      <c r="L280" s="55">
        <v>0.6</v>
      </c>
      <c r="M280" s="55">
        <f t="shared" si="12"/>
        <v>0.28985507246376813</v>
      </c>
      <c r="O280" s="55">
        <f t="shared" si="13"/>
        <v>0</v>
      </c>
      <c r="Q280" s="55">
        <f t="shared" si="14"/>
        <v>0</v>
      </c>
      <c r="R280" s="79" t="s">
        <v>936</v>
      </c>
    </row>
    <row r="281" spans="1:18" x14ac:dyDescent="0.3">
      <c r="A281" s="26">
        <v>1113</v>
      </c>
      <c r="B281" s="26" t="s">
        <v>85</v>
      </c>
      <c r="C281" s="26" t="s">
        <v>419</v>
      </c>
      <c r="D281" s="26" t="s">
        <v>274</v>
      </c>
      <c r="G281" s="26">
        <v>1</v>
      </c>
      <c r="I281" s="68">
        <v>3</v>
      </c>
      <c r="J281" s="34">
        <v>0.47916666666666663</v>
      </c>
      <c r="K281" s="68">
        <v>11.5</v>
      </c>
      <c r="L281" s="55">
        <v>0.3</v>
      </c>
      <c r="M281" s="55">
        <f t="shared" si="12"/>
        <v>0.86956521739130443</v>
      </c>
      <c r="O281" s="55">
        <f t="shared" si="13"/>
        <v>0</v>
      </c>
      <c r="Q281" s="55">
        <f t="shared" si="14"/>
        <v>0</v>
      </c>
      <c r="R281" s="79" t="s">
        <v>937</v>
      </c>
    </row>
    <row r="282" spans="1:18" x14ac:dyDescent="0.3">
      <c r="A282" s="26">
        <v>1113</v>
      </c>
      <c r="B282" s="26" t="s">
        <v>304</v>
      </c>
      <c r="C282" s="26" t="s">
        <v>420</v>
      </c>
      <c r="D282" s="26" t="s">
        <v>274</v>
      </c>
      <c r="G282" s="26">
        <v>1</v>
      </c>
      <c r="I282" s="68">
        <v>2</v>
      </c>
      <c r="J282" s="34">
        <v>0.41666666666666674</v>
      </c>
      <c r="K282" s="68">
        <v>10</v>
      </c>
      <c r="L282" s="55">
        <v>0.3</v>
      </c>
      <c r="M282" s="55">
        <f t="shared" si="12"/>
        <v>0.66666666666666663</v>
      </c>
      <c r="O282" s="55">
        <f t="shared" si="13"/>
        <v>0</v>
      </c>
      <c r="Q282" s="55">
        <f t="shared" si="14"/>
        <v>0</v>
      </c>
      <c r="R282" s="79" t="s">
        <v>937</v>
      </c>
    </row>
    <row r="283" spans="1:18" x14ac:dyDescent="0.3">
      <c r="A283" s="26">
        <v>1114</v>
      </c>
      <c r="B283" s="26" t="s">
        <v>301</v>
      </c>
      <c r="C283" s="26" t="s">
        <v>421</v>
      </c>
      <c r="D283" s="26" t="s">
        <v>274</v>
      </c>
      <c r="G283" s="26">
        <v>1</v>
      </c>
      <c r="I283" s="68">
        <v>6</v>
      </c>
      <c r="J283" s="34">
        <v>0.75</v>
      </c>
      <c r="K283" s="68">
        <v>18</v>
      </c>
      <c r="L283" s="55">
        <v>0.6</v>
      </c>
      <c r="M283" s="55">
        <f t="shared" si="12"/>
        <v>0.55555555555555558</v>
      </c>
      <c r="O283" s="55">
        <f t="shared" si="13"/>
        <v>0</v>
      </c>
      <c r="Q283" s="55">
        <f t="shared" si="14"/>
        <v>0</v>
      </c>
      <c r="R283" s="79" t="s">
        <v>936</v>
      </c>
    </row>
    <row r="284" spans="1:18" x14ac:dyDescent="0.3">
      <c r="A284" s="26">
        <v>1114</v>
      </c>
      <c r="B284" s="26" t="s">
        <v>85</v>
      </c>
      <c r="C284" s="26" t="s">
        <v>422</v>
      </c>
      <c r="D284" s="26" t="s">
        <v>274</v>
      </c>
      <c r="G284" s="26">
        <v>1</v>
      </c>
      <c r="I284" s="68">
        <v>3</v>
      </c>
      <c r="J284" s="34">
        <v>0.75</v>
      </c>
      <c r="K284" s="68">
        <v>18</v>
      </c>
      <c r="L284" s="55">
        <v>0.3</v>
      </c>
      <c r="M284" s="55">
        <f t="shared" si="12"/>
        <v>0.55555555555555558</v>
      </c>
      <c r="O284" s="55">
        <f t="shared" si="13"/>
        <v>0</v>
      </c>
      <c r="Q284" s="55">
        <f t="shared" si="14"/>
        <v>0</v>
      </c>
      <c r="R284" s="79" t="s">
        <v>938</v>
      </c>
    </row>
    <row r="285" spans="1:18" x14ac:dyDescent="0.3">
      <c r="A285" s="26">
        <v>1114</v>
      </c>
      <c r="B285" s="26" t="s">
        <v>304</v>
      </c>
      <c r="C285" s="26" t="s">
        <v>423</v>
      </c>
      <c r="D285" s="26" t="s">
        <v>274</v>
      </c>
      <c r="G285" s="26">
        <v>1</v>
      </c>
      <c r="I285" s="68">
        <v>2</v>
      </c>
      <c r="J285" s="34">
        <v>0.71527777777777779</v>
      </c>
      <c r="K285" s="68">
        <v>17.170000000000002</v>
      </c>
      <c r="L285" s="55">
        <v>0.3</v>
      </c>
      <c r="M285" s="55">
        <f t="shared" si="12"/>
        <v>0.38827412152980001</v>
      </c>
      <c r="O285" s="55">
        <f t="shared" si="13"/>
        <v>0</v>
      </c>
      <c r="Q285" s="55">
        <f t="shared" si="14"/>
        <v>0</v>
      </c>
      <c r="R285" s="79" t="s">
        <v>938</v>
      </c>
    </row>
    <row r="286" spans="1:18" x14ac:dyDescent="0.3">
      <c r="A286" s="26">
        <v>1115</v>
      </c>
      <c r="B286" s="26" t="s">
        <v>301</v>
      </c>
      <c r="C286" s="26" t="s">
        <v>424</v>
      </c>
      <c r="D286" s="26" t="s">
        <v>274</v>
      </c>
      <c r="G286" s="26">
        <v>1</v>
      </c>
      <c r="I286" s="68">
        <v>2</v>
      </c>
      <c r="J286" s="34">
        <v>0.54166666666666663</v>
      </c>
      <c r="K286" s="68">
        <v>13</v>
      </c>
      <c r="L286" s="55">
        <v>0.6</v>
      </c>
      <c r="M286" s="55">
        <f t="shared" si="12"/>
        <v>0.25641025641025644</v>
      </c>
      <c r="O286" s="55">
        <f t="shared" si="13"/>
        <v>0</v>
      </c>
      <c r="Q286" s="55">
        <f t="shared" si="14"/>
        <v>0</v>
      </c>
      <c r="R286" s="79" t="s">
        <v>936</v>
      </c>
    </row>
    <row r="287" spans="1:18" x14ac:dyDescent="0.3">
      <c r="A287" s="26">
        <v>1115</v>
      </c>
      <c r="B287" s="26" t="s">
        <v>85</v>
      </c>
      <c r="C287" s="26" t="s">
        <v>425</v>
      </c>
      <c r="D287" s="26" t="s">
        <v>274</v>
      </c>
      <c r="G287" s="26">
        <v>1</v>
      </c>
      <c r="I287" s="68">
        <v>3</v>
      </c>
      <c r="J287" s="34">
        <v>0.54166666666666663</v>
      </c>
      <c r="K287" s="68">
        <v>13</v>
      </c>
      <c r="L287" s="55">
        <v>0.3</v>
      </c>
      <c r="M287" s="55">
        <f t="shared" si="12"/>
        <v>0.76923076923076927</v>
      </c>
      <c r="O287" s="55">
        <f t="shared" si="13"/>
        <v>0</v>
      </c>
      <c r="Q287" s="55">
        <f t="shared" si="14"/>
        <v>0</v>
      </c>
      <c r="R287" s="79" t="s">
        <v>938</v>
      </c>
    </row>
    <row r="288" spans="1:18" x14ac:dyDescent="0.3">
      <c r="A288" s="26">
        <v>1115</v>
      </c>
      <c r="B288" s="26" t="s">
        <v>304</v>
      </c>
      <c r="C288" s="26" t="s">
        <v>426</v>
      </c>
      <c r="D288" s="26" t="s">
        <v>220</v>
      </c>
      <c r="G288" s="26">
        <v>2</v>
      </c>
      <c r="I288" s="68">
        <v>1</v>
      </c>
      <c r="J288" s="34">
        <v>0.50694444444444453</v>
      </c>
      <c r="K288" s="68">
        <v>12.33</v>
      </c>
      <c r="L288" s="55">
        <v>0.3</v>
      </c>
      <c r="M288" s="55">
        <f t="shared" si="12"/>
        <v>0.27034333603676669</v>
      </c>
      <c r="O288" s="55">
        <f t="shared" si="13"/>
        <v>0</v>
      </c>
      <c r="Q288" s="55">
        <f t="shared" si="14"/>
        <v>0</v>
      </c>
      <c r="R288" s="79" t="s">
        <v>937</v>
      </c>
    </row>
    <row r="289" spans="1:18" x14ac:dyDescent="0.3">
      <c r="A289" s="26">
        <v>1115</v>
      </c>
      <c r="B289" s="26" t="s">
        <v>304</v>
      </c>
      <c r="C289" s="26" t="s">
        <v>426</v>
      </c>
      <c r="D289" s="26" t="s">
        <v>274</v>
      </c>
      <c r="G289" s="26">
        <v>2</v>
      </c>
      <c r="I289" s="68">
        <v>2</v>
      </c>
      <c r="J289" s="34">
        <v>0.50694444444444453</v>
      </c>
      <c r="K289" s="68">
        <v>12.33</v>
      </c>
      <c r="L289" s="55">
        <v>0.3</v>
      </c>
      <c r="M289" s="55">
        <f t="shared" si="12"/>
        <v>0.54068667207353338</v>
      </c>
      <c r="O289" s="55">
        <f t="shared" si="13"/>
        <v>0</v>
      </c>
      <c r="Q289" s="55">
        <f t="shared" si="14"/>
        <v>0</v>
      </c>
      <c r="R289" s="79" t="s">
        <v>937</v>
      </c>
    </row>
    <row r="290" spans="1:18" x14ac:dyDescent="0.3">
      <c r="A290" s="26">
        <v>1116</v>
      </c>
      <c r="B290" s="26" t="s">
        <v>301</v>
      </c>
      <c r="C290" s="26" t="s">
        <v>428</v>
      </c>
      <c r="D290" s="26" t="s">
        <v>274</v>
      </c>
      <c r="G290" s="26">
        <v>1</v>
      </c>
      <c r="I290" s="68">
        <v>6</v>
      </c>
      <c r="J290" s="34">
        <v>0.5</v>
      </c>
      <c r="K290" s="68">
        <v>12</v>
      </c>
      <c r="L290" s="55">
        <v>0.6</v>
      </c>
      <c r="M290" s="55">
        <f t="shared" si="12"/>
        <v>0.83333333333333337</v>
      </c>
      <c r="O290" s="55">
        <f t="shared" si="13"/>
        <v>0</v>
      </c>
      <c r="Q290" s="55">
        <f t="shared" si="14"/>
        <v>0</v>
      </c>
      <c r="R290" s="79" t="s">
        <v>936</v>
      </c>
    </row>
    <row r="291" spans="1:18" x14ac:dyDescent="0.3">
      <c r="A291" s="26">
        <v>1116</v>
      </c>
      <c r="B291" s="26" t="s">
        <v>85</v>
      </c>
      <c r="C291" s="26" t="s">
        <v>429</v>
      </c>
      <c r="D291" s="26" t="s">
        <v>274</v>
      </c>
      <c r="G291" s="26">
        <v>1</v>
      </c>
      <c r="I291" s="68">
        <v>2</v>
      </c>
      <c r="J291" s="34">
        <v>0.5</v>
      </c>
      <c r="K291" s="68">
        <v>12</v>
      </c>
      <c r="L291" s="55">
        <v>0.3</v>
      </c>
      <c r="M291" s="55">
        <f t="shared" si="12"/>
        <v>0.55555555555555558</v>
      </c>
      <c r="O291" s="55">
        <f t="shared" si="13"/>
        <v>0</v>
      </c>
      <c r="Q291" s="55">
        <f t="shared" si="14"/>
        <v>0</v>
      </c>
      <c r="R291" s="79" t="s">
        <v>937</v>
      </c>
    </row>
    <row r="292" spans="1:18" x14ac:dyDescent="0.3">
      <c r="A292" s="26">
        <v>1116</v>
      </c>
      <c r="B292" s="26" t="s">
        <v>304</v>
      </c>
      <c r="C292" s="26" t="s">
        <v>427</v>
      </c>
      <c r="D292" s="26" t="s">
        <v>274</v>
      </c>
      <c r="G292" s="26">
        <v>1</v>
      </c>
      <c r="I292" s="68">
        <v>4</v>
      </c>
      <c r="J292" s="34">
        <v>0.4375</v>
      </c>
      <c r="K292" s="68">
        <v>10.5</v>
      </c>
      <c r="L292" s="55">
        <v>0.3</v>
      </c>
      <c r="M292" s="55">
        <f t="shared" si="12"/>
        <v>1.2698412698412698</v>
      </c>
      <c r="O292" s="55">
        <f t="shared" si="13"/>
        <v>0</v>
      </c>
      <c r="Q292" s="55">
        <f t="shared" si="14"/>
        <v>0</v>
      </c>
      <c r="R292" s="79" t="s">
        <v>937</v>
      </c>
    </row>
    <row r="293" spans="1:18" x14ac:dyDescent="0.3">
      <c r="A293" s="26">
        <v>1117</v>
      </c>
      <c r="B293" s="26" t="s">
        <v>301</v>
      </c>
      <c r="C293" s="26" t="s">
        <v>430</v>
      </c>
      <c r="D293" s="26" t="s">
        <v>274</v>
      </c>
      <c r="G293" s="26">
        <v>1</v>
      </c>
      <c r="I293" s="68">
        <v>4</v>
      </c>
      <c r="J293" s="34">
        <v>0.55555555555555558</v>
      </c>
      <c r="K293" s="68">
        <v>13.5</v>
      </c>
      <c r="L293" s="55">
        <v>0.6</v>
      </c>
      <c r="M293" s="55">
        <f t="shared" si="12"/>
        <v>0.49382716049382719</v>
      </c>
      <c r="O293" s="55">
        <f t="shared" si="13"/>
        <v>0</v>
      </c>
      <c r="Q293" s="55">
        <f t="shared" si="14"/>
        <v>0</v>
      </c>
      <c r="R293" s="79" t="s">
        <v>936</v>
      </c>
    </row>
    <row r="294" spans="1:18" x14ac:dyDescent="0.3">
      <c r="A294" s="26">
        <v>1117</v>
      </c>
      <c r="B294" s="26" t="s">
        <v>85</v>
      </c>
      <c r="C294" s="26" t="s">
        <v>431</v>
      </c>
      <c r="D294" s="26" t="s">
        <v>274</v>
      </c>
      <c r="G294" s="26">
        <v>1</v>
      </c>
      <c r="I294" s="68">
        <v>2</v>
      </c>
      <c r="J294" s="34">
        <v>0.55555555555555558</v>
      </c>
      <c r="K294" s="68">
        <v>13.5</v>
      </c>
      <c r="L294" s="55">
        <v>0.3</v>
      </c>
      <c r="M294" s="55">
        <f t="shared" si="12"/>
        <v>0.49382716049382719</v>
      </c>
      <c r="O294" s="55">
        <f t="shared" si="13"/>
        <v>0</v>
      </c>
      <c r="Q294" s="55">
        <f t="shared" si="14"/>
        <v>0</v>
      </c>
      <c r="R294" s="79" t="s">
        <v>938</v>
      </c>
    </row>
    <row r="295" spans="1:18" x14ac:dyDescent="0.3">
      <c r="A295" s="26">
        <v>1117</v>
      </c>
      <c r="B295" s="26" t="s">
        <v>304</v>
      </c>
      <c r="C295" s="26" t="s">
        <v>432</v>
      </c>
      <c r="D295" s="26" t="s">
        <v>274</v>
      </c>
      <c r="G295" s="26">
        <v>1</v>
      </c>
      <c r="I295" s="68">
        <v>4</v>
      </c>
      <c r="J295" s="34">
        <v>0.52083333333333337</v>
      </c>
      <c r="K295" s="68">
        <v>12.5</v>
      </c>
      <c r="L295" s="55">
        <v>0.3</v>
      </c>
      <c r="M295" s="55">
        <f t="shared" si="12"/>
        <v>1.0666666666666667</v>
      </c>
      <c r="O295" s="55">
        <f t="shared" si="13"/>
        <v>0</v>
      </c>
      <c r="Q295" s="55">
        <f t="shared" si="14"/>
        <v>0</v>
      </c>
      <c r="R295" s="79" t="s">
        <v>938</v>
      </c>
    </row>
    <row r="296" spans="1:18" x14ac:dyDescent="0.3">
      <c r="A296" s="26">
        <v>1118</v>
      </c>
      <c r="B296" s="26" t="s">
        <v>301</v>
      </c>
      <c r="C296" s="26" t="s">
        <v>440</v>
      </c>
      <c r="D296" s="26" t="s">
        <v>203</v>
      </c>
      <c r="G296" s="26">
        <v>2</v>
      </c>
      <c r="I296" s="68">
        <v>1</v>
      </c>
      <c r="J296" s="55">
        <f>tbl_set!H155</f>
        <v>0.83333333333333337</v>
      </c>
      <c r="K296" s="68">
        <v>20</v>
      </c>
      <c r="L296" s="55">
        <v>0.21</v>
      </c>
      <c r="M296" s="55">
        <f t="shared" si="12"/>
        <v>0.23809523809523808</v>
      </c>
      <c r="O296" s="55">
        <f t="shared" si="13"/>
        <v>0</v>
      </c>
      <c r="Q296" s="55">
        <f t="shared" si="14"/>
        <v>0</v>
      </c>
      <c r="R296" s="79" t="s">
        <v>936</v>
      </c>
    </row>
    <row r="297" spans="1:18" x14ac:dyDescent="0.3">
      <c r="A297" s="26">
        <v>1118</v>
      </c>
      <c r="B297" s="26" t="s">
        <v>301</v>
      </c>
      <c r="C297" s="26" t="s">
        <v>440</v>
      </c>
      <c r="D297" s="26" t="s">
        <v>204</v>
      </c>
      <c r="E297"/>
      <c r="F297"/>
      <c r="G297" s="26">
        <v>2</v>
      </c>
      <c r="H297"/>
      <c r="I297" s="68">
        <v>2</v>
      </c>
      <c r="J297" s="55">
        <f>tbl_set!H155</f>
        <v>0.83333333333333337</v>
      </c>
      <c r="K297" s="68">
        <f>J297*24</f>
        <v>20</v>
      </c>
      <c r="L297" s="55">
        <v>0.21</v>
      </c>
      <c r="M297" s="55">
        <f t="shared" si="12"/>
        <v>0.47619047619047616</v>
      </c>
      <c r="O297" s="55">
        <f t="shared" si="13"/>
        <v>0</v>
      </c>
      <c r="Q297" s="55">
        <f t="shared" si="14"/>
        <v>0</v>
      </c>
      <c r="R297" s="79" t="s">
        <v>936</v>
      </c>
    </row>
    <row r="298" spans="1:18" x14ac:dyDescent="0.3">
      <c r="A298" s="26">
        <v>1118</v>
      </c>
      <c r="B298" s="26" t="s">
        <v>85</v>
      </c>
      <c r="C298" s="26" t="s">
        <v>441</v>
      </c>
      <c r="D298" s="26" t="s">
        <v>203</v>
      </c>
      <c r="E298"/>
      <c r="F298"/>
      <c r="G298" s="26">
        <v>2</v>
      </c>
      <c r="H298"/>
      <c r="I298" s="68">
        <v>2</v>
      </c>
      <c r="J298" s="55">
        <f>tbl_set!H156</f>
        <v>0.83333333333333337</v>
      </c>
      <c r="K298" s="68">
        <f t="shared" ref="K298:K299" si="15">J298*24</f>
        <v>20</v>
      </c>
      <c r="L298" s="55">
        <v>0.21</v>
      </c>
      <c r="M298" s="55">
        <f t="shared" si="12"/>
        <v>0.47619047619047616</v>
      </c>
      <c r="O298" s="55">
        <f t="shared" si="13"/>
        <v>0</v>
      </c>
      <c r="Q298" s="55">
        <f t="shared" si="14"/>
        <v>0</v>
      </c>
      <c r="R298" s="79" t="s">
        <v>938</v>
      </c>
    </row>
    <row r="299" spans="1:18" x14ac:dyDescent="0.3">
      <c r="A299" s="26">
        <v>1118</v>
      </c>
      <c r="B299" s="26" t="s">
        <v>85</v>
      </c>
      <c r="C299" s="26" t="s">
        <v>441</v>
      </c>
      <c r="D299" s="26" t="s">
        <v>204</v>
      </c>
      <c r="E299"/>
      <c r="F299"/>
      <c r="G299" s="26">
        <v>2</v>
      </c>
      <c r="H299"/>
      <c r="I299" s="68">
        <v>1</v>
      </c>
      <c r="J299" s="55">
        <f>tbl_set!H156</f>
        <v>0.83333333333333337</v>
      </c>
      <c r="K299" s="68">
        <f t="shared" si="15"/>
        <v>20</v>
      </c>
      <c r="L299" s="55">
        <v>0.21</v>
      </c>
      <c r="M299" s="55">
        <f t="shared" si="12"/>
        <v>0.23809523809523808</v>
      </c>
      <c r="O299" s="55">
        <f t="shared" si="13"/>
        <v>0</v>
      </c>
      <c r="Q299" s="55">
        <f t="shared" si="14"/>
        <v>0</v>
      </c>
      <c r="R299" s="79" t="s">
        <v>938</v>
      </c>
    </row>
    <row r="300" spans="1:18" x14ac:dyDescent="0.3">
      <c r="A300" s="26">
        <v>1118</v>
      </c>
      <c r="B300" s="26" t="s">
        <v>304</v>
      </c>
      <c r="C300" s="26" t="s">
        <v>442</v>
      </c>
      <c r="D300" s="26" t="s">
        <v>203</v>
      </c>
      <c r="E300"/>
      <c r="F300"/>
      <c r="G300" s="26">
        <v>2</v>
      </c>
      <c r="H300"/>
      <c r="I300" s="68">
        <v>1</v>
      </c>
      <c r="J300" s="55">
        <f>tbl_set!H157</f>
        <v>0.625</v>
      </c>
      <c r="K300" s="68">
        <f>J300*24</f>
        <v>15</v>
      </c>
      <c r="L300" s="55">
        <v>0.21</v>
      </c>
      <c r="M300" s="55">
        <f t="shared" si="12"/>
        <v>0.31746031746031744</v>
      </c>
      <c r="O300" s="55">
        <f t="shared" si="13"/>
        <v>0</v>
      </c>
      <c r="Q300" s="55">
        <f t="shared" si="14"/>
        <v>0</v>
      </c>
      <c r="R300" s="79" t="s">
        <v>938</v>
      </c>
    </row>
    <row r="301" spans="1:18" x14ac:dyDescent="0.3">
      <c r="A301" s="26">
        <v>1118</v>
      </c>
      <c r="B301" s="26" t="s">
        <v>304</v>
      </c>
      <c r="C301" s="26" t="s">
        <v>442</v>
      </c>
      <c r="D301" s="26" t="s">
        <v>204</v>
      </c>
      <c r="E301"/>
      <c r="F301"/>
      <c r="G301" s="26">
        <v>2</v>
      </c>
      <c r="H301"/>
      <c r="I301" s="68">
        <v>0.5</v>
      </c>
      <c r="J301" s="55">
        <f>tbl_set!H157</f>
        <v>0.625</v>
      </c>
      <c r="K301" s="68">
        <f t="shared" ref="K301:K364" si="16">J301*24</f>
        <v>15</v>
      </c>
      <c r="L301" s="55">
        <v>0.21</v>
      </c>
      <c r="M301" s="55">
        <f t="shared" si="12"/>
        <v>0.15873015873015872</v>
      </c>
      <c r="O301" s="55">
        <f t="shared" si="13"/>
        <v>0</v>
      </c>
      <c r="Q301" s="55">
        <f t="shared" si="14"/>
        <v>0</v>
      </c>
      <c r="R301" s="79" t="s">
        <v>938</v>
      </c>
    </row>
    <row r="302" spans="1:18" x14ac:dyDescent="0.3">
      <c r="A302" s="26">
        <v>1119</v>
      </c>
      <c r="B302" s="26" t="s">
        <v>301</v>
      </c>
      <c r="C302" s="26" t="s">
        <v>449</v>
      </c>
      <c r="D302" s="26" t="s">
        <v>203</v>
      </c>
      <c r="E302"/>
      <c r="F302"/>
      <c r="G302" s="26">
        <v>1</v>
      </c>
      <c r="H302"/>
      <c r="I302" s="68">
        <v>2</v>
      </c>
      <c r="J302" s="55">
        <f>tbl_set!H158</f>
        <v>0.95833333333333326</v>
      </c>
      <c r="K302" s="68">
        <f t="shared" si="16"/>
        <v>23</v>
      </c>
      <c r="L302" s="55">
        <v>0.21</v>
      </c>
      <c r="M302" s="55">
        <f t="shared" si="12"/>
        <v>0.41407867494824013</v>
      </c>
      <c r="O302" s="55">
        <f t="shared" si="13"/>
        <v>0</v>
      </c>
      <c r="Q302" s="55">
        <f t="shared" si="14"/>
        <v>0</v>
      </c>
      <c r="R302" s="79" t="s">
        <v>936</v>
      </c>
    </row>
    <row r="303" spans="1:18" x14ac:dyDescent="0.3">
      <c r="A303" s="26">
        <v>1119</v>
      </c>
      <c r="B303" s="26" t="s">
        <v>85</v>
      </c>
      <c r="C303" s="26" t="s">
        <v>457</v>
      </c>
      <c r="D303" s="26" t="s">
        <v>203</v>
      </c>
      <c r="E303"/>
      <c r="F303"/>
      <c r="G303" s="26">
        <v>1</v>
      </c>
      <c r="H303"/>
      <c r="I303" s="68">
        <v>0.5</v>
      </c>
      <c r="J303" s="55">
        <f>tbl_set!H159</f>
        <v>0.95833333333333326</v>
      </c>
      <c r="K303" s="68">
        <f t="shared" si="16"/>
        <v>23</v>
      </c>
      <c r="L303" s="55">
        <v>0.21</v>
      </c>
      <c r="M303" s="55">
        <f t="shared" si="12"/>
        <v>0.10351966873706003</v>
      </c>
      <c r="O303" s="55">
        <f t="shared" si="13"/>
        <v>0</v>
      </c>
      <c r="Q303" s="55">
        <f t="shared" si="14"/>
        <v>0</v>
      </c>
      <c r="R303" s="79" t="s">
        <v>938</v>
      </c>
    </row>
    <row r="304" spans="1:18" x14ac:dyDescent="0.3">
      <c r="A304" s="26">
        <v>1119</v>
      </c>
      <c r="B304" s="26" t="s">
        <v>304</v>
      </c>
      <c r="C304" s="26" t="s">
        <v>458</v>
      </c>
      <c r="D304" s="26" t="s">
        <v>203</v>
      </c>
      <c r="E304"/>
      <c r="F304"/>
      <c r="G304" s="26">
        <v>2</v>
      </c>
      <c r="H304"/>
      <c r="I304" s="68">
        <v>3</v>
      </c>
      <c r="J304" s="55">
        <f>tbl_set!H160</f>
        <v>0.54166666666666674</v>
      </c>
      <c r="K304" s="68">
        <f t="shared" si="16"/>
        <v>13.000000000000002</v>
      </c>
      <c r="L304" s="55">
        <v>0.21</v>
      </c>
      <c r="M304" s="55">
        <f t="shared" si="12"/>
        <v>1.0989010989010988</v>
      </c>
      <c r="O304" s="55">
        <f t="shared" si="13"/>
        <v>0</v>
      </c>
      <c r="Q304" s="55">
        <f t="shared" si="14"/>
        <v>0</v>
      </c>
      <c r="R304" s="79" t="s">
        <v>937</v>
      </c>
    </row>
    <row r="305" spans="1:18" x14ac:dyDescent="0.3">
      <c r="A305" s="26">
        <v>1119</v>
      </c>
      <c r="B305" s="26" t="s">
        <v>304</v>
      </c>
      <c r="C305" s="26" t="s">
        <v>458</v>
      </c>
      <c r="D305" s="26" t="s">
        <v>204</v>
      </c>
      <c r="E305"/>
      <c r="F305"/>
      <c r="G305" s="26">
        <v>2</v>
      </c>
      <c r="H305"/>
      <c r="I305" s="68">
        <v>1</v>
      </c>
      <c r="J305" s="55">
        <f>tbl_set!H160</f>
        <v>0.54166666666666674</v>
      </c>
      <c r="K305" s="68">
        <f t="shared" si="16"/>
        <v>13.000000000000002</v>
      </c>
      <c r="L305" s="55">
        <v>0.21</v>
      </c>
      <c r="M305" s="55">
        <f t="shared" si="12"/>
        <v>0.36630036630036622</v>
      </c>
      <c r="O305" s="55">
        <f t="shared" si="13"/>
        <v>0</v>
      </c>
      <c r="Q305" s="55">
        <f t="shared" si="14"/>
        <v>0</v>
      </c>
      <c r="R305" s="79" t="s">
        <v>937</v>
      </c>
    </row>
    <row r="306" spans="1:18" x14ac:dyDescent="0.3">
      <c r="A306" s="87">
        <v>1120</v>
      </c>
      <c r="B306" s="26" t="s">
        <v>301</v>
      </c>
      <c r="C306" s="26" t="s">
        <v>450</v>
      </c>
      <c r="D306" s="26" t="s">
        <v>203</v>
      </c>
      <c r="G306" s="26">
        <v>2</v>
      </c>
      <c r="I306" s="68">
        <v>12</v>
      </c>
      <c r="J306" s="55">
        <f>tbl_set!H161</f>
        <v>0.95833333333333326</v>
      </c>
      <c r="K306" s="68">
        <f t="shared" si="16"/>
        <v>23</v>
      </c>
      <c r="L306" s="55">
        <v>0.21</v>
      </c>
      <c r="M306" s="55">
        <f t="shared" si="12"/>
        <v>2.4844720496894408</v>
      </c>
      <c r="O306" s="55">
        <f t="shared" si="13"/>
        <v>0</v>
      </c>
      <c r="Q306" s="55">
        <f t="shared" si="14"/>
        <v>0</v>
      </c>
      <c r="R306" s="79" t="s">
        <v>936</v>
      </c>
    </row>
    <row r="307" spans="1:18" x14ac:dyDescent="0.3">
      <c r="A307" s="87">
        <v>1120</v>
      </c>
      <c r="B307" s="26" t="s">
        <v>301</v>
      </c>
      <c r="C307" s="26" t="s">
        <v>450</v>
      </c>
      <c r="D307" s="26" t="s">
        <v>204</v>
      </c>
      <c r="G307" s="26">
        <v>2</v>
      </c>
      <c r="I307" s="68">
        <v>4</v>
      </c>
      <c r="J307" s="55">
        <f>tbl_set!H161</f>
        <v>0.95833333333333326</v>
      </c>
      <c r="K307" s="68">
        <f t="shared" si="16"/>
        <v>23</v>
      </c>
      <c r="L307" s="55">
        <v>0.21</v>
      </c>
      <c r="M307" s="55">
        <f t="shared" si="12"/>
        <v>0.82815734989648027</v>
      </c>
      <c r="O307" s="55">
        <f t="shared" si="13"/>
        <v>0</v>
      </c>
      <c r="Q307" s="55">
        <f t="shared" si="14"/>
        <v>0</v>
      </c>
      <c r="R307" s="79" t="s">
        <v>936</v>
      </c>
    </row>
    <row r="308" spans="1:18" x14ac:dyDescent="0.3">
      <c r="A308" s="87">
        <v>1120</v>
      </c>
      <c r="B308" s="26" t="s">
        <v>85</v>
      </c>
      <c r="C308" s="26" t="s">
        <v>459</v>
      </c>
      <c r="D308" s="26" t="s">
        <v>203</v>
      </c>
      <c r="G308" s="26">
        <v>2</v>
      </c>
      <c r="I308" s="68">
        <v>8</v>
      </c>
      <c r="J308" s="55">
        <f>tbl_set!H162</f>
        <v>0.95833333333333326</v>
      </c>
      <c r="K308" s="68">
        <f t="shared" si="16"/>
        <v>23</v>
      </c>
      <c r="L308" s="55">
        <v>0.21</v>
      </c>
      <c r="M308" s="55">
        <f t="shared" si="12"/>
        <v>1.6563146997929605</v>
      </c>
      <c r="O308" s="55">
        <f t="shared" si="13"/>
        <v>0</v>
      </c>
      <c r="Q308" s="55">
        <f t="shared" si="14"/>
        <v>0</v>
      </c>
      <c r="R308" s="79" t="s">
        <v>938</v>
      </c>
    </row>
    <row r="309" spans="1:18" x14ac:dyDescent="0.3">
      <c r="A309" s="87">
        <v>1120</v>
      </c>
      <c r="B309" s="26" t="s">
        <v>85</v>
      </c>
      <c r="C309" s="26" t="s">
        <v>459</v>
      </c>
      <c r="D309" s="26" t="s">
        <v>204</v>
      </c>
      <c r="G309" s="26">
        <v>2</v>
      </c>
      <c r="I309" s="68">
        <v>2</v>
      </c>
      <c r="J309" s="55">
        <f>tbl_set!H162</f>
        <v>0.95833333333333326</v>
      </c>
      <c r="K309" s="68">
        <f t="shared" si="16"/>
        <v>23</v>
      </c>
      <c r="L309" s="55">
        <v>0.21</v>
      </c>
      <c r="M309" s="55">
        <f t="shared" si="12"/>
        <v>0.41407867494824013</v>
      </c>
      <c r="O309" s="55">
        <f t="shared" si="13"/>
        <v>0</v>
      </c>
      <c r="Q309" s="55">
        <f t="shared" si="14"/>
        <v>0</v>
      </c>
      <c r="R309" s="79" t="s">
        <v>938</v>
      </c>
    </row>
    <row r="310" spans="1:18" x14ac:dyDescent="0.3">
      <c r="A310" s="87">
        <v>1120</v>
      </c>
      <c r="B310" s="26" t="s">
        <v>304</v>
      </c>
      <c r="C310" s="26" t="s">
        <v>460</v>
      </c>
      <c r="D310" s="26" t="s">
        <v>203</v>
      </c>
      <c r="G310" s="26">
        <v>2</v>
      </c>
      <c r="I310" s="68">
        <v>6</v>
      </c>
      <c r="J310" s="55">
        <f>tbl_set!H163</f>
        <v>0.54166666666666674</v>
      </c>
      <c r="K310" s="68">
        <f t="shared" si="16"/>
        <v>13.000000000000002</v>
      </c>
      <c r="L310" s="55">
        <v>0.21</v>
      </c>
      <c r="M310" s="55">
        <f t="shared" si="12"/>
        <v>2.1978021978021975</v>
      </c>
      <c r="O310" s="55">
        <f t="shared" si="13"/>
        <v>0</v>
      </c>
      <c r="Q310" s="55">
        <f t="shared" si="14"/>
        <v>0</v>
      </c>
      <c r="R310" s="79" t="s">
        <v>937</v>
      </c>
    </row>
    <row r="311" spans="1:18" x14ac:dyDescent="0.3">
      <c r="A311" s="87">
        <v>1120</v>
      </c>
      <c r="B311" s="26" t="s">
        <v>304</v>
      </c>
      <c r="C311" s="26" t="s">
        <v>460</v>
      </c>
      <c r="D311" s="26" t="s">
        <v>204</v>
      </c>
      <c r="G311" s="26">
        <v>2</v>
      </c>
      <c r="I311" s="68">
        <v>6</v>
      </c>
      <c r="J311" s="55">
        <f>tbl_set!H163</f>
        <v>0.54166666666666674</v>
      </c>
      <c r="K311" s="68">
        <f t="shared" si="16"/>
        <v>13.000000000000002</v>
      </c>
      <c r="L311" s="55">
        <v>0.21</v>
      </c>
      <c r="M311" s="55">
        <f t="shared" si="12"/>
        <v>2.1978021978021975</v>
      </c>
      <c r="O311" s="55">
        <f t="shared" si="13"/>
        <v>0</v>
      </c>
      <c r="Q311" s="55">
        <f t="shared" si="14"/>
        <v>0</v>
      </c>
      <c r="R311" s="79" t="s">
        <v>937</v>
      </c>
    </row>
    <row r="312" spans="1:18" x14ac:dyDescent="0.3">
      <c r="A312" s="87">
        <v>1121</v>
      </c>
      <c r="B312" s="88" t="str">
        <f t="shared" ref="B312:B375" si="17">IF(COUNTIF(C312,"*A"),"Kites",IF(COUNTIF(C312,"*B"),"Control","Night"))</f>
        <v>Kites</v>
      </c>
      <c r="C312" s="26" t="s">
        <v>451</v>
      </c>
      <c r="D312" s="26" t="s">
        <v>203</v>
      </c>
      <c r="G312" s="26">
        <v>2</v>
      </c>
      <c r="I312" s="68">
        <v>6</v>
      </c>
      <c r="J312" s="55">
        <f>tbl_set!H164</f>
        <v>0.95833333333333326</v>
      </c>
      <c r="K312" s="68">
        <f t="shared" si="16"/>
        <v>23</v>
      </c>
      <c r="L312" s="55">
        <v>0.21</v>
      </c>
      <c r="M312" s="55">
        <f t="shared" si="12"/>
        <v>1.2422360248447204</v>
      </c>
      <c r="N312">
        <v>1</v>
      </c>
      <c r="O312" s="55">
        <f t="shared" si="13"/>
        <v>0.20703933747412007</v>
      </c>
      <c r="P312">
        <v>1</v>
      </c>
      <c r="Q312" s="55">
        <f t="shared" si="14"/>
        <v>0.20703933747412007</v>
      </c>
      <c r="R312" s="79" t="s">
        <v>936</v>
      </c>
    </row>
    <row r="313" spans="1:18" x14ac:dyDescent="0.3">
      <c r="A313" s="87">
        <v>1121</v>
      </c>
      <c r="B313" s="88" t="str">
        <f t="shared" si="17"/>
        <v>Kites</v>
      </c>
      <c r="C313" s="26" t="s">
        <v>451</v>
      </c>
      <c r="D313" s="26" t="s">
        <v>204</v>
      </c>
      <c r="G313" s="26">
        <v>2</v>
      </c>
      <c r="I313" s="68">
        <v>2</v>
      </c>
      <c r="J313" s="55">
        <f>tbl_set!H164</f>
        <v>0.95833333333333326</v>
      </c>
      <c r="K313" s="68">
        <f t="shared" si="16"/>
        <v>23</v>
      </c>
      <c r="L313" s="55">
        <v>0.21</v>
      </c>
      <c r="M313" s="55">
        <f t="shared" si="12"/>
        <v>0.41407867494824013</v>
      </c>
      <c r="N313">
        <v>1</v>
      </c>
      <c r="O313" s="55">
        <f t="shared" si="13"/>
        <v>0.20703933747412007</v>
      </c>
      <c r="Q313" s="55">
        <f t="shared" si="14"/>
        <v>0</v>
      </c>
      <c r="R313" s="79" t="s">
        <v>936</v>
      </c>
    </row>
    <row r="314" spans="1:18" x14ac:dyDescent="0.3">
      <c r="A314" s="87">
        <v>1121</v>
      </c>
      <c r="B314" s="88" t="str">
        <f t="shared" si="17"/>
        <v>Control</v>
      </c>
      <c r="C314" s="26" t="s">
        <v>461</v>
      </c>
      <c r="D314" s="26" t="s">
        <v>203</v>
      </c>
      <c r="G314" s="26">
        <v>1</v>
      </c>
      <c r="I314" s="68">
        <v>4</v>
      </c>
      <c r="J314" s="55">
        <f>tbl_set!H165</f>
        <v>0.95833333333333326</v>
      </c>
      <c r="K314" s="68">
        <f t="shared" si="16"/>
        <v>23</v>
      </c>
      <c r="L314" s="55">
        <v>0.21</v>
      </c>
      <c r="M314" s="55">
        <f t="shared" si="12"/>
        <v>0.82815734989648027</v>
      </c>
      <c r="O314" s="55">
        <f t="shared" si="13"/>
        <v>0</v>
      </c>
      <c r="Q314" s="55">
        <f t="shared" si="14"/>
        <v>0</v>
      </c>
      <c r="R314" s="79" t="s">
        <v>938</v>
      </c>
    </row>
    <row r="315" spans="1:18" x14ac:dyDescent="0.3">
      <c r="A315" s="87">
        <v>1121</v>
      </c>
      <c r="B315" s="88" t="str">
        <f t="shared" si="17"/>
        <v>Night</v>
      </c>
      <c r="C315" s="26" t="s">
        <v>462</v>
      </c>
      <c r="D315" s="26" t="s">
        <v>203</v>
      </c>
      <c r="G315" s="26">
        <v>2</v>
      </c>
      <c r="I315" s="68">
        <v>4</v>
      </c>
      <c r="J315" s="55">
        <f>tbl_set!H166</f>
        <v>0.66666666666666663</v>
      </c>
      <c r="K315" s="68">
        <f t="shared" si="16"/>
        <v>16</v>
      </c>
      <c r="L315" s="55">
        <v>0.21</v>
      </c>
      <c r="M315" s="55">
        <f t="shared" si="12"/>
        <v>1.1904761904761905</v>
      </c>
      <c r="O315" s="55">
        <f t="shared" si="13"/>
        <v>0</v>
      </c>
      <c r="Q315" s="55">
        <f t="shared" si="14"/>
        <v>0</v>
      </c>
      <c r="R315" s="79" t="s">
        <v>938</v>
      </c>
    </row>
    <row r="316" spans="1:18" x14ac:dyDescent="0.3">
      <c r="A316" s="87">
        <v>1121</v>
      </c>
      <c r="B316" s="88" t="str">
        <f t="shared" si="17"/>
        <v>Night</v>
      </c>
      <c r="C316" s="26" t="s">
        <v>462</v>
      </c>
      <c r="D316" s="26" t="s">
        <v>204</v>
      </c>
      <c r="G316" s="26">
        <v>2</v>
      </c>
      <c r="I316" s="68">
        <v>0.5</v>
      </c>
      <c r="J316" s="55">
        <f>tbl_set!H166</f>
        <v>0.66666666666666663</v>
      </c>
      <c r="K316" s="68">
        <f t="shared" si="16"/>
        <v>16</v>
      </c>
      <c r="L316" s="55">
        <v>0.21</v>
      </c>
      <c r="M316" s="55">
        <f t="shared" si="12"/>
        <v>0.14880952380952381</v>
      </c>
      <c r="O316" s="55">
        <f t="shared" si="13"/>
        <v>0</v>
      </c>
      <c r="Q316" s="55">
        <f t="shared" si="14"/>
        <v>0</v>
      </c>
      <c r="R316" s="79" t="s">
        <v>938</v>
      </c>
    </row>
    <row r="317" spans="1:18" x14ac:dyDescent="0.3">
      <c r="A317" s="87">
        <v>1122</v>
      </c>
      <c r="B317" s="26" t="str">
        <f t="shared" si="17"/>
        <v>Kites</v>
      </c>
      <c r="C317" s="26" t="s">
        <v>452</v>
      </c>
      <c r="D317" s="26" t="s">
        <v>203</v>
      </c>
      <c r="G317" s="26">
        <v>2</v>
      </c>
      <c r="I317" s="68">
        <v>6</v>
      </c>
      <c r="J317" s="55">
        <f>tbl_set!H167</f>
        <v>1</v>
      </c>
      <c r="K317" s="68">
        <f t="shared" si="16"/>
        <v>24</v>
      </c>
      <c r="L317" s="55">
        <v>0.21</v>
      </c>
      <c r="M317" s="55">
        <f t="shared" si="12"/>
        <v>1.1904761904761905</v>
      </c>
      <c r="O317" s="55">
        <f t="shared" si="13"/>
        <v>0</v>
      </c>
      <c r="Q317" s="55">
        <f t="shared" si="14"/>
        <v>0</v>
      </c>
      <c r="R317" s="79" t="s">
        <v>936</v>
      </c>
    </row>
    <row r="318" spans="1:18" x14ac:dyDescent="0.3">
      <c r="A318" s="87">
        <v>1122</v>
      </c>
      <c r="B318" s="26" t="str">
        <f t="shared" si="17"/>
        <v>Kites</v>
      </c>
      <c r="C318" s="26" t="s">
        <v>452</v>
      </c>
      <c r="D318" s="26" t="s">
        <v>204</v>
      </c>
      <c r="G318" s="26">
        <v>2</v>
      </c>
      <c r="I318" s="68">
        <v>2</v>
      </c>
      <c r="J318" s="55">
        <f>tbl_set!H167</f>
        <v>1</v>
      </c>
      <c r="K318" s="68">
        <f t="shared" si="16"/>
        <v>24</v>
      </c>
      <c r="L318" s="55">
        <v>0.21</v>
      </c>
      <c r="M318" s="55">
        <f t="shared" si="12"/>
        <v>0.3968253968253968</v>
      </c>
      <c r="O318" s="55">
        <f t="shared" si="13"/>
        <v>0</v>
      </c>
      <c r="Q318" s="55">
        <f t="shared" si="14"/>
        <v>0</v>
      </c>
      <c r="R318" s="79" t="s">
        <v>936</v>
      </c>
    </row>
    <row r="319" spans="1:18" x14ac:dyDescent="0.3">
      <c r="A319" s="87">
        <v>1122</v>
      </c>
      <c r="B319" s="26" t="str">
        <f t="shared" si="17"/>
        <v>Control</v>
      </c>
      <c r="C319" s="26" t="s">
        <v>463</v>
      </c>
      <c r="D319" s="26" t="s">
        <v>203</v>
      </c>
      <c r="G319" s="26">
        <v>2</v>
      </c>
      <c r="I319" s="68">
        <v>9</v>
      </c>
      <c r="J319" s="55">
        <f>tbl_set!H168</f>
        <v>1</v>
      </c>
      <c r="K319" s="68">
        <f t="shared" si="16"/>
        <v>24</v>
      </c>
      <c r="L319" s="55">
        <v>0.21</v>
      </c>
      <c r="M319" s="55">
        <f t="shared" si="12"/>
        <v>1.7857142857142858</v>
      </c>
      <c r="O319" s="55">
        <f t="shared" si="13"/>
        <v>0</v>
      </c>
      <c r="Q319" s="55">
        <f t="shared" si="14"/>
        <v>0</v>
      </c>
      <c r="R319" s="79" t="s">
        <v>938</v>
      </c>
    </row>
    <row r="320" spans="1:18" x14ac:dyDescent="0.3">
      <c r="A320" s="87">
        <v>1122</v>
      </c>
      <c r="B320" s="26" t="str">
        <f t="shared" si="17"/>
        <v>Control</v>
      </c>
      <c r="C320" s="26" t="s">
        <v>463</v>
      </c>
      <c r="D320" s="26" t="s">
        <v>204</v>
      </c>
      <c r="G320" s="26">
        <v>2</v>
      </c>
      <c r="I320" s="68">
        <v>1</v>
      </c>
      <c r="J320" s="55">
        <f>tbl_set!H168</f>
        <v>1</v>
      </c>
      <c r="K320" s="68">
        <f t="shared" si="16"/>
        <v>24</v>
      </c>
      <c r="L320" s="55">
        <v>0.21</v>
      </c>
      <c r="M320" s="55">
        <f t="shared" si="12"/>
        <v>0.1984126984126984</v>
      </c>
      <c r="O320" s="55">
        <f t="shared" si="13"/>
        <v>0</v>
      </c>
      <c r="Q320" s="55">
        <f t="shared" si="14"/>
        <v>0</v>
      </c>
      <c r="R320" s="79" t="s">
        <v>938</v>
      </c>
    </row>
    <row r="321" spans="1:18" x14ac:dyDescent="0.3">
      <c r="A321" s="87">
        <v>1123</v>
      </c>
      <c r="B321" s="26" t="str">
        <f t="shared" si="17"/>
        <v>Kites</v>
      </c>
      <c r="C321" s="26" t="s">
        <v>453</v>
      </c>
      <c r="D321" s="26" t="s">
        <v>203</v>
      </c>
      <c r="G321" s="26">
        <v>2</v>
      </c>
      <c r="I321" s="68">
        <v>7</v>
      </c>
      <c r="J321" s="55">
        <f>tbl_set!H170</f>
        <v>0.66666666666666696</v>
      </c>
      <c r="K321" s="68">
        <f t="shared" si="16"/>
        <v>16.000000000000007</v>
      </c>
      <c r="L321" s="55">
        <v>0.21</v>
      </c>
      <c r="M321" s="55">
        <f t="shared" si="12"/>
        <v>2.0833333333333326</v>
      </c>
      <c r="O321" s="55">
        <f t="shared" si="13"/>
        <v>0</v>
      </c>
      <c r="Q321" s="55">
        <f t="shared" si="14"/>
        <v>0</v>
      </c>
      <c r="R321" s="79" t="s">
        <v>936</v>
      </c>
    </row>
    <row r="322" spans="1:18" x14ac:dyDescent="0.3">
      <c r="A322" s="87">
        <v>1123</v>
      </c>
      <c r="B322" s="26" t="str">
        <f t="shared" si="17"/>
        <v>Kites</v>
      </c>
      <c r="C322" s="26" t="s">
        <v>453</v>
      </c>
      <c r="D322" s="26" t="s">
        <v>204</v>
      </c>
      <c r="G322" s="26">
        <v>2</v>
      </c>
      <c r="I322" s="68">
        <v>1</v>
      </c>
      <c r="J322" s="55">
        <f>tbl_set!H170</f>
        <v>0.66666666666666696</v>
      </c>
      <c r="K322" s="68">
        <f t="shared" si="16"/>
        <v>16.000000000000007</v>
      </c>
      <c r="L322" s="55">
        <v>0.21</v>
      </c>
      <c r="M322" s="55">
        <f t="shared" ref="M322:M385" si="18">I322/(K322*L322)</f>
        <v>0.29761904761904751</v>
      </c>
      <c r="O322" s="55">
        <f t="shared" ref="O322:O385" si="19">N322/(K322*L322)</f>
        <v>0</v>
      </c>
      <c r="Q322" s="55">
        <f t="shared" ref="Q322:Q385" si="20">P322/(K322*L322)</f>
        <v>0</v>
      </c>
      <c r="R322" s="79" t="s">
        <v>936</v>
      </c>
    </row>
    <row r="323" spans="1:18" x14ac:dyDescent="0.3">
      <c r="A323" s="87">
        <v>1123</v>
      </c>
      <c r="B323" s="26" t="str">
        <f t="shared" si="17"/>
        <v>Control</v>
      </c>
      <c r="C323" s="26" t="s">
        <v>465</v>
      </c>
      <c r="D323" s="26" t="s">
        <v>203</v>
      </c>
      <c r="G323" s="26">
        <v>2</v>
      </c>
      <c r="I323" s="68">
        <v>8</v>
      </c>
      <c r="J323" s="55">
        <f>tbl_set!H171</f>
        <v>0.66666666666666696</v>
      </c>
      <c r="K323" s="68">
        <f t="shared" si="16"/>
        <v>16.000000000000007</v>
      </c>
      <c r="L323" s="55">
        <v>0.21</v>
      </c>
      <c r="M323" s="55">
        <f t="shared" si="18"/>
        <v>2.38095238095238</v>
      </c>
      <c r="O323" s="55">
        <f t="shared" si="19"/>
        <v>0</v>
      </c>
      <c r="Q323" s="55">
        <f t="shared" si="20"/>
        <v>0</v>
      </c>
      <c r="R323" s="79" t="s">
        <v>938</v>
      </c>
    </row>
    <row r="324" spans="1:18" x14ac:dyDescent="0.3">
      <c r="A324" s="87">
        <v>1123</v>
      </c>
      <c r="B324" s="26" t="str">
        <f t="shared" si="17"/>
        <v>Control</v>
      </c>
      <c r="C324" s="26" t="s">
        <v>465</v>
      </c>
      <c r="D324" s="26" t="s">
        <v>204</v>
      </c>
      <c r="G324" s="26">
        <v>2</v>
      </c>
      <c r="I324" s="68">
        <v>2</v>
      </c>
      <c r="J324" s="55">
        <f>tbl_set!H171</f>
        <v>0.66666666666666696</v>
      </c>
      <c r="K324" s="68">
        <f t="shared" si="16"/>
        <v>16.000000000000007</v>
      </c>
      <c r="L324" s="55">
        <v>0.21</v>
      </c>
      <c r="M324" s="55">
        <f t="shared" si="18"/>
        <v>0.59523809523809501</v>
      </c>
      <c r="O324" s="55">
        <f t="shared" si="19"/>
        <v>0</v>
      </c>
      <c r="Q324" s="55">
        <f t="shared" si="20"/>
        <v>0</v>
      </c>
      <c r="R324" s="79" t="s">
        <v>938</v>
      </c>
    </row>
    <row r="325" spans="1:18" x14ac:dyDescent="0.3">
      <c r="A325" s="87">
        <v>1123</v>
      </c>
      <c r="B325" s="26" t="str">
        <f t="shared" si="17"/>
        <v>Night</v>
      </c>
      <c r="C325" s="26" t="s">
        <v>466</v>
      </c>
      <c r="D325" s="26" t="s">
        <v>203</v>
      </c>
      <c r="G325" s="26">
        <v>2</v>
      </c>
      <c r="I325" s="68">
        <v>11</v>
      </c>
      <c r="J325" s="55">
        <f>tbl_set!H172</f>
        <v>0.64583333333333326</v>
      </c>
      <c r="K325" s="68">
        <f t="shared" si="16"/>
        <v>15.499999999999998</v>
      </c>
      <c r="L325" s="55">
        <v>0.21</v>
      </c>
      <c r="M325" s="55">
        <f t="shared" si="18"/>
        <v>3.3794162826420897</v>
      </c>
      <c r="O325" s="55">
        <f t="shared" si="19"/>
        <v>0</v>
      </c>
      <c r="Q325" s="55">
        <f t="shared" si="20"/>
        <v>0</v>
      </c>
      <c r="R325" s="79" t="s">
        <v>938</v>
      </c>
    </row>
    <row r="326" spans="1:18" x14ac:dyDescent="0.3">
      <c r="A326" s="87">
        <v>1123</v>
      </c>
      <c r="B326" s="26" t="str">
        <f t="shared" si="17"/>
        <v>Night</v>
      </c>
      <c r="C326" s="26" t="s">
        <v>466</v>
      </c>
      <c r="D326" s="26" t="s">
        <v>204</v>
      </c>
      <c r="G326" s="26">
        <v>2</v>
      </c>
      <c r="I326" s="68">
        <v>2</v>
      </c>
      <c r="J326" s="55">
        <f>tbl_set!H172</f>
        <v>0.64583333333333326</v>
      </c>
      <c r="K326" s="68">
        <f t="shared" si="16"/>
        <v>15.499999999999998</v>
      </c>
      <c r="L326" s="55">
        <v>0.21</v>
      </c>
      <c r="M326" s="55">
        <f t="shared" si="18"/>
        <v>0.61443932411674362</v>
      </c>
      <c r="O326" s="55">
        <f t="shared" si="19"/>
        <v>0</v>
      </c>
      <c r="Q326" s="55">
        <f t="shared" si="20"/>
        <v>0</v>
      </c>
      <c r="R326" s="79" t="s">
        <v>938</v>
      </c>
    </row>
    <row r="327" spans="1:18" x14ac:dyDescent="0.3">
      <c r="A327" s="87">
        <v>1124</v>
      </c>
      <c r="B327" s="26" t="str">
        <f t="shared" si="17"/>
        <v>Kites</v>
      </c>
      <c r="C327" s="26" t="s">
        <v>454</v>
      </c>
      <c r="D327" s="26" t="s">
        <v>203</v>
      </c>
      <c r="G327" s="26">
        <v>1</v>
      </c>
      <c r="I327" s="68">
        <v>1</v>
      </c>
      <c r="J327" s="55">
        <f>tbl_set!H173</f>
        <v>1</v>
      </c>
      <c r="K327" s="68">
        <f t="shared" si="16"/>
        <v>24</v>
      </c>
      <c r="L327" s="55">
        <v>0.21</v>
      </c>
      <c r="M327" s="55">
        <f t="shared" si="18"/>
        <v>0.1984126984126984</v>
      </c>
      <c r="O327" s="55">
        <f t="shared" si="19"/>
        <v>0</v>
      </c>
      <c r="Q327" s="55">
        <f t="shared" si="20"/>
        <v>0</v>
      </c>
      <c r="R327" s="79" t="s">
        <v>936</v>
      </c>
    </row>
    <row r="328" spans="1:18" x14ac:dyDescent="0.3">
      <c r="A328" s="87">
        <v>1124</v>
      </c>
      <c r="B328" s="26" t="str">
        <f t="shared" si="17"/>
        <v>Control</v>
      </c>
      <c r="C328" s="26" t="s">
        <v>467</v>
      </c>
      <c r="D328" s="26" t="s">
        <v>203</v>
      </c>
      <c r="G328" s="26">
        <v>1</v>
      </c>
      <c r="I328" s="68">
        <v>2</v>
      </c>
      <c r="J328" s="55">
        <f>tbl_set!H174</f>
        <v>1</v>
      </c>
      <c r="K328" s="68">
        <f t="shared" si="16"/>
        <v>24</v>
      </c>
      <c r="L328" s="55">
        <v>0.21</v>
      </c>
      <c r="M328" s="55">
        <f t="shared" si="18"/>
        <v>0.3968253968253968</v>
      </c>
      <c r="O328" s="55">
        <f t="shared" si="19"/>
        <v>0</v>
      </c>
      <c r="Q328" s="55">
        <f t="shared" si="20"/>
        <v>0</v>
      </c>
      <c r="R328" s="79" t="s">
        <v>938</v>
      </c>
    </row>
    <row r="329" spans="1:18" x14ac:dyDescent="0.3">
      <c r="A329" s="87">
        <v>1124</v>
      </c>
      <c r="B329" s="26" t="str">
        <f t="shared" si="17"/>
        <v>Night</v>
      </c>
      <c r="C329" s="26" t="s">
        <v>470</v>
      </c>
      <c r="D329" s="26" t="s">
        <v>203</v>
      </c>
      <c r="G329" s="26">
        <v>1</v>
      </c>
      <c r="I329" s="68">
        <v>2</v>
      </c>
      <c r="J329" s="55">
        <f>tbl_set!H175</f>
        <v>0.6666666666666663</v>
      </c>
      <c r="K329" s="68">
        <f t="shared" si="16"/>
        <v>15.999999999999991</v>
      </c>
      <c r="L329" s="55">
        <v>0.21</v>
      </c>
      <c r="M329" s="55">
        <f t="shared" si="18"/>
        <v>0.59523809523809557</v>
      </c>
      <c r="O329" s="55">
        <f t="shared" si="19"/>
        <v>0</v>
      </c>
      <c r="Q329" s="55">
        <f t="shared" si="20"/>
        <v>0</v>
      </c>
      <c r="R329" s="79" t="s">
        <v>938</v>
      </c>
    </row>
    <row r="330" spans="1:18" x14ac:dyDescent="0.3">
      <c r="A330" s="87">
        <v>1126</v>
      </c>
      <c r="B330" s="26" t="str">
        <f t="shared" si="17"/>
        <v>Kites</v>
      </c>
      <c r="C330" s="26" t="s">
        <v>456</v>
      </c>
      <c r="D330" s="26" t="s">
        <v>203</v>
      </c>
      <c r="G330" s="26">
        <v>1</v>
      </c>
      <c r="I330" s="68">
        <v>6</v>
      </c>
      <c r="J330" s="55">
        <f>tbl_set!H179</f>
        <v>0.95833333333333326</v>
      </c>
      <c r="K330" s="68">
        <f t="shared" si="16"/>
        <v>23</v>
      </c>
      <c r="L330" s="55">
        <v>0.21</v>
      </c>
      <c r="M330" s="55">
        <f t="shared" si="18"/>
        <v>1.2422360248447204</v>
      </c>
      <c r="O330" s="55">
        <f t="shared" si="19"/>
        <v>0</v>
      </c>
      <c r="Q330" s="55">
        <f t="shared" si="20"/>
        <v>0</v>
      </c>
      <c r="R330" s="79" t="s">
        <v>936</v>
      </c>
    </row>
    <row r="331" spans="1:18" x14ac:dyDescent="0.3">
      <c r="A331" s="87">
        <v>1126</v>
      </c>
      <c r="B331" s="26" t="str">
        <f t="shared" si="17"/>
        <v>Control</v>
      </c>
      <c r="C331" s="26" t="s">
        <v>469</v>
      </c>
      <c r="D331" s="26" t="s">
        <v>203</v>
      </c>
      <c r="G331" s="26">
        <v>1</v>
      </c>
      <c r="I331" s="68">
        <v>8</v>
      </c>
      <c r="J331" s="55">
        <f>tbl_set!H180</f>
        <v>0.95833333333333326</v>
      </c>
      <c r="K331" s="68">
        <f t="shared" si="16"/>
        <v>23</v>
      </c>
      <c r="L331" s="55">
        <v>0.21</v>
      </c>
      <c r="M331" s="55">
        <f t="shared" si="18"/>
        <v>1.6563146997929605</v>
      </c>
      <c r="O331" s="55">
        <f t="shared" si="19"/>
        <v>0</v>
      </c>
      <c r="Q331" s="55">
        <f t="shared" si="20"/>
        <v>0</v>
      </c>
      <c r="R331" s="79" t="s">
        <v>938</v>
      </c>
    </row>
    <row r="332" spans="1:18" x14ac:dyDescent="0.3">
      <c r="A332" s="87">
        <v>1126</v>
      </c>
      <c r="B332" s="26" t="str">
        <f t="shared" si="17"/>
        <v>Night</v>
      </c>
      <c r="C332" s="26" t="s">
        <v>472</v>
      </c>
      <c r="D332" s="26" t="s">
        <v>203</v>
      </c>
      <c r="G332" s="26">
        <v>1</v>
      </c>
      <c r="I332" s="68">
        <v>4</v>
      </c>
      <c r="J332" s="55">
        <f>tbl_set!H181</f>
        <v>0.3125</v>
      </c>
      <c r="K332" s="68">
        <f t="shared" si="16"/>
        <v>7.5</v>
      </c>
      <c r="L332" s="55">
        <v>0.21</v>
      </c>
      <c r="M332" s="55">
        <f t="shared" si="18"/>
        <v>2.5396825396825395</v>
      </c>
      <c r="O332" s="55">
        <f t="shared" si="19"/>
        <v>0</v>
      </c>
      <c r="Q332" s="55">
        <f t="shared" si="20"/>
        <v>0</v>
      </c>
      <c r="R332" s="79" t="s">
        <v>937</v>
      </c>
    </row>
    <row r="333" spans="1:18" x14ac:dyDescent="0.3">
      <c r="A333" s="87">
        <v>1127</v>
      </c>
      <c r="B333" s="26" t="str">
        <f t="shared" si="17"/>
        <v>Kites</v>
      </c>
      <c r="C333" s="26" t="s">
        <v>473</v>
      </c>
      <c r="D333" s="26" t="s">
        <v>203</v>
      </c>
      <c r="G333" s="26">
        <v>1</v>
      </c>
      <c r="I333" s="68">
        <v>1</v>
      </c>
      <c r="J333" s="55">
        <f>tbl_set!H182</f>
        <v>0.97916666666666674</v>
      </c>
      <c r="K333" s="68">
        <f t="shared" si="16"/>
        <v>23.5</v>
      </c>
      <c r="L333" s="55">
        <v>0.21</v>
      </c>
      <c r="M333" s="55">
        <f t="shared" si="18"/>
        <v>0.2026342451874367</v>
      </c>
      <c r="O333" s="55">
        <f t="shared" si="19"/>
        <v>0</v>
      </c>
      <c r="Q333" s="55">
        <f t="shared" si="20"/>
        <v>0</v>
      </c>
      <c r="R333" s="79" t="s">
        <v>936</v>
      </c>
    </row>
    <row r="334" spans="1:18" x14ac:dyDescent="0.3">
      <c r="A334" s="87">
        <v>1127</v>
      </c>
      <c r="B334" s="26" t="str">
        <f t="shared" si="17"/>
        <v>Control</v>
      </c>
      <c r="C334" s="26" t="s">
        <v>474</v>
      </c>
      <c r="D334" s="26" t="s">
        <v>203</v>
      </c>
      <c r="G334" s="26">
        <v>1</v>
      </c>
      <c r="I334" s="68">
        <v>1</v>
      </c>
      <c r="J334" s="55">
        <f>tbl_set!H183</f>
        <v>0.97916666666666674</v>
      </c>
      <c r="K334" s="68">
        <f t="shared" si="16"/>
        <v>23.5</v>
      </c>
      <c r="L334" s="55">
        <v>0.21</v>
      </c>
      <c r="M334" s="55">
        <f t="shared" si="18"/>
        <v>0.2026342451874367</v>
      </c>
      <c r="O334" s="55">
        <f t="shared" si="19"/>
        <v>0</v>
      </c>
      <c r="Q334" s="55">
        <f t="shared" si="20"/>
        <v>0</v>
      </c>
      <c r="R334" s="79" t="s">
        <v>938</v>
      </c>
    </row>
    <row r="335" spans="1:18" x14ac:dyDescent="0.3">
      <c r="A335" s="87">
        <v>1127</v>
      </c>
      <c r="B335" s="26" t="str">
        <f t="shared" si="17"/>
        <v>Night</v>
      </c>
      <c r="C335" s="26" t="s">
        <v>475</v>
      </c>
      <c r="D335" s="26" t="s">
        <v>203</v>
      </c>
      <c r="G335" s="26">
        <v>1</v>
      </c>
      <c r="I335" s="68">
        <v>1</v>
      </c>
      <c r="J335" s="55">
        <f>tbl_set!H184</f>
        <v>0.63194444444444442</v>
      </c>
      <c r="K335" s="68">
        <f t="shared" si="16"/>
        <v>15.166666666666666</v>
      </c>
      <c r="L335" s="55">
        <v>0.21</v>
      </c>
      <c r="M335" s="55">
        <f t="shared" si="18"/>
        <v>0.31397174254317117</v>
      </c>
      <c r="O335" s="55">
        <f t="shared" si="19"/>
        <v>0</v>
      </c>
      <c r="Q335" s="55">
        <f t="shared" si="20"/>
        <v>0</v>
      </c>
      <c r="R335" s="79" t="s">
        <v>938</v>
      </c>
    </row>
    <row r="336" spans="1:18" x14ac:dyDescent="0.3">
      <c r="A336" s="87">
        <v>1130</v>
      </c>
      <c r="B336" s="26" t="str">
        <f t="shared" si="17"/>
        <v>Kites</v>
      </c>
      <c r="C336" s="26" t="s">
        <v>482</v>
      </c>
      <c r="D336" s="26" t="s">
        <v>203</v>
      </c>
      <c r="G336" s="26">
        <v>1</v>
      </c>
      <c r="I336" s="68">
        <v>1</v>
      </c>
      <c r="J336" s="55">
        <f>tbl_set!H191</f>
        <v>0.87499999999999933</v>
      </c>
      <c r="K336" s="68">
        <f t="shared" si="16"/>
        <v>20.999999999999986</v>
      </c>
      <c r="L336" s="55">
        <v>0.21</v>
      </c>
      <c r="M336" s="55">
        <f t="shared" si="18"/>
        <v>0.22675736961451265</v>
      </c>
      <c r="O336" s="55">
        <f t="shared" si="19"/>
        <v>0</v>
      </c>
      <c r="Q336" s="55">
        <f t="shared" si="20"/>
        <v>0</v>
      </c>
      <c r="R336" s="79" t="s">
        <v>936</v>
      </c>
    </row>
    <row r="337" spans="1:18" x14ac:dyDescent="0.3">
      <c r="A337" s="87">
        <v>1130</v>
      </c>
      <c r="B337" s="26" t="str">
        <f t="shared" si="17"/>
        <v>Control</v>
      </c>
      <c r="C337" s="26" t="s">
        <v>483</v>
      </c>
      <c r="D337" s="26" t="s">
        <v>203</v>
      </c>
      <c r="G337" s="26">
        <v>1</v>
      </c>
      <c r="I337" s="68">
        <v>1</v>
      </c>
      <c r="J337" s="55">
        <f>tbl_set!H192</f>
        <v>0.87499999999999933</v>
      </c>
      <c r="K337" s="68">
        <f t="shared" si="16"/>
        <v>20.999999999999986</v>
      </c>
      <c r="L337" s="55">
        <v>0.21</v>
      </c>
      <c r="M337" s="55">
        <f t="shared" si="18"/>
        <v>0.22675736961451265</v>
      </c>
      <c r="O337" s="55">
        <f t="shared" si="19"/>
        <v>0</v>
      </c>
      <c r="Q337" s="55">
        <f t="shared" si="20"/>
        <v>0</v>
      </c>
      <c r="R337" s="79" t="s">
        <v>938</v>
      </c>
    </row>
    <row r="338" spans="1:18" x14ac:dyDescent="0.3">
      <c r="A338" s="87">
        <v>1130</v>
      </c>
      <c r="B338" s="26" t="str">
        <f t="shared" si="17"/>
        <v>Night</v>
      </c>
      <c r="C338" s="26" t="s">
        <v>484</v>
      </c>
      <c r="D338" s="26" t="s">
        <v>203</v>
      </c>
      <c r="G338" s="26">
        <v>1</v>
      </c>
      <c r="I338" s="68">
        <v>1</v>
      </c>
      <c r="J338" s="55">
        <f>tbl_set!H193</f>
        <v>0.5625</v>
      </c>
      <c r="K338" s="68">
        <f t="shared" si="16"/>
        <v>13.5</v>
      </c>
      <c r="L338" s="55">
        <v>0.21</v>
      </c>
      <c r="M338" s="55">
        <f t="shared" si="18"/>
        <v>0.35273368606701938</v>
      </c>
      <c r="O338" s="55">
        <f t="shared" si="19"/>
        <v>0</v>
      </c>
      <c r="Q338" s="55">
        <f t="shared" si="20"/>
        <v>0</v>
      </c>
      <c r="R338" s="79" t="s">
        <v>938</v>
      </c>
    </row>
    <row r="339" spans="1:18" x14ac:dyDescent="0.3">
      <c r="A339" s="87">
        <v>1133</v>
      </c>
      <c r="B339" s="26" t="str">
        <f t="shared" si="17"/>
        <v>Kites</v>
      </c>
      <c r="C339" s="26" t="s">
        <v>491</v>
      </c>
      <c r="D339" s="26" t="s">
        <v>203</v>
      </c>
      <c r="G339" s="26">
        <v>1</v>
      </c>
      <c r="I339" s="68">
        <v>4</v>
      </c>
      <c r="J339" s="55">
        <f>tbl_set!H200</f>
        <v>0.33333333333333304</v>
      </c>
      <c r="K339" s="68">
        <f t="shared" si="16"/>
        <v>7.9999999999999929</v>
      </c>
      <c r="L339" s="55">
        <v>0.21</v>
      </c>
      <c r="M339" s="55">
        <f t="shared" si="18"/>
        <v>2.3809523809523832</v>
      </c>
      <c r="O339" s="55">
        <f t="shared" si="19"/>
        <v>0</v>
      </c>
      <c r="Q339" s="55">
        <f t="shared" si="20"/>
        <v>0</v>
      </c>
      <c r="R339" s="79" t="s">
        <v>936</v>
      </c>
    </row>
    <row r="340" spans="1:18" x14ac:dyDescent="0.3">
      <c r="A340" s="87">
        <v>1133</v>
      </c>
      <c r="B340" s="26" t="str">
        <f t="shared" si="17"/>
        <v>Control</v>
      </c>
      <c r="C340" s="26" t="s">
        <v>492</v>
      </c>
      <c r="D340" s="26" t="s">
        <v>203</v>
      </c>
      <c r="G340" s="26">
        <v>1</v>
      </c>
      <c r="I340" s="68">
        <v>3</v>
      </c>
      <c r="J340" s="55">
        <f>tbl_set!H201</f>
        <v>0.33333333333333304</v>
      </c>
      <c r="K340" s="68">
        <f t="shared" si="16"/>
        <v>7.9999999999999929</v>
      </c>
      <c r="L340" s="55">
        <v>0.21</v>
      </c>
      <c r="M340" s="55">
        <f t="shared" si="18"/>
        <v>1.7857142857142874</v>
      </c>
      <c r="O340" s="55">
        <f t="shared" si="19"/>
        <v>0</v>
      </c>
      <c r="Q340" s="55">
        <f t="shared" si="20"/>
        <v>0</v>
      </c>
      <c r="R340" s="79" t="s">
        <v>938</v>
      </c>
    </row>
    <row r="341" spans="1:18" x14ac:dyDescent="0.3">
      <c r="A341" s="87">
        <v>1133</v>
      </c>
      <c r="B341" s="26" t="str">
        <f t="shared" si="17"/>
        <v>Night</v>
      </c>
      <c r="C341" s="26" t="s">
        <v>493</v>
      </c>
      <c r="D341" s="26" t="s">
        <v>203</v>
      </c>
      <c r="G341" s="26">
        <v>1</v>
      </c>
      <c r="I341" s="68">
        <v>2</v>
      </c>
      <c r="J341" s="55">
        <f>tbl_set!H202</f>
        <v>0.6875</v>
      </c>
      <c r="K341" s="68">
        <f t="shared" si="16"/>
        <v>16.5</v>
      </c>
      <c r="L341" s="55">
        <v>0.21</v>
      </c>
      <c r="M341" s="55">
        <f t="shared" si="18"/>
        <v>0.57720057720057727</v>
      </c>
      <c r="O341" s="55">
        <f t="shared" si="19"/>
        <v>0</v>
      </c>
      <c r="Q341" s="55">
        <f t="shared" si="20"/>
        <v>0</v>
      </c>
      <c r="R341" s="79" t="s">
        <v>938</v>
      </c>
    </row>
    <row r="342" spans="1:18" x14ac:dyDescent="0.3">
      <c r="A342" s="87">
        <v>1134</v>
      </c>
      <c r="B342" s="26" t="str">
        <f t="shared" si="17"/>
        <v>Kites</v>
      </c>
      <c r="C342" s="26" t="s">
        <v>494</v>
      </c>
      <c r="D342" s="26" t="s">
        <v>203</v>
      </c>
      <c r="G342" s="26">
        <v>2</v>
      </c>
      <c r="I342" s="68">
        <v>1</v>
      </c>
      <c r="J342" s="55">
        <f>tbl_set!H203</f>
        <v>0.9583333333333327</v>
      </c>
      <c r="K342" s="68">
        <f t="shared" si="16"/>
        <v>22.999999999999986</v>
      </c>
      <c r="L342" s="55">
        <v>0.21</v>
      </c>
      <c r="M342" s="55">
        <f t="shared" si="18"/>
        <v>0.20703933747412023</v>
      </c>
      <c r="O342" s="55">
        <f t="shared" si="19"/>
        <v>0</v>
      </c>
      <c r="Q342" s="55">
        <f t="shared" si="20"/>
        <v>0</v>
      </c>
      <c r="R342" s="79" t="s">
        <v>936</v>
      </c>
    </row>
    <row r="343" spans="1:18" x14ac:dyDescent="0.3">
      <c r="A343" s="87">
        <v>1134</v>
      </c>
      <c r="B343" s="26" t="str">
        <f t="shared" si="17"/>
        <v>Kites</v>
      </c>
      <c r="C343" s="26" t="s">
        <v>494</v>
      </c>
      <c r="D343" s="26" t="s">
        <v>204</v>
      </c>
      <c r="G343" s="26">
        <v>2</v>
      </c>
      <c r="I343" s="68">
        <v>2</v>
      </c>
      <c r="J343" s="55">
        <f>tbl_set!H203</f>
        <v>0.9583333333333327</v>
      </c>
      <c r="K343" s="68">
        <f t="shared" si="16"/>
        <v>22.999999999999986</v>
      </c>
      <c r="L343" s="55">
        <v>0.21</v>
      </c>
      <c r="M343" s="55">
        <f t="shared" si="18"/>
        <v>0.41407867494824047</v>
      </c>
      <c r="O343" s="55">
        <f t="shared" si="19"/>
        <v>0</v>
      </c>
      <c r="Q343" s="55">
        <f t="shared" si="20"/>
        <v>0</v>
      </c>
      <c r="R343" s="79" t="s">
        <v>936</v>
      </c>
    </row>
    <row r="344" spans="1:18" x14ac:dyDescent="0.3">
      <c r="A344" s="87">
        <v>1134</v>
      </c>
      <c r="B344" s="26" t="str">
        <f t="shared" si="17"/>
        <v>Control</v>
      </c>
      <c r="C344" s="26" t="s">
        <v>495</v>
      </c>
      <c r="D344" s="26" t="s">
        <v>203</v>
      </c>
      <c r="G344" s="26">
        <v>2</v>
      </c>
      <c r="I344" s="68">
        <v>1</v>
      </c>
      <c r="J344" s="55">
        <f>tbl_set!H204</f>
        <v>0.9583333333333327</v>
      </c>
      <c r="K344" s="68">
        <f t="shared" si="16"/>
        <v>22.999999999999986</v>
      </c>
      <c r="L344" s="55">
        <v>0.21</v>
      </c>
      <c r="M344" s="55">
        <f t="shared" si="18"/>
        <v>0.20703933747412023</v>
      </c>
      <c r="O344" s="55">
        <f t="shared" si="19"/>
        <v>0</v>
      </c>
      <c r="Q344" s="55">
        <f t="shared" si="20"/>
        <v>0</v>
      </c>
      <c r="R344" s="79" t="s">
        <v>938</v>
      </c>
    </row>
    <row r="345" spans="1:18" x14ac:dyDescent="0.3">
      <c r="A345" s="87">
        <v>1134</v>
      </c>
      <c r="B345" s="26" t="str">
        <f t="shared" si="17"/>
        <v>Control</v>
      </c>
      <c r="C345" s="26" t="s">
        <v>495</v>
      </c>
      <c r="D345" s="26" t="s">
        <v>204</v>
      </c>
      <c r="E345"/>
      <c r="F345"/>
      <c r="G345" s="26">
        <v>2</v>
      </c>
      <c r="H345"/>
      <c r="I345" s="68">
        <v>1</v>
      </c>
      <c r="J345" s="55">
        <f>tbl_set!H204</f>
        <v>0.9583333333333327</v>
      </c>
      <c r="K345" s="68">
        <f t="shared" si="16"/>
        <v>22.999999999999986</v>
      </c>
      <c r="L345" s="55">
        <v>0.21</v>
      </c>
      <c r="M345" s="55">
        <f t="shared" si="18"/>
        <v>0.20703933747412023</v>
      </c>
      <c r="O345" s="55">
        <f t="shared" si="19"/>
        <v>0</v>
      </c>
      <c r="Q345" s="55">
        <f t="shared" si="20"/>
        <v>0</v>
      </c>
      <c r="R345" s="79" t="s">
        <v>938</v>
      </c>
    </row>
    <row r="346" spans="1:18" x14ac:dyDescent="0.3">
      <c r="A346" s="87">
        <v>1134</v>
      </c>
      <c r="B346" s="26" t="str">
        <f t="shared" si="17"/>
        <v>Night</v>
      </c>
      <c r="C346" s="26" t="s">
        <v>496</v>
      </c>
      <c r="D346" s="26" t="s">
        <v>203</v>
      </c>
      <c r="E346"/>
      <c r="F346"/>
      <c r="G346" s="26">
        <v>2</v>
      </c>
      <c r="H346"/>
      <c r="I346" s="68">
        <v>0.5</v>
      </c>
      <c r="J346" s="55">
        <f>tbl_set!H205</f>
        <v>0.75</v>
      </c>
      <c r="K346" s="68">
        <f t="shared" si="16"/>
        <v>18</v>
      </c>
      <c r="L346" s="55">
        <v>0.21</v>
      </c>
      <c r="M346" s="55">
        <f t="shared" si="18"/>
        <v>0.1322751322751323</v>
      </c>
      <c r="O346" s="55">
        <f t="shared" si="19"/>
        <v>0</v>
      </c>
      <c r="Q346" s="55">
        <f t="shared" si="20"/>
        <v>0</v>
      </c>
      <c r="R346" s="79" t="s">
        <v>938</v>
      </c>
    </row>
    <row r="347" spans="1:18" x14ac:dyDescent="0.3">
      <c r="A347" s="87">
        <v>1134</v>
      </c>
      <c r="B347" s="26" t="str">
        <f t="shared" si="17"/>
        <v>Night</v>
      </c>
      <c r="C347" s="26" t="s">
        <v>496</v>
      </c>
      <c r="D347" s="26" t="s">
        <v>204</v>
      </c>
      <c r="E347"/>
      <c r="F347"/>
      <c r="G347" s="26">
        <v>2</v>
      </c>
      <c r="H347"/>
      <c r="I347" s="68">
        <v>1</v>
      </c>
      <c r="J347" s="55">
        <f>tbl_set!H205</f>
        <v>0.75</v>
      </c>
      <c r="K347" s="68">
        <f t="shared" si="16"/>
        <v>18</v>
      </c>
      <c r="L347" s="55">
        <v>0.21</v>
      </c>
      <c r="M347" s="55">
        <f t="shared" si="18"/>
        <v>0.26455026455026459</v>
      </c>
      <c r="O347" s="55">
        <f t="shared" si="19"/>
        <v>0</v>
      </c>
      <c r="Q347" s="55">
        <f t="shared" si="20"/>
        <v>0</v>
      </c>
      <c r="R347" s="79" t="s">
        <v>938</v>
      </c>
    </row>
    <row r="348" spans="1:18" x14ac:dyDescent="0.3">
      <c r="A348" s="87">
        <v>1135</v>
      </c>
      <c r="B348" s="26" t="str">
        <f t="shared" si="17"/>
        <v>Kites</v>
      </c>
      <c r="C348" s="26" t="s">
        <v>497</v>
      </c>
      <c r="D348" s="26" t="s">
        <v>203</v>
      </c>
      <c r="E348"/>
      <c r="F348"/>
      <c r="G348" s="26">
        <v>2</v>
      </c>
      <c r="H348"/>
      <c r="I348" s="68">
        <v>3</v>
      </c>
      <c r="J348" s="55">
        <f>tbl_set!H6</f>
        <v>0.64583333333333337</v>
      </c>
      <c r="K348" s="68">
        <f t="shared" si="16"/>
        <v>15.5</v>
      </c>
      <c r="L348" s="55">
        <v>0.21</v>
      </c>
      <c r="M348" s="55">
        <f t="shared" si="18"/>
        <v>0.92165898617511521</v>
      </c>
      <c r="O348" s="55">
        <f t="shared" si="19"/>
        <v>0</v>
      </c>
      <c r="Q348" s="55">
        <f t="shared" si="20"/>
        <v>0</v>
      </c>
      <c r="R348" s="79" t="s">
        <v>936</v>
      </c>
    </row>
    <row r="349" spans="1:18" x14ac:dyDescent="0.3">
      <c r="A349" s="87">
        <v>1135</v>
      </c>
      <c r="B349" s="26" t="str">
        <f t="shared" si="17"/>
        <v>Kites</v>
      </c>
      <c r="C349" s="26" t="s">
        <v>497</v>
      </c>
      <c r="D349" s="26" t="s">
        <v>204</v>
      </c>
      <c r="E349"/>
      <c r="F349"/>
      <c r="G349" s="26">
        <v>2</v>
      </c>
      <c r="H349"/>
      <c r="I349" s="68">
        <v>1</v>
      </c>
      <c r="J349" s="55">
        <f>tbl_set!H206</f>
        <v>1</v>
      </c>
      <c r="K349" s="68">
        <f t="shared" si="16"/>
        <v>24</v>
      </c>
      <c r="L349" s="55">
        <v>0.21</v>
      </c>
      <c r="M349" s="55">
        <f t="shared" si="18"/>
        <v>0.1984126984126984</v>
      </c>
      <c r="O349" s="55">
        <f t="shared" si="19"/>
        <v>0</v>
      </c>
      <c r="Q349" s="55">
        <f t="shared" si="20"/>
        <v>0</v>
      </c>
      <c r="R349" s="79" t="s">
        <v>936</v>
      </c>
    </row>
    <row r="350" spans="1:18" x14ac:dyDescent="0.3">
      <c r="A350" s="87">
        <v>1135</v>
      </c>
      <c r="B350" s="26" t="str">
        <f t="shared" si="17"/>
        <v>Control</v>
      </c>
      <c r="C350" s="26" t="s">
        <v>498</v>
      </c>
      <c r="D350" s="26" t="s">
        <v>203</v>
      </c>
      <c r="E350"/>
      <c r="F350"/>
      <c r="G350" s="26">
        <v>2</v>
      </c>
      <c r="H350"/>
      <c r="I350" s="68">
        <v>2</v>
      </c>
      <c r="J350" s="55">
        <f>tbl_set!H207</f>
        <v>1</v>
      </c>
      <c r="K350" s="68">
        <f t="shared" si="16"/>
        <v>24</v>
      </c>
      <c r="L350" s="55">
        <v>0.21</v>
      </c>
      <c r="M350" s="55">
        <f t="shared" si="18"/>
        <v>0.3968253968253968</v>
      </c>
      <c r="O350" s="55">
        <f t="shared" si="19"/>
        <v>0</v>
      </c>
      <c r="Q350" s="55">
        <f t="shared" si="20"/>
        <v>0</v>
      </c>
      <c r="R350" s="79" t="s">
        <v>938</v>
      </c>
    </row>
    <row r="351" spans="1:18" x14ac:dyDescent="0.3">
      <c r="A351" s="87">
        <v>1135</v>
      </c>
      <c r="B351" s="26" t="str">
        <f t="shared" si="17"/>
        <v>Control</v>
      </c>
      <c r="C351" s="26" t="s">
        <v>498</v>
      </c>
      <c r="D351" s="26" t="s">
        <v>204</v>
      </c>
      <c r="E351"/>
      <c r="F351"/>
      <c r="G351" s="26">
        <v>2</v>
      </c>
      <c r="H351"/>
      <c r="I351" s="68">
        <v>1</v>
      </c>
      <c r="J351" s="55">
        <f>tbl_set!H207</f>
        <v>1</v>
      </c>
      <c r="K351" s="68">
        <f t="shared" si="16"/>
        <v>24</v>
      </c>
      <c r="L351" s="55">
        <v>0.21</v>
      </c>
      <c r="M351" s="55">
        <f t="shared" si="18"/>
        <v>0.1984126984126984</v>
      </c>
      <c r="O351" s="55">
        <f t="shared" si="19"/>
        <v>0</v>
      </c>
      <c r="Q351" s="55">
        <f t="shared" si="20"/>
        <v>0</v>
      </c>
      <c r="R351" s="79" t="s">
        <v>938</v>
      </c>
    </row>
    <row r="352" spans="1:18" x14ac:dyDescent="0.3">
      <c r="A352" s="87">
        <v>1135</v>
      </c>
      <c r="B352" s="26" t="str">
        <f t="shared" si="17"/>
        <v>Night</v>
      </c>
      <c r="C352" s="26" t="s">
        <v>499</v>
      </c>
      <c r="D352" s="26" t="s">
        <v>203</v>
      </c>
      <c r="E352"/>
      <c r="F352"/>
      <c r="G352" s="26">
        <v>2</v>
      </c>
      <c r="H352"/>
      <c r="I352" s="68">
        <v>1</v>
      </c>
      <c r="J352" s="55">
        <f>tbl_set!H208</f>
        <v>0.625</v>
      </c>
      <c r="K352" s="68">
        <f t="shared" si="16"/>
        <v>15</v>
      </c>
      <c r="L352" s="55">
        <v>0.21</v>
      </c>
      <c r="M352" s="55">
        <f t="shared" si="18"/>
        <v>0.31746031746031744</v>
      </c>
      <c r="O352" s="55">
        <f t="shared" si="19"/>
        <v>0</v>
      </c>
      <c r="Q352" s="55">
        <f t="shared" si="20"/>
        <v>0</v>
      </c>
      <c r="R352" s="79" t="s">
        <v>938</v>
      </c>
    </row>
    <row r="353" spans="1:18" x14ac:dyDescent="0.3">
      <c r="A353" s="87">
        <v>1135</v>
      </c>
      <c r="B353" s="26" t="str">
        <f t="shared" si="17"/>
        <v>Night</v>
      </c>
      <c r="C353" s="26" t="s">
        <v>499</v>
      </c>
      <c r="D353" s="26" t="s">
        <v>204</v>
      </c>
      <c r="E353"/>
      <c r="F353"/>
      <c r="G353" s="26">
        <v>2</v>
      </c>
      <c r="H353"/>
      <c r="I353" s="68">
        <v>1</v>
      </c>
      <c r="J353" s="55">
        <f>tbl_set!H208</f>
        <v>0.625</v>
      </c>
      <c r="K353" s="68">
        <f t="shared" si="16"/>
        <v>15</v>
      </c>
      <c r="L353" s="55">
        <v>0.21</v>
      </c>
      <c r="M353" s="55">
        <f t="shared" si="18"/>
        <v>0.31746031746031744</v>
      </c>
      <c r="O353" s="55">
        <f t="shared" si="19"/>
        <v>0</v>
      </c>
      <c r="Q353" s="55">
        <f t="shared" si="20"/>
        <v>0</v>
      </c>
      <c r="R353" s="79" t="s">
        <v>938</v>
      </c>
    </row>
    <row r="354" spans="1:18" x14ac:dyDescent="0.3">
      <c r="A354" s="87">
        <v>1136</v>
      </c>
      <c r="B354" s="26" t="str">
        <f t="shared" si="17"/>
        <v>Kites</v>
      </c>
      <c r="C354" s="26" t="s">
        <v>500</v>
      </c>
      <c r="D354" s="26" t="s">
        <v>203</v>
      </c>
      <c r="E354"/>
      <c r="F354"/>
      <c r="G354" s="26">
        <v>2</v>
      </c>
      <c r="H354"/>
      <c r="I354" s="68">
        <v>1</v>
      </c>
      <c r="J354" s="55">
        <f>tbl_set!H209</f>
        <v>1</v>
      </c>
      <c r="K354" s="68">
        <f t="shared" si="16"/>
        <v>24</v>
      </c>
      <c r="L354" s="55">
        <v>0.21</v>
      </c>
      <c r="M354" s="55">
        <f t="shared" si="18"/>
        <v>0.1984126984126984</v>
      </c>
      <c r="O354" s="55">
        <f t="shared" si="19"/>
        <v>0</v>
      </c>
      <c r="Q354" s="55">
        <f t="shared" si="20"/>
        <v>0</v>
      </c>
      <c r="R354" s="79" t="s">
        <v>936</v>
      </c>
    </row>
    <row r="355" spans="1:18" x14ac:dyDescent="0.3">
      <c r="A355" s="87">
        <v>1136</v>
      </c>
      <c r="B355" s="26" t="str">
        <f t="shared" si="17"/>
        <v>Kites</v>
      </c>
      <c r="C355" s="26" t="s">
        <v>500</v>
      </c>
      <c r="D355" s="26" t="s">
        <v>204</v>
      </c>
      <c r="G355" s="26">
        <v>2</v>
      </c>
      <c r="I355" s="68">
        <v>1</v>
      </c>
      <c r="J355" s="55">
        <f>tbl_set!H209</f>
        <v>1</v>
      </c>
      <c r="K355" s="68">
        <f t="shared" si="16"/>
        <v>24</v>
      </c>
      <c r="L355" s="55">
        <v>0.21</v>
      </c>
      <c r="M355" s="55">
        <f t="shared" si="18"/>
        <v>0.1984126984126984</v>
      </c>
      <c r="O355" s="55">
        <f t="shared" si="19"/>
        <v>0</v>
      </c>
      <c r="Q355" s="55">
        <f t="shared" si="20"/>
        <v>0</v>
      </c>
      <c r="R355" s="79" t="s">
        <v>936</v>
      </c>
    </row>
    <row r="356" spans="1:18" x14ac:dyDescent="0.3">
      <c r="A356" s="87">
        <v>1136</v>
      </c>
      <c r="B356" s="26" t="str">
        <f t="shared" si="17"/>
        <v>Control</v>
      </c>
      <c r="C356" s="26" t="s">
        <v>501</v>
      </c>
      <c r="D356" s="26" t="s">
        <v>203</v>
      </c>
      <c r="G356" s="26">
        <v>2</v>
      </c>
      <c r="I356" s="68">
        <v>1</v>
      </c>
      <c r="J356" s="55">
        <f>tbl_set!H210</f>
        <v>1</v>
      </c>
      <c r="K356" s="68">
        <f t="shared" si="16"/>
        <v>24</v>
      </c>
      <c r="L356" s="55">
        <v>0.21</v>
      </c>
      <c r="M356" s="55">
        <f t="shared" si="18"/>
        <v>0.1984126984126984</v>
      </c>
      <c r="O356" s="55">
        <f t="shared" si="19"/>
        <v>0</v>
      </c>
      <c r="Q356" s="55">
        <f t="shared" si="20"/>
        <v>0</v>
      </c>
      <c r="R356" s="79" t="s">
        <v>938</v>
      </c>
    </row>
    <row r="357" spans="1:18" x14ac:dyDescent="0.3">
      <c r="A357" s="87">
        <v>1136</v>
      </c>
      <c r="B357" s="26" t="str">
        <f t="shared" si="17"/>
        <v>Control</v>
      </c>
      <c r="C357" s="26" t="s">
        <v>501</v>
      </c>
      <c r="D357" s="26" t="s">
        <v>204</v>
      </c>
      <c r="G357" s="26">
        <v>2</v>
      </c>
      <c r="I357" s="68">
        <v>2</v>
      </c>
      <c r="J357" s="55">
        <f>tbl_set!H210</f>
        <v>1</v>
      </c>
      <c r="K357" s="68">
        <f t="shared" si="16"/>
        <v>24</v>
      </c>
      <c r="L357" s="55">
        <v>0.21</v>
      </c>
      <c r="M357" s="55">
        <f t="shared" si="18"/>
        <v>0.3968253968253968</v>
      </c>
      <c r="O357" s="55">
        <f t="shared" si="19"/>
        <v>0</v>
      </c>
      <c r="Q357" s="55">
        <f t="shared" si="20"/>
        <v>0</v>
      </c>
      <c r="R357" s="79" t="s">
        <v>938</v>
      </c>
    </row>
    <row r="358" spans="1:18" x14ac:dyDescent="0.3">
      <c r="A358" s="87">
        <v>1136</v>
      </c>
      <c r="B358" s="26" t="str">
        <f t="shared" si="17"/>
        <v>Night</v>
      </c>
      <c r="C358" s="26" t="s">
        <v>502</v>
      </c>
      <c r="D358" s="26" t="s">
        <v>203</v>
      </c>
      <c r="G358" s="26">
        <v>2</v>
      </c>
      <c r="I358" s="68">
        <v>2</v>
      </c>
      <c r="J358" s="55">
        <f>tbl_set!H211</f>
        <v>0.70833333333333304</v>
      </c>
      <c r="K358" s="68">
        <f t="shared" si="16"/>
        <v>16.999999999999993</v>
      </c>
      <c r="L358" s="55">
        <v>0.21</v>
      </c>
      <c r="M358" s="55">
        <f t="shared" si="18"/>
        <v>0.56022408963585457</v>
      </c>
      <c r="O358" s="55">
        <f t="shared" si="19"/>
        <v>0</v>
      </c>
      <c r="Q358" s="55">
        <f t="shared" si="20"/>
        <v>0</v>
      </c>
      <c r="R358" s="79" t="s">
        <v>938</v>
      </c>
    </row>
    <row r="359" spans="1:18" x14ac:dyDescent="0.3">
      <c r="A359" s="87">
        <v>1136</v>
      </c>
      <c r="B359" s="26" t="str">
        <f t="shared" si="17"/>
        <v>Night</v>
      </c>
      <c r="C359" s="26" t="s">
        <v>502</v>
      </c>
      <c r="D359" s="26" t="s">
        <v>204</v>
      </c>
      <c r="G359" s="26">
        <v>2</v>
      </c>
      <c r="I359" s="68">
        <v>2</v>
      </c>
      <c r="J359" s="55">
        <f>tbl_set!H211</f>
        <v>0.70833333333333304</v>
      </c>
      <c r="K359" s="68">
        <f t="shared" si="16"/>
        <v>16.999999999999993</v>
      </c>
      <c r="L359" s="55">
        <v>0.21</v>
      </c>
      <c r="M359" s="55">
        <f t="shared" si="18"/>
        <v>0.56022408963585457</v>
      </c>
      <c r="O359" s="55">
        <f t="shared" si="19"/>
        <v>0</v>
      </c>
      <c r="Q359" s="55">
        <f t="shared" si="20"/>
        <v>0</v>
      </c>
      <c r="R359" s="79" t="s">
        <v>938</v>
      </c>
    </row>
    <row r="360" spans="1:18" x14ac:dyDescent="0.3">
      <c r="A360" s="87">
        <v>1137</v>
      </c>
      <c r="B360" s="26" t="str">
        <f t="shared" si="17"/>
        <v>Kites</v>
      </c>
      <c r="C360" s="26" t="s">
        <v>503</v>
      </c>
      <c r="D360" s="26" t="s">
        <v>203</v>
      </c>
      <c r="G360" s="26">
        <v>2</v>
      </c>
      <c r="I360" s="68">
        <v>2</v>
      </c>
      <c r="J360" s="55">
        <f>tbl_set!H212</f>
        <v>1</v>
      </c>
      <c r="K360" s="68">
        <f t="shared" si="16"/>
        <v>24</v>
      </c>
      <c r="L360" s="55">
        <v>0.21</v>
      </c>
      <c r="M360" s="55">
        <f t="shared" si="18"/>
        <v>0.3968253968253968</v>
      </c>
      <c r="O360" s="55">
        <f t="shared" si="19"/>
        <v>0</v>
      </c>
      <c r="Q360" s="55">
        <f t="shared" si="20"/>
        <v>0</v>
      </c>
      <c r="R360" s="79" t="s">
        <v>936</v>
      </c>
    </row>
    <row r="361" spans="1:18" x14ac:dyDescent="0.3">
      <c r="A361" s="87">
        <v>1137</v>
      </c>
      <c r="B361" s="26" t="str">
        <f t="shared" si="17"/>
        <v>Kites</v>
      </c>
      <c r="C361" s="26" t="s">
        <v>503</v>
      </c>
      <c r="D361" s="26" t="s">
        <v>204</v>
      </c>
      <c r="G361" s="26">
        <v>2</v>
      </c>
      <c r="I361" s="68">
        <v>1</v>
      </c>
      <c r="J361" s="55">
        <f>tbl_set!H212</f>
        <v>1</v>
      </c>
      <c r="K361" s="68">
        <f t="shared" si="16"/>
        <v>24</v>
      </c>
      <c r="L361" s="55">
        <v>0.21</v>
      </c>
      <c r="M361" s="55">
        <f t="shared" si="18"/>
        <v>0.1984126984126984</v>
      </c>
      <c r="O361" s="55">
        <f t="shared" si="19"/>
        <v>0</v>
      </c>
      <c r="Q361" s="55">
        <f t="shared" si="20"/>
        <v>0</v>
      </c>
      <c r="R361" s="79" t="s">
        <v>936</v>
      </c>
    </row>
    <row r="362" spans="1:18" x14ac:dyDescent="0.3">
      <c r="A362" s="87">
        <v>1137</v>
      </c>
      <c r="B362" s="26" t="str">
        <f t="shared" si="17"/>
        <v>Control</v>
      </c>
      <c r="C362" s="26" t="s">
        <v>504</v>
      </c>
      <c r="D362" s="26" t="s">
        <v>203</v>
      </c>
      <c r="G362" s="26">
        <v>2</v>
      </c>
      <c r="I362" s="68">
        <v>3</v>
      </c>
      <c r="J362" s="55">
        <f>tbl_set!H213</f>
        <v>1</v>
      </c>
      <c r="K362" s="68">
        <f t="shared" si="16"/>
        <v>24</v>
      </c>
      <c r="L362" s="55">
        <v>0.21</v>
      </c>
      <c r="M362" s="55">
        <f t="shared" si="18"/>
        <v>0.59523809523809523</v>
      </c>
      <c r="O362" s="55">
        <f t="shared" si="19"/>
        <v>0</v>
      </c>
      <c r="Q362" s="55">
        <f t="shared" si="20"/>
        <v>0</v>
      </c>
      <c r="R362" s="79" t="s">
        <v>938</v>
      </c>
    </row>
    <row r="363" spans="1:18" x14ac:dyDescent="0.3">
      <c r="A363" s="87">
        <v>1137</v>
      </c>
      <c r="B363" s="26" t="str">
        <f t="shared" si="17"/>
        <v>Control</v>
      </c>
      <c r="C363" s="26" t="s">
        <v>504</v>
      </c>
      <c r="D363" s="26" t="s">
        <v>204</v>
      </c>
      <c r="G363" s="26">
        <v>2</v>
      </c>
      <c r="I363" s="68">
        <v>1</v>
      </c>
      <c r="J363" s="55">
        <f>tbl_set!H213</f>
        <v>1</v>
      </c>
      <c r="K363" s="68">
        <f t="shared" si="16"/>
        <v>24</v>
      </c>
      <c r="L363" s="55">
        <v>0.21</v>
      </c>
      <c r="M363" s="55">
        <f t="shared" si="18"/>
        <v>0.1984126984126984</v>
      </c>
      <c r="O363" s="55">
        <f t="shared" si="19"/>
        <v>0</v>
      </c>
      <c r="Q363" s="55">
        <f t="shared" si="20"/>
        <v>0</v>
      </c>
      <c r="R363" s="79" t="s">
        <v>938</v>
      </c>
    </row>
    <row r="364" spans="1:18" x14ac:dyDescent="0.3">
      <c r="A364" s="87">
        <v>1137</v>
      </c>
      <c r="B364" s="26" t="str">
        <f t="shared" si="17"/>
        <v>Night</v>
      </c>
      <c r="C364" s="26" t="s">
        <v>505</v>
      </c>
      <c r="D364" s="26" t="s">
        <v>203</v>
      </c>
      <c r="G364" s="26">
        <v>2</v>
      </c>
      <c r="I364" s="68">
        <v>1</v>
      </c>
      <c r="J364" s="55">
        <f>tbl_set!H214</f>
        <v>0.56249999999999933</v>
      </c>
      <c r="K364" s="68">
        <f t="shared" si="16"/>
        <v>13.499999999999984</v>
      </c>
      <c r="L364" s="55">
        <v>0.21</v>
      </c>
      <c r="M364" s="55">
        <f t="shared" si="18"/>
        <v>0.35273368606701982</v>
      </c>
      <c r="O364" s="55">
        <f t="shared" si="19"/>
        <v>0</v>
      </c>
      <c r="Q364" s="55">
        <f t="shared" si="20"/>
        <v>0</v>
      </c>
      <c r="R364" s="79" t="s">
        <v>938</v>
      </c>
    </row>
    <row r="365" spans="1:18" x14ac:dyDescent="0.3">
      <c r="A365" s="87">
        <v>1137</v>
      </c>
      <c r="B365" s="26" t="str">
        <f t="shared" si="17"/>
        <v>Night</v>
      </c>
      <c r="C365" s="26" t="s">
        <v>505</v>
      </c>
      <c r="D365" s="26" t="s">
        <v>204</v>
      </c>
      <c r="G365" s="26">
        <v>2</v>
      </c>
      <c r="I365" s="68">
        <v>1</v>
      </c>
      <c r="J365" s="55">
        <f>tbl_set!H214</f>
        <v>0.56249999999999933</v>
      </c>
      <c r="K365" s="68">
        <f t="shared" ref="K365:K428" si="21">J365*24</f>
        <v>13.499999999999984</v>
      </c>
      <c r="L365" s="55">
        <v>0.21</v>
      </c>
      <c r="M365" s="55">
        <f t="shared" si="18"/>
        <v>0.35273368606701982</v>
      </c>
      <c r="O365" s="55">
        <f t="shared" si="19"/>
        <v>0</v>
      </c>
      <c r="Q365" s="55">
        <f t="shared" si="20"/>
        <v>0</v>
      </c>
      <c r="R365" s="79" t="s">
        <v>938</v>
      </c>
    </row>
    <row r="366" spans="1:18" x14ac:dyDescent="0.3">
      <c r="A366" s="53">
        <v>1002</v>
      </c>
      <c r="B366" s="26" t="str">
        <f t="shared" si="17"/>
        <v>Kites</v>
      </c>
      <c r="C366" s="26" t="s">
        <v>518</v>
      </c>
      <c r="D366" s="26" t="s">
        <v>203</v>
      </c>
      <c r="G366" s="26">
        <v>3</v>
      </c>
      <c r="I366" s="68">
        <v>1</v>
      </c>
      <c r="J366" s="55">
        <f>tbl_set!H215</f>
        <v>0.60416666666666607</v>
      </c>
      <c r="K366" s="68">
        <f t="shared" si="21"/>
        <v>14.499999999999986</v>
      </c>
      <c r="L366" s="55">
        <v>0.21</v>
      </c>
      <c r="M366" s="55">
        <f t="shared" si="18"/>
        <v>0.32840722495894942</v>
      </c>
      <c r="O366" s="55">
        <f t="shared" si="19"/>
        <v>0</v>
      </c>
      <c r="Q366" s="55">
        <f t="shared" si="20"/>
        <v>0</v>
      </c>
      <c r="R366" s="79" t="s">
        <v>936</v>
      </c>
    </row>
    <row r="367" spans="1:18" x14ac:dyDescent="0.3">
      <c r="A367" s="53">
        <v>1002</v>
      </c>
      <c r="B367" s="26" t="str">
        <f t="shared" si="17"/>
        <v>Kites</v>
      </c>
      <c r="C367" s="26" t="s">
        <v>518</v>
      </c>
      <c r="D367" s="26" t="s">
        <v>204</v>
      </c>
      <c r="G367" s="26">
        <v>3</v>
      </c>
      <c r="I367" s="68">
        <v>1</v>
      </c>
      <c r="J367" s="55">
        <f>tbl_set!H215</f>
        <v>0.60416666666666607</v>
      </c>
      <c r="K367" s="68">
        <f t="shared" si="21"/>
        <v>14.499999999999986</v>
      </c>
      <c r="L367" s="55">
        <v>0.21</v>
      </c>
      <c r="M367" s="55">
        <f t="shared" si="18"/>
        <v>0.32840722495894942</v>
      </c>
      <c r="O367" s="55">
        <f t="shared" si="19"/>
        <v>0</v>
      </c>
      <c r="Q367" s="55">
        <f t="shared" si="20"/>
        <v>0</v>
      </c>
      <c r="R367" s="79" t="s">
        <v>936</v>
      </c>
    </row>
    <row r="368" spans="1:18" x14ac:dyDescent="0.3">
      <c r="A368" s="53">
        <v>1002</v>
      </c>
      <c r="B368" s="26" t="str">
        <f t="shared" si="17"/>
        <v>Kites</v>
      </c>
      <c r="C368" s="26" t="s">
        <v>518</v>
      </c>
      <c r="D368" s="26" t="s">
        <v>638</v>
      </c>
      <c r="G368" s="26">
        <v>3</v>
      </c>
      <c r="I368" s="68">
        <v>0.5</v>
      </c>
      <c r="J368" s="55">
        <f>tbl_set!H215</f>
        <v>0.60416666666666607</v>
      </c>
      <c r="K368" s="68">
        <f t="shared" si="21"/>
        <v>14.499999999999986</v>
      </c>
      <c r="L368" s="55">
        <v>0.21</v>
      </c>
      <c r="M368" s="55">
        <f t="shared" si="18"/>
        <v>0.16420361247947471</v>
      </c>
      <c r="O368" s="55">
        <f t="shared" si="19"/>
        <v>0</v>
      </c>
      <c r="Q368" s="55">
        <f t="shared" si="20"/>
        <v>0</v>
      </c>
      <c r="R368" s="79" t="s">
        <v>936</v>
      </c>
    </row>
    <row r="369" spans="1:18" x14ac:dyDescent="0.3">
      <c r="A369" s="53">
        <v>1002</v>
      </c>
      <c r="B369" s="26" t="str">
        <f t="shared" si="17"/>
        <v>Control</v>
      </c>
      <c r="C369" s="26" t="s">
        <v>538</v>
      </c>
      <c r="D369" s="26" t="s">
        <v>203</v>
      </c>
      <c r="G369" s="26">
        <v>3</v>
      </c>
      <c r="I369" s="68">
        <v>1</v>
      </c>
      <c r="J369" s="55">
        <f>tbl_set!H216</f>
        <v>0.60416666666666607</v>
      </c>
      <c r="K369" s="68">
        <f t="shared" si="21"/>
        <v>14.499999999999986</v>
      </c>
      <c r="L369" s="55">
        <v>0.21</v>
      </c>
      <c r="M369" s="55">
        <f t="shared" si="18"/>
        <v>0.32840722495894942</v>
      </c>
      <c r="N369">
        <v>1</v>
      </c>
      <c r="O369" s="55">
        <f t="shared" si="19"/>
        <v>0.32840722495894942</v>
      </c>
      <c r="P369">
        <v>1</v>
      </c>
      <c r="Q369" s="55">
        <f t="shared" si="20"/>
        <v>0.32840722495894942</v>
      </c>
      <c r="R369" s="79" t="s">
        <v>937</v>
      </c>
    </row>
    <row r="370" spans="1:18" x14ac:dyDescent="0.3">
      <c r="A370" s="53">
        <v>1002</v>
      </c>
      <c r="B370" s="26" t="str">
        <f t="shared" si="17"/>
        <v>Control</v>
      </c>
      <c r="C370" s="26" t="s">
        <v>538</v>
      </c>
      <c r="D370" s="26" t="s">
        <v>204</v>
      </c>
      <c r="G370" s="26">
        <v>3</v>
      </c>
      <c r="I370" s="68">
        <v>1</v>
      </c>
      <c r="J370" s="55">
        <f>tbl_set!H216</f>
        <v>0.60416666666666607</v>
      </c>
      <c r="K370" s="68">
        <f t="shared" si="21"/>
        <v>14.499999999999986</v>
      </c>
      <c r="L370" s="55">
        <v>0.21</v>
      </c>
      <c r="M370" s="55">
        <f t="shared" si="18"/>
        <v>0.32840722495894942</v>
      </c>
      <c r="N370">
        <v>1</v>
      </c>
      <c r="O370" s="55">
        <f t="shared" si="19"/>
        <v>0.32840722495894942</v>
      </c>
      <c r="Q370" s="55">
        <f t="shared" si="20"/>
        <v>0</v>
      </c>
      <c r="R370" s="79" t="s">
        <v>937</v>
      </c>
    </row>
    <row r="371" spans="1:18" x14ac:dyDescent="0.3">
      <c r="A371" s="53">
        <v>1002</v>
      </c>
      <c r="B371" s="26" t="str">
        <f t="shared" si="17"/>
        <v>Control</v>
      </c>
      <c r="C371" s="26" t="s">
        <v>538</v>
      </c>
      <c r="D371" s="26" t="s">
        <v>638</v>
      </c>
      <c r="G371" s="26">
        <v>3</v>
      </c>
      <c r="I371" s="68">
        <v>0.5</v>
      </c>
      <c r="J371" s="55">
        <f>tbl_set!H216</f>
        <v>0.60416666666666607</v>
      </c>
      <c r="K371" s="68">
        <f t="shared" si="21"/>
        <v>14.499999999999986</v>
      </c>
      <c r="L371" s="55">
        <v>0.21</v>
      </c>
      <c r="M371" s="55">
        <f t="shared" si="18"/>
        <v>0.16420361247947471</v>
      </c>
      <c r="N371">
        <v>1</v>
      </c>
      <c r="O371" s="55">
        <f t="shared" si="19"/>
        <v>0.32840722495894942</v>
      </c>
      <c r="Q371" s="55">
        <f t="shared" si="20"/>
        <v>0</v>
      </c>
      <c r="R371" s="79" t="s">
        <v>937</v>
      </c>
    </row>
    <row r="372" spans="1:18" x14ac:dyDescent="0.3">
      <c r="A372" s="53">
        <v>1002</v>
      </c>
      <c r="B372" s="26" t="str">
        <f t="shared" si="17"/>
        <v>Night</v>
      </c>
      <c r="C372" s="26" t="s">
        <v>539</v>
      </c>
      <c r="D372" s="26" t="s">
        <v>203</v>
      </c>
      <c r="G372" s="26">
        <v>2</v>
      </c>
      <c r="I372" s="68">
        <v>1</v>
      </c>
      <c r="J372" s="55">
        <f>tbl_set!H217</f>
        <v>0.625</v>
      </c>
      <c r="K372" s="68">
        <f t="shared" si="21"/>
        <v>15</v>
      </c>
      <c r="L372" s="55">
        <v>0.21</v>
      </c>
      <c r="M372" s="55">
        <f t="shared" si="18"/>
        <v>0.31746031746031744</v>
      </c>
      <c r="O372" s="55">
        <f t="shared" si="19"/>
        <v>0</v>
      </c>
      <c r="Q372" s="55">
        <f t="shared" si="20"/>
        <v>0</v>
      </c>
      <c r="R372" s="79" t="s">
        <v>937</v>
      </c>
    </row>
    <row r="373" spans="1:18" x14ac:dyDescent="0.3">
      <c r="A373" s="53">
        <v>1002</v>
      </c>
      <c r="B373" s="26" t="str">
        <f t="shared" si="17"/>
        <v>Night</v>
      </c>
      <c r="C373" s="26" t="s">
        <v>539</v>
      </c>
      <c r="D373" s="26" t="s">
        <v>204</v>
      </c>
      <c r="G373" s="26">
        <v>2</v>
      </c>
      <c r="I373" s="68">
        <v>1</v>
      </c>
      <c r="J373" s="55">
        <f>tbl_set!H217</f>
        <v>0.625</v>
      </c>
      <c r="K373" s="68">
        <f t="shared" si="21"/>
        <v>15</v>
      </c>
      <c r="L373" s="55">
        <v>0.21</v>
      </c>
      <c r="M373" s="55">
        <f t="shared" si="18"/>
        <v>0.31746031746031744</v>
      </c>
      <c r="O373" s="55">
        <f t="shared" si="19"/>
        <v>0</v>
      </c>
      <c r="Q373" s="55">
        <f t="shared" si="20"/>
        <v>0</v>
      </c>
      <c r="R373" s="79" t="s">
        <v>937</v>
      </c>
    </row>
    <row r="374" spans="1:18" x14ac:dyDescent="0.3">
      <c r="A374" s="53">
        <v>1003</v>
      </c>
      <c r="B374" s="26" t="str">
        <f t="shared" si="17"/>
        <v>Kites</v>
      </c>
      <c r="C374" s="26" t="s">
        <v>519</v>
      </c>
      <c r="D374" s="26" t="s">
        <v>203</v>
      </c>
      <c r="G374" s="26">
        <v>3</v>
      </c>
      <c r="I374" s="68">
        <v>3</v>
      </c>
      <c r="J374" s="55">
        <f>tbl_set!H218</f>
        <v>0.6041666666666663</v>
      </c>
      <c r="K374" s="68">
        <f t="shared" si="21"/>
        <v>14.499999999999991</v>
      </c>
      <c r="L374" s="55">
        <v>0.21</v>
      </c>
      <c r="M374" s="55">
        <f t="shared" si="18"/>
        <v>0.98522167487684786</v>
      </c>
      <c r="N374">
        <v>2</v>
      </c>
      <c r="O374" s="55">
        <f t="shared" si="19"/>
        <v>0.65681444991789861</v>
      </c>
      <c r="P374">
        <v>2</v>
      </c>
      <c r="Q374" s="55">
        <f t="shared" si="20"/>
        <v>0.65681444991789861</v>
      </c>
      <c r="R374" s="79" t="s">
        <v>936</v>
      </c>
    </row>
    <row r="375" spans="1:18" x14ac:dyDescent="0.3">
      <c r="A375" s="53">
        <v>1003</v>
      </c>
      <c r="B375" s="26" t="str">
        <f t="shared" si="17"/>
        <v>Kites</v>
      </c>
      <c r="C375" s="26" t="s">
        <v>519</v>
      </c>
      <c r="D375" s="26" t="s">
        <v>204</v>
      </c>
      <c r="G375" s="26">
        <v>3</v>
      </c>
      <c r="I375" s="68">
        <v>3</v>
      </c>
      <c r="J375" s="55">
        <f>tbl_set!H218</f>
        <v>0.6041666666666663</v>
      </c>
      <c r="K375" s="68">
        <f t="shared" si="21"/>
        <v>14.499999999999991</v>
      </c>
      <c r="L375" s="55">
        <v>0.21</v>
      </c>
      <c r="M375" s="55">
        <f t="shared" si="18"/>
        <v>0.98522167487684786</v>
      </c>
      <c r="N375">
        <v>2</v>
      </c>
      <c r="O375" s="55">
        <f t="shared" si="19"/>
        <v>0.65681444991789861</v>
      </c>
      <c r="Q375" s="55">
        <f t="shared" si="20"/>
        <v>0</v>
      </c>
      <c r="R375" s="79" t="s">
        <v>936</v>
      </c>
    </row>
    <row r="376" spans="1:18" x14ac:dyDescent="0.3">
      <c r="A376" s="53">
        <v>1003</v>
      </c>
      <c r="B376" s="26" t="str">
        <f t="shared" ref="B376:B439" si="22">IF(COUNTIF(C376,"*A"),"Kites",IF(COUNTIF(C376,"*B"),"Control","Night"))</f>
        <v>Kites</v>
      </c>
      <c r="C376" s="26" t="s">
        <v>519</v>
      </c>
      <c r="D376" s="26" t="s">
        <v>639</v>
      </c>
      <c r="G376" s="26">
        <v>3</v>
      </c>
      <c r="I376" s="68">
        <v>2</v>
      </c>
      <c r="J376" s="55">
        <f>tbl_set!H218</f>
        <v>0.6041666666666663</v>
      </c>
      <c r="K376" s="68">
        <f t="shared" si="21"/>
        <v>14.499999999999991</v>
      </c>
      <c r="L376" s="55">
        <v>0.21</v>
      </c>
      <c r="M376" s="55">
        <f t="shared" si="18"/>
        <v>0.65681444991789861</v>
      </c>
      <c r="N376">
        <v>2</v>
      </c>
      <c r="O376" s="55">
        <f t="shared" si="19"/>
        <v>0.65681444991789861</v>
      </c>
      <c r="Q376" s="55">
        <f t="shared" si="20"/>
        <v>0</v>
      </c>
      <c r="R376" s="79" t="s">
        <v>936</v>
      </c>
    </row>
    <row r="377" spans="1:18" x14ac:dyDescent="0.3">
      <c r="A377" s="53">
        <v>1003</v>
      </c>
      <c r="B377" s="26" t="str">
        <f t="shared" si="22"/>
        <v>Control</v>
      </c>
      <c r="C377" s="26" t="s">
        <v>540</v>
      </c>
      <c r="D377" s="26" t="s">
        <v>203</v>
      </c>
      <c r="G377" s="26">
        <v>3</v>
      </c>
      <c r="I377" s="68">
        <v>6</v>
      </c>
      <c r="J377" s="55">
        <f>tbl_set!H219</f>
        <v>0.6041666666666663</v>
      </c>
      <c r="K377" s="68">
        <f t="shared" si="21"/>
        <v>14.499999999999991</v>
      </c>
      <c r="L377" s="55">
        <v>0.21</v>
      </c>
      <c r="M377" s="55">
        <f t="shared" si="18"/>
        <v>1.9704433497536957</v>
      </c>
      <c r="N377">
        <v>1</v>
      </c>
      <c r="O377" s="55">
        <f t="shared" si="19"/>
        <v>0.32840722495894931</v>
      </c>
      <c r="P377">
        <v>1</v>
      </c>
      <c r="Q377" s="55">
        <f t="shared" si="20"/>
        <v>0.32840722495894931</v>
      </c>
      <c r="R377" s="79" t="s">
        <v>938</v>
      </c>
    </row>
    <row r="378" spans="1:18" x14ac:dyDescent="0.3">
      <c r="A378" s="53">
        <v>1003</v>
      </c>
      <c r="B378" s="26" t="str">
        <f t="shared" si="22"/>
        <v>Control</v>
      </c>
      <c r="C378" s="26" t="s">
        <v>540</v>
      </c>
      <c r="D378" s="26" t="s">
        <v>204</v>
      </c>
      <c r="G378" s="26">
        <v>3</v>
      </c>
      <c r="I378" s="68">
        <v>6</v>
      </c>
      <c r="J378" s="55">
        <f>tbl_set!H219</f>
        <v>0.6041666666666663</v>
      </c>
      <c r="K378" s="68">
        <f t="shared" si="21"/>
        <v>14.499999999999991</v>
      </c>
      <c r="L378" s="55">
        <v>0.21</v>
      </c>
      <c r="M378" s="55">
        <f t="shared" si="18"/>
        <v>1.9704433497536957</v>
      </c>
      <c r="N378">
        <v>1</v>
      </c>
      <c r="O378" s="55">
        <f t="shared" si="19"/>
        <v>0.32840722495894931</v>
      </c>
      <c r="Q378" s="55">
        <f t="shared" si="20"/>
        <v>0</v>
      </c>
      <c r="R378" s="79" t="s">
        <v>938</v>
      </c>
    </row>
    <row r="379" spans="1:18" x14ac:dyDescent="0.3">
      <c r="A379" s="53">
        <v>1003</v>
      </c>
      <c r="B379" s="26" t="str">
        <f t="shared" si="22"/>
        <v>Control</v>
      </c>
      <c r="C379" s="26" t="s">
        <v>540</v>
      </c>
      <c r="D379" s="26" t="s">
        <v>639</v>
      </c>
      <c r="G379" s="26">
        <v>3</v>
      </c>
      <c r="I379" s="68">
        <v>2</v>
      </c>
      <c r="J379" s="55">
        <f>tbl_set!H219</f>
        <v>0.6041666666666663</v>
      </c>
      <c r="K379" s="68">
        <f t="shared" si="21"/>
        <v>14.499999999999991</v>
      </c>
      <c r="L379" s="55">
        <v>0.21</v>
      </c>
      <c r="M379" s="55">
        <f t="shared" si="18"/>
        <v>0.65681444991789861</v>
      </c>
      <c r="N379">
        <v>1</v>
      </c>
      <c r="O379" s="55">
        <f t="shared" si="19"/>
        <v>0.32840722495894931</v>
      </c>
      <c r="Q379" s="55">
        <f t="shared" si="20"/>
        <v>0</v>
      </c>
      <c r="R379" s="79" t="s">
        <v>938</v>
      </c>
    </row>
    <row r="380" spans="1:18" x14ac:dyDescent="0.3">
      <c r="A380" s="53">
        <v>1003</v>
      </c>
      <c r="B380" s="26" t="str">
        <f t="shared" si="22"/>
        <v>Night</v>
      </c>
      <c r="C380" s="26" t="s">
        <v>541</v>
      </c>
      <c r="D380" s="26" t="s">
        <v>203</v>
      </c>
      <c r="G380" s="26">
        <v>3</v>
      </c>
      <c r="I380" s="68">
        <v>10</v>
      </c>
      <c r="J380" s="55">
        <f>tbl_set!H220</f>
        <v>0.625</v>
      </c>
      <c r="K380" s="68">
        <f t="shared" si="21"/>
        <v>15</v>
      </c>
      <c r="L380" s="55">
        <v>0.21</v>
      </c>
      <c r="M380" s="55">
        <f t="shared" si="18"/>
        <v>3.1746031746031749</v>
      </c>
      <c r="N380">
        <v>1</v>
      </c>
      <c r="O380" s="55">
        <f t="shared" si="19"/>
        <v>0.31746031746031744</v>
      </c>
      <c r="P380">
        <v>1</v>
      </c>
      <c r="Q380" s="55">
        <f t="shared" si="20"/>
        <v>0.31746031746031744</v>
      </c>
      <c r="R380" s="79" t="s">
        <v>937</v>
      </c>
    </row>
    <row r="381" spans="1:18" x14ac:dyDescent="0.3">
      <c r="A381" s="53">
        <v>1003</v>
      </c>
      <c r="B381" s="26" t="str">
        <f t="shared" si="22"/>
        <v>Night</v>
      </c>
      <c r="C381" s="26" t="s">
        <v>541</v>
      </c>
      <c r="D381" s="26" t="s">
        <v>204</v>
      </c>
      <c r="G381" s="26">
        <v>3</v>
      </c>
      <c r="I381" s="68">
        <v>6</v>
      </c>
      <c r="J381" s="55">
        <f>tbl_set!H220</f>
        <v>0.625</v>
      </c>
      <c r="K381" s="68">
        <f t="shared" si="21"/>
        <v>15</v>
      </c>
      <c r="L381" s="55">
        <v>0.21</v>
      </c>
      <c r="M381" s="55">
        <f t="shared" si="18"/>
        <v>1.9047619047619049</v>
      </c>
      <c r="N381">
        <v>1</v>
      </c>
      <c r="O381" s="55">
        <f t="shared" si="19"/>
        <v>0.31746031746031744</v>
      </c>
      <c r="Q381" s="55">
        <f t="shared" si="20"/>
        <v>0</v>
      </c>
      <c r="R381" s="79" t="s">
        <v>937</v>
      </c>
    </row>
    <row r="382" spans="1:18" x14ac:dyDescent="0.3">
      <c r="A382" s="53">
        <v>1003</v>
      </c>
      <c r="B382" s="26" t="str">
        <f t="shared" si="22"/>
        <v>Night</v>
      </c>
      <c r="C382" s="26" t="s">
        <v>541</v>
      </c>
      <c r="D382" s="26" t="s">
        <v>639</v>
      </c>
      <c r="G382" s="26">
        <v>3</v>
      </c>
      <c r="I382" s="68">
        <v>2</v>
      </c>
      <c r="J382" s="55">
        <f>tbl_set!H220</f>
        <v>0.625</v>
      </c>
      <c r="K382" s="68">
        <f t="shared" si="21"/>
        <v>15</v>
      </c>
      <c r="L382" s="55">
        <v>0.21</v>
      </c>
      <c r="M382" s="55">
        <f t="shared" si="18"/>
        <v>0.63492063492063489</v>
      </c>
      <c r="N382">
        <v>1</v>
      </c>
      <c r="O382" s="55">
        <f t="shared" si="19"/>
        <v>0.31746031746031744</v>
      </c>
      <c r="Q382" s="55">
        <f t="shared" si="20"/>
        <v>0</v>
      </c>
      <c r="R382" s="79" t="s">
        <v>937</v>
      </c>
    </row>
    <row r="383" spans="1:18" x14ac:dyDescent="0.3">
      <c r="A383" s="53">
        <v>1004</v>
      </c>
      <c r="B383" s="26" t="str">
        <f t="shared" si="22"/>
        <v>Kites</v>
      </c>
      <c r="C383" s="26" t="s">
        <v>520</v>
      </c>
      <c r="D383" s="26" t="s">
        <v>203</v>
      </c>
      <c r="G383" s="26">
        <v>2</v>
      </c>
      <c r="I383" s="68">
        <v>2</v>
      </c>
      <c r="J383" s="55">
        <f>tbl_set!H221</f>
        <v>0.64583333333333304</v>
      </c>
      <c r="K383" s="68">
        <f t="shared" si="21"/>
        <v>15.499999999999993</v>
      </c>
      <c r="L383" s="55">
        <v>0.21</v>
      </c>
      <c r="M383" s="55">
        <f t="shared" si="18"/>
        <v>0.61443932411674373</v>
      </c>
      <c r="O383" s="55">
        <f t="shared" si="19"/>
        <v>0</v>
      </c>
      <c r="Q383" s="55">
        <f t="shared" si="20"/>
        <v>0</v>
      </c>
      <c r="R383" s="79" t="s">
        <v>936</v>
      </c>
    </row>
    <row r="384" spans="1:18" x14ac:dyDescent="0.3">
      <c r="A384" s="53">
        <v>1004</v>
      </c>
      <c r="B384" s="26" t="str">
        <f t="shared" si="22"/>
        <v>Kites</v>
      </c>
      <c r="C384" s="26" t="s">
        <v>520</v>
      </c>
      <c r="D384" s="26" t="s">
        <v>204</v>
      </c>
      <c r="G384" s="26">
        <v>2</v>
      </c>
      <c r="I384" s="68">
        <v>1.5</v>
      </c>
      <c r="J384" s="55">
        <f>tbl_set!H221</f>
        <v>0.64583333333333304</v>
      </c>
      <c r="K384" s="68">
        <f t="shared" si="21"/>
        <v>15.499999999999993</v>
      </c>
      <c r="L384" s="55">
        <v>0.21</v>
      </c>
      <c r="M384" s="55">
        <f t="shared" si="18"/>
        <v>0.46082949308755783</v>
      </c>
      <c r="O384" s="55">
        <f t="shared" si="19"/>
        <v>0</v>
      </c>
      <c r="Q384" s="55">
        <f t="shared" si="20"/>
        <v>0</v>
      </c>
      <c r="R384" s="79" t="s">
        <v>936</v>
      </c>
    </row>
    <row r="385" spans="1:18" x14ac:dyDescent="0.3">
      <c r="A385" s="53">
        <v>1004</v>
      </c>
      <c r="B385" s="26" t="str">
        <f t="shared" si="22"/>
        <v>Control</v>
      </c>
      <c r="C385" s="26" t="s">
        <v>542</v>
      </c>
      <c r="D385" s="26" t="s">
        <v>203</v>
      </c>
      <c r="G385" s="26">
        <v>2</v>
      </c>
      <c r="I385" s="68">
        <v>1.5</v>
      </c>
      <c r="J385" s="55">
        <f>tbl_set!H222</f>
        <v>0.64583333333333304</v>
      </c>
      <c r="K385" s="68">
        <f t="shared" si="21"/>
        <v>15.499999999999993</v>
      </c>
      <c r="L385" s="55">
        <v>0.21</v>
      </c>
      <c r="M385" s="55">
        <f t="shared" si="18"/>
        <v>0.46082949308755783</v>
      </c>
      <c r="O385" s="55">
        <f t="shared" si="19"/>
        <v>0</v>
      </c>
      <c r="Q385" s="55">
        <f t="shared" si="20"/>
        <v>0</v>
      </c>
      <c r="R385" s="79" t="s">
        <v>938</v>
      </c>
    </row>
    <row r="386" spans="1:18" x14ac:dyDescent="0.3">
      <c r="A386" s="53">
        <v>1004</v>
      </c>
      <c r="B386" s="26" t="str">
        <f t="shared" si="22"/>
        <v>Control</v>
      </c>
      <c r="C386" s="26" t="s">
        <v>542</v>
      </c>
      <c r="D386" s="26" t="s">
        <v>204</v>
      </c>
      <c r="G386" s="26">
        <v>2</v>
      </c>
      <c r="I386" s="68">
        <v>1</v>
      </c>
      <c r="J386" s="55">
        <f>tbl_set!H222</f>
        <v>0.64583333333333304</v>
      </c>
      <c r="K386" s="68">
        <f t="shared" si="21"/>
        <v>15.499999999999993</v>
      </c>
      <c r="L386" s="55">
        <v>0.21</v>
      </c>
      <c r="M386" s="55">
        <f t="shared" ref="M386:M394" si="23">I386/(K386*L386)</f>
        <v>0.30721966205837187</v>
      </c>
      <c r="O386" s="55">
        <f t="shared" ref="O386:O449" si="24">N386/(K386*L386)</f>
        <v>0</v>
      </c>
      <c r="Q386" s="55">
        <f t="shared" ref="Q386:Q449" si="25">P386/(K386*L386)</f>
        <v>0</v>
      </c>
      <c r="R386" s="79" t="s">
        <v>938</v>
      </c>
    </row>
    <row r="387" spans="1:18" x14ac:dyDescent="0.3">
      <c r="A387" s="53">
        <v>1004</v>
      </c>
      <c r="B387" s="26" t="str">
        <f t="shared" si="22"/>
        <v>Night</v>
      </c>
      <c r="C387" s="26" t="s">
        <v>543</v>
      </c>
      <c r="D387" s="26" t="s">
        <v>203</v>
      </c>
      <c r="G387" s="26">
        <v>2</v>
      </c>
      <c r="I387" s="68">
        <v>2</v>
      </c>
      <c r="J387" s="55">
        <f>tbl_set!H223</f>
        <v>0.6597222222222221</v>
      </c>
      <c r="K387" s="68">
        <f t="shared" si="21"/>
        <v>15.83333333333333</v>
      </c>
      <c r="L387" s="55">
        <v>0.21</v>
      </c>
      <c r="M387" s="55">
        <f t="shared" si="23"/>
        <v>0.60150375939849632</v>
      </c>
      <c r="O387" s="55">
        <f t="shared" si="24"/>
        <v>0</v>
      </c>
      <c r="Q387" s="55">
        <f t="shared" si="25"/>
        <v>0</v>
      </c>
      <c r="R387" s="79" t="s">
        <v>938</v>
      </c>
    </row>
    <row r="388" spans="1:18" x14ac:dyDescent="0.3">
      <c r="A388" s="53">
        <v>1004</v>
      </c>
      <c r="B388" s="26" t="str">
        <f t="shared" si="22"/>
        <v>Night</v>
      </c>
      <c r="C388" s="26" t="s">
        <v>543</v>
      </c>
      <c r="D388" s="26" t="s">
        <v>204</v>
      </c>
      <c r="G388" s="26">
        <v>2</v>
      </c>
      <c r="I388" s="68">
        <v>1.5</v>
      </c>
      <c r="J388" s="55">
        <f>tbl_set!H223</f>
        <v>0.6597222222222221</v>
      </c>
      <c r="K388" s="68">
        <f t="shared" si="21"/>
        <v>15.83333333333333</v>
      </c>
      <c r="L388" s="55">
        <v>0.21</v>
      </c>
      <c r="M388" s="55">
        <f t="shared" si="23"/>
        <v>0.45112781954887227</v>
      </c>
      <c r="O388" s="55">
        <f t="shared" si="24"/>
        <v>0</v>
      </c>
      <c r="Q388" s="55">
        <f t="shared" si="25"/>
        <v>0</v>
      </c>
      <c r="R388" s="79" t="s">
        <v>938</v>
      </c>
    </row>
    <row r="389" spans="1:18" x14ac:dyDescent="0.3">
      <c r="A389" s="26">
        <v>1005</v>
      </c>
      <c r="B389" s="26" t="str">
        <f t="shared" si="22"/>
        <v>Kites</v>
      </c>
      <c r="C389" s="26" t="s">
        <v>521</v>
      </c>
      <c r="D389" s="26" t="s">
        <v>203</v>
      </c>
      <c r="G389" s="26">
        <v>2</v>
      </c>
      <c r="I389" s="68">
        <v>4</v>
      </c>
      <c r="J389" s="55">
        <f>tbl_set!H224</f>
        <v>0.63541666666666663</v>
      </c>
      <c r="K389" s="68">
        <f t="shared" si="21"/>
        <v>15.25</v>
      </c>
      <c r="L389" s="55">
        <v>0.21</v>
      </c>
      <c r="M389" s="55">
        <f t="shared" si="23"/>
        <v>1.249024199843872</v>
      </c>
      <c r="O389" s="55">
        <f t="shared" si="24"/>
        <v>0</v>
      </c>
      <c r="Q389" s="55">
        <f t="shared" si="25"/>
        <v>0</v>
      </c>
      <c r="R389" s="79" t="s">
        <v>936</v>
      </c>
    </row>
    <row r="390" spans="1:18" x14ac:dyDescent="0.3">
      <c r="A390" s="26">
        <v>1005</v>
      </c>
      <c r="B390" s="26" t="str">
        <f t="shared" si="22"/>
        <v>Kites</v>
      </c>
      <c r="C390" s="26" t="s">
        <v>521</v>
      </c>
      <c r="D390" s="26" t="s">
        <v>204</v>
      </c>
      <c r="G390" s="26">
        <v>2</v>
      </c>
      <c r="I390" s="68">
        <v>1</v>
      </c>
      <c r="J390" s="55">
        <f>tbl_set!H224</f>
        <v>0.63541666666666663</v>
      </c>
      <c r="K390" s="68">
        <f t="shared" si="21"/>
        <v>15.25</v>
      </c>
      <c r="L390" s="55">
        <v>0.21</v>
      </c>
      <c r="M390" s="55">
        <f t="shared" si="23"/>
        <v>0.31225604996096801</v>
      </c>
      <c r="O390" s="55">
        <f t="shared" si="24"/>
        <v>0</v>
      </c>
      <c r="Q390" s="55">
        <f t="shared" si="25"/>
        <v>0</v>
      </c>
      <c r="R390" s="79" t="s">
        <v>936</v>
      </c>
    </row>
    <row r="391" spans="1:18" x14ac:dyDescent="0.3">
      <c r="A391" s="26">
        <v>1005</v>
      </c>
      <c r="B391" s="26" t="str">
        <f t="shared" si="22"/>
        <v>Control</v>
      </c>
      <c r="C391" s="26" t="s">
        <v>544</v>
      </c>
      <c r="D391" s="26" t="s">
        <v>203</v>
      </c>
      <c r="G391" s="26">
        <v>2</v>
      </c>
      <c r="I391" s="68">
        <v>4</v>
      </c>
      <c r="J391" s="55">
        <f>tbl_set!H225</f>
        <v>0.63541666666666663</v>
      </c>
      <c r="K391" s="68">
        <f t="shared" si="21"/>
        <v>15.25</v>
      </c>
      <c r="L391" s="55">
        <v>0.21</v>
      </c>
      <c r="M391" s="55">
        <f t="shared" si="23"/>
        <v>1.249024199843872</v>
      </c>
      <c r="O391" s="55">
        <f t="shared" si="24"/>
        <v>0</v>
      </c>
      <c r="Q391" s="55">
        <f t="shared" si="25"/>
        <v>0</v>
      </c>
      <c r="R391" s="79" t="s">
        <v>938</v>
      </c>
    </row>
    <row r="392" spans="1:18" x14ac:dyDescent="0.3">
      <c r="A392" s="26">
        <v>1005</v>
      </c>
      <c r="B392" s="26" t="str">
        <f t="shared" si="22"/>
        <v>Control</v>
      </c>
      <c r="C392" s="26" t="s">
        <v>544</v>
      </c>
      <c r="D392" s="26" t="s">
        <v>204</v>
      </c>
      <c r="G392" s="26">
        <v>2</v>
      </c>
      <c r="I392" s="68">
        <v>1</v>
      </c>
      <c r="J392" s="55">
        <f>tbl_set!H225</f>
        <v>0.63541666666666663</v>
      </c>
      <c r="K392" s="68">
        <f t="shared" si="21"/>
        <v>15.25</v>
      </c>
      <c r="L392" s="55">
        <v>0.21</v>
      </c>
      <c r="M392" s="55">
        <f t="shared" si="23"/>
        <v>0.31225604996096801</v>
      </c>
      <c r="O392" s="55">
        <f t="shared" si="24"/>
        <v>0</v>
      </c>
      <c r="Q392" s="55">
        <f t="shared" si="25"/>
        <v>0</v>
      </c>
      <c r="R392" s="79" t="s">
        <v>938</v>
      </c>
    </row>
    <row r="393" spans="1:18" x14ac:dyDescent="0.3">
      <c r="A393" s="26">
        <v>1005</v>
      </c>
      <c r="B393" s="26" t="str">
        <f t="shared" si="22"/>
        <v>Night</v>
      </c>
      <c r="C393" s="26" t="s">
        <v>545</v>
      </c>
      <c r="D393" s="26" t="s">
        <v>203</v>
      </c>
      <c r="G393" s="26">
        <v>2</v>
      </c>
      <c r="I393" s="68">
        <v>4</v>
      </c>
      <c r="J393" s="55">
        <f>tbl_set!H226</f>
        <v>0.63194444444444453</v>
      </c>
      <c r="K393" s="68">
        <f t="shared" si="21"/>
        <v>15.166666666666668</v>
      </c>
      <c r="L393" s="55">
        <v>0.21</v>
      </c>
      <c r="M393" s="55">
        <f t="shared" si="23"/>
        <v>1.2558869701726845</v>
      </c>
      <c r="N393">
        <v>1</v>
      </c>
      <c r="O393" s="55">
        <f t="shared" si="24"/>
        <v>0.31397174254317112</v>
      </c>
      <c r="P393">
        <v>1</v>
      </c>
      <c r="Q393" s="55">
        <f t="shared" si="25"/>
        <v>0.31397174254317112</v>
      </c>
      <c r="R393" s="79" t="s">
        <v>938</v>
      </c>
    </row>
    <row r="394" spans="1:18" x14ac:dyDescent="0.3">
      <c r="A394" s="26">
        <v>1005</v>
      </c>
      <c r="B394" s="26" t="str">
        <f t="shared" si="22"/>
        <v>Night</v>
      </c>
      <c r="C394" s="26" t="s">
        <v>545</v>
      </c>
      <c r="D394" s="26" t="s">
        <v>204</v>
      </c>
      <c r="G394" s="26">
        <v>2</v>
      </c>
      <c r="I394" s="68">
        <v>1</v>
      </c>
      <c r="J394" s="55">
        <f>tbl_set!H226</f>
        <v>0.63194444444444453</v>
      </c>
      <c r="K394" s="68">
        <f t="shared" si="21"/>
        <v>15.166666666666668</v>
      </c>
      <c r="L394" s="55">
        <v>0.21</v>
      </c>
      <c r="M394" s="55">
        <f t="shared" si="23"/>
        <v>0.31397174254317112</v>
      </c>
      <c r="N394">
        <v>1</v>
      </c>
      <c r="O394" s="55">
        <f t="shared" si="24"/>
        <v>0.31397174254317112</v>
      </c>
      <c r="Q394" s="55">
        <f t="shared" si="25"/>
        <v>0</v>
      </c>
      <c r="R394" s="79" t="s">
        <v>938</v>
      </c>
    </row>
    <row r="395" spans="1:18" x14ac:dyDescent="0.3">
      <c r="A395" s="26">
        <v>1006</v>
      </c>
      <c r="B395" s="26" t="str">
        <f t="shared" si="22"/>
        <v>Kites</v>
      </c>
      <c r="C395" s="26" t="s">
        <v>522</v>
      </c>
      <c r="D395" s="26" t="s">
        <v>203</v>
      </c>
      <c r="G395" s="26">
        <v>2</v>
      </c>
      <c r="I395" s="68">
        <v>4</v>
      </c>
      <c r="J395" s="55">
        <f>tbl_set!H227</f>
        <v>0.625</v>
      </c>
      <c r="K395" s="68">
        <f t="shared" si="21"/>
        <v>15</v>
      </c>
      <c r="L395" s="55">
        <v>0.21</v>
      </c>
      <c r="M395" s="55">
        <f t="shared" ref="M395:M458" si="26">I395/(K395*L395)</f>
        <v>1.2698412698412698</v>
      </c>
      <c r="O395" s="55">
        <f t="shared" si="24"/>
        <v>0</v>
      </c>
      <c r="Q395" s="55">
        <f t="shared" si="25"/>
        <v>0</v>
      </c>
      <c r="R395" s="79" t="s">
        <v>936</v>
      </c>
    </row>
    <row r="396" spans="1:18" x14ac:dyDescent="0.3">
      <c r="A396" s="26">
        <v>1006</v>
      </c>
      <c r="B396" s="26" t="str">
        <f t="shared" si="22"/>
        <v>Kites</v>
      </c>
      <c r="C396" s="26" t="s">
        <v>522</v>
      </c>
      <c r="D396" s="26" t="s">
        <v>204</v>
      </c>
      <c r="G396" s="26">
        <v>2</v>
      </c>
      <c r="I396" s="68">
        <v>2</v>
      </c>
      <c r="J396" s="55">
        <f>tbl_set!H227</f>
        <v>0.625</v>
      </c>
      <c r="K396" s="68">
        <f t="shared" si="21"/>
        <v>15</v>
      </c>
      <c r="L396" s="55">
        <v>0.21</v>
      </c>
      <c r="M396" s="55">
        <f t="shared" si="26"/>
        <v>0.63492063492063489</v>
      </c>
      <c r="O396" s="55">
        <f t="shared" si="24"/>
        <v>0</v>
      </c>
      <c r="Q396" s="55">
        <f t="shared" si="25"/>
        <v>0</v>
      </c>
      <c r="R396" s="79" t="s">
        <v>936</v>
      </c>
    </row>
    <row r="397" spans="1:18" x14ac:dyDescent="0.3">
      <c r="A397" s="26">
        <v>1006</v>
      </c>
      <c r="B397" s="26" t="str">
        <f t="shared" si="22"/>
        <v>Control</v>
      </c>
      <c r="C397" s="26" t="s">
        <v>546</v>
      </c>
      <c r="D397" s="26" t="s">
        <v>203</v>
      </c>
      <c r="G397" s="26">
        <v>2</v>
      </c>
      <c r="I397" s="68">
        <v>4</v>
      </c>
      <c r="J397" s="55">
        <f>tbl_set!H228</f>
        <v>0.625</v>
      </c>
      <c r="K397" s="68">
        <f t="shared" si="21"/>
        <v>15</v>
      </c>
      <c r="L397" s="55">
        <v>0.21</v>
      </c>
      <c r="M397" s="55">
        <f t="shared" si="26"/>
        <v>1.2698412698412698</v>
      </c>
      <c r="O397" s="55">
        <f t="shared" si="24"/>
        <v>0</v>
      </c>
      <c r="Q397" s="55">
        <f t="shared" si="25"/>
        <v>0</v>
      </c>
      <c r="R397" s="79" t="s">
        <v>938</v>
      </c>
    </row>
    <row r="398" spans="1:18" x14ac:dyDescent="0.3">
      <c r="A398" s="26">
        <v>1006</v>
      </c>
      <c r="B398" s="26" t="str">
        <f t="shared" si="22"/>
        <v>Control</v>
      </c>
      <c r="C398" s="26" t="s">
        <v>546</v>
      </c>
      <c r="D398" s="26" t="s">
        <v>204</v>
      </c>
      <c r="G398" s="26">
        <v>2</v>
      </c>
      <c r="I398" s="68">
        <v>2</v>
      </c>
      <c r="J398" s="55">
        <f>tbl_set!H228</f>
        <v>0.625</v>
      </c>
      <c r="K398" s="68">
        <f t="shared" si="21"/>
        <v>15</v>
      </c>
      <c r="L398" s="55">
        <v>0.21</v>
      </c>
      <c r="M398" s="55">
        <f t="shared" si="26"/>
        <v>0.63492063492063489</v>
      </c>
      <c r="O398" s="55">
        <f t="shared" si="24"/>
        <v>0</v>
      </c>
      <c r="Q398" s="55">
        <f t="shared" si="25"/>
        <v>0</v>
      </c>
      <c r="R398" s="79" t="s">
        <v>938</v>
      </c>
    </row>
    <row r="399" spans="1:18" x14ac:dyDescent="0.3">
      <c r="A399" s="26">
        <v>1006</v>
      </c>
      <c r="B399" s="26" t="str">
        <f t="shared" si="22"/>
        <v>Night</v>
      </c>
      <c r="C399" s="26" t="s">
        <v>547</v>
      </c>
      <c r="D399" s="26" t="s">
        <v>203</v>
      </c>
      <c r="G399" s="26">
        <v>2</v>
      </c>
      <c r="I399" s="68">
        <v>4</v>
      </c>
      <c r="J399" s="55">
        <f>tbl_set!H229</f>
        <v>0.625</v>
      </c>
      <c r="K399" s="68">
        <f t="shared" si="21"/>
        <v>15</v>
      </c>
      <c r="L399" s="55">
        <v>0.21</v>
      </c>
      <c r="M399" s="55">
        <f t="shared" si="26"/>
        <v>1.2698412698412698</v>
      </c>
      <c r="O399" s="55">
        <f t="shared" si="24"/>
        <v>0</v>
      </c>
      <c r="Q399" s="55">
        <f t="shared" si="25"/>
        <v>0</v>
      </c>
      <c r="R399" s="79" t="s">
        <v>938</v>
      </c>
    </row>
    <row r="400" spans="1:18" x14ac:dyDescent="0.3">
      <c r="A400" s="26">
        <v>1006</v>
      </c>
      <c r="B400" s="26" t="str">
        <f t="shared" si="22"/>
        <v>Night</v>
      </c>
      <c r="C400" s="26" t="s">
        <v>547</v>
      </c>
      <c r="D400" s="26" t="s">
        <v>204</v>
      </c>
      <c r="G400" s="26">
        <v>2</v>
      </c>
      <c r="I400" s="68">
        <v>2</v>
      </c>
      <c r="J400" s="55">
        <f>tbl_set!H229</f>
        <v>0.625</v>
      </c>
      <c r="K400" s="68">
        <f t="shared" si="21"/>
        <v>15</v>
      </c>
      <c r="L400" s="55">
        <v>0.21</v>
      </c>
      <c r="M400" s="55">
        <f t="shared" si="26"/>
        <v>0.63492063492063489</v>
      </c>
      <c r="O400" s="55">
        <f t="shared" si="24"/>
        <v>0</v>
      </c>
      <c r="Q400" s="55">
        <f t="shared" si="25"/>
        <v>0</v>
      </c>
      <c r="R400" s="79" t="s">
        <v>938</v>
      </c>
    </row>
    <row r="401" spans="1:18" x14ac:dyDescent="0.3">
      <c r="A401" s="26">
        <v>1007</v>
      </c>
      <c r="B401" s="26" t="str">
        <f t="shared" si="22"/>
        <v>Kites</v>
      </c>
      <c r="C401" s="26" t="s">
        <v>523</v>
      </c>
      <c r="D401" s="26" t="s">
        <v>203</v>
      </c>
      <c r="G401" s="26">
        <v>2</v>
      </c>
      <c r="I401" s="68">
        <v>7</v>
      </c>
      <c r="J401" s="55">
        <f>tbl_set!H230</f>
        <v>0.54166666666666674</v>
      </c>
      <c r="K401" s="68">
        <f t="shared" si="21"/>
        <v>13.000000000000002</v>
      </c>
      <c r="L401" s="55">
        <v>0.21</v>
      </c>
      <c r="M401" s="55">
        <f t="shared" si="26"/>
        <v>2.5641025641025639</v>
      </c>
      <c r="O401" s="55">
        <f t="shared" si="24"/>
        <v>0</v>
      </c>
      <c r="Q401" s="55">
        <f t="shared" si="25"/>
        <v>0</v>
      </c>
      <c r="R401" s="79" t="s">
        <v>936</v>
      </c>
    </row>
    <row r="402" spans="1:18" x14ac:dyDescent="0.3">
      <c r="A402" s="26">
        <v>1007</v>
      </c>
      <c r="B402" s="26" t="str">
        <f t="shared" si="22"/>
        <v>Kites</v>
      </c>
      <c r="C402" s="26" t="s">
        <v>523</v>
      </c>
      <c r="D402" s="26" t="s">
        <v>204</v>
      </c>
      <c r="G402" s="26">
        <v>2</v>
      </c>
      <c r="I402" s="68">
        <v>2</v>
      </c>
      <c r="J402" s="55">
        <f>tbl_set!H230</f>
        <v>0.54166666666666674</v>
      </c>
      <c r="K402" s="68">
        <f t="shared" si="21"/>
        <v>13.000000000000002</v>
      </c>
      <c r="L402" s="55">
        <v>0.21</v>
      </c>
      <c r="M402" s="55">
        <f t="shared" si="26"/>
        <v>0.73260073260073244</v>
      </c>
      <c r="O402" s="55">
        <f t="shared" si="24"/>
        <v>0</v>
      </c>
      <c r="Q402" s="55">
        <f t="shared" si="25"/>
        <v>0</v>
      </c>
      <c r="R402" s="79" t="s">
        <v>936</v>
      </c>
    </row>
    <row r="403" spans="1:18" x14ac:dyDescent="0.3">
      <c r="A403" s="26">
        <v>1007</v>
      </c>
      <c r="B403" s="26" t="str">
        <f t="shared" si="22"/>
        <v>Control</v>
      </c>
      <c r="C403" s="26" t="s">
        <v>548</v>
      </c>
      <c r="D403" s="26" t="s">
        <v>203</v>
      </c>
      <c r="G403" s="26">
        <v>2</v>
      </c>
      <c r="I403" s="68">
        <v>5</v>
      </c>
      <c r="J403" s="55">
        <f>tbl_set!H231</f>
        <v>0.54166666666666674</v>
      </c>
      <c r="K403" s="68">
        <f t="shared" si="21"/>
        <v>13.000000000000002</v>
      </c>
      <c r="L403" s="55">
        <v>0.21</v>
      </c>
      <c r="M403" s="55">
        <f t="shared" si="26"/>
        <v>1.8315018315018312</v>
      </c>
      <c r="O403" s="55">
        <f t="shared" si="24"/>
        <v>0</v>
      </c>
      <c r="Q403" s="55">
        <f t="shared" si="25"/>
        <v>0</v>
      </c>
      <c r="R403" s="79" t="s">
        <v>937</v>
      </c>
    </row>
    <row r="404" spans="1:18" x14ac:dyDescent="0.3">
      <c r="A404" s="26">
        <v>1007</v>
      </c>
      <c r="B404" s="26" t="str">
        <f t="shared" si="22"/>
        <v>Control</v>
      </c>
      <c r="C404" s="26" t="s">
        <v>548</v>
      </c>
      <c r="D404" s="26" t="s">
        <v>204</v>
      </c>
      <c r="G404" s="26">
        <v>2</v>
      </c>
      <c r="I404" s="68">
        <v>1</v>
      </c>
      <c r="J404" s="55">
        <f>tbl_set!H231</f>
        <v>0.54166666666666674</v>
      </c>
      <c r="K404" s="68">
        <f t="shared" si="21"/>
        <v>13.000000000000002</v>
      </c>
      <c r="L404" s="55">
        <v>0.21</v>
      </c>
      <c r="M404" s="55">
        <f t="shared" si="26"/>
        <v>0.36630036630036622</v>
      </c>
      <c r="O404" s="55">
        <f t="shared" si="24"/>
        <v>0</v>
      </c>
      <c r="Q404" s="55">
        <f t="shared" si="25"/>
        <v>0</v>
      </c>
      <c r="R404" s="79" t="s">
        <v>937</v>
      </c>
    </row>
    <row r="405" spans="1:18" x14ac:dyDescent="0.3">
      <c r="A405" s="26">
        <v>1007</v>
      </c>
      <c r="B405" s="26" t="str">
        <f t="shared" si="22"/>
        <v>Night</v>
      </c>
      <c r="C405" s="26" t="s">
        <v>549</v>
      </c>
      <c r="D405" s="26" t="s">
        <v>203</v>
      </c>
      <c r="G405" s="26">
        <v>2</v>
      </c>
      <c r="I405" s="68">
        <v>7</v>
      </c>
      <c r="J405" s="55">
        <f>tbl_set!H232</f>
        <v>0.54166666666666674</v>
      </c>
      <c r="K405" s="68">
        <f t="shared" si="21"/>
        <v>13.000000000000002</v>
      </c>
      <c r="L405" s="55">
        <v>0.21</v>
      </c>
      <c r="M405" s="55">
        <f t="shared" si="26"/>
        <v>2.5641025641025639</v>
      </c>
      <c r="O405" s="55">
        <f t="shared" si="24"/>
        <v>0</v>
      </c>
      <c r="Q405" s="55">
        <f t="shared" si="25"/>
        <v>0</v>
      </c>
      <c r="R405" s="79" t="s">
        <v>937</v>
      </c>
    </row>
    <row r="406" spans="1:18" x14ac:dyDescent="0.3">
      <c r="A406" s="26">
        <v>1007</v>
      </c>
      <c r="B406" s="26" t="str">
        <f t="shared" si="22"/>
        <v>Night</v>
      </c>
      <c r="C406" s="26" t="s">
        <v>549</v>
      </c>
      <c r="D406" s="26" t="s">
        <v>204</v>
      </c>
      <c r="G406" s="26">
        <v>2</v>
      </c>
      <c r="I406" s="68">
        <v>2</v>
      </c>
      <c r="J406" s="55">
        <f>tbl_set!H232</f>
        <v>0.54166666666666674</v>
      </c>
      <c r="K406" s="68">
        <f t="shared" si="21"/>
        <v>13.000000000000002</v>
      </c>
      <c r="L406" s="55">
        <v>0.21</v>
      </c>
      <c r="M406" s="55">
        <f t="shared" si="26"/>
        <v>0.73260073260073244</v>
      </c>
      <c r="O406" s="55">
        <f t="shared" si="24"/>
        <v>0</v>
      </c>
      <c r="Q406" s="55">
        <f t="shared" si="25"/>
        <v>0</v>
      </c>
      <c r="R406" s="79" t="s">
        <v>937</v>
      </c>
    </row>
    <row r="407" spans="1:18" x14ac:dyDescent="0.3">
      <c r="A407" s="26">
        <v>1008</v>
      </c>
      <c r="B407" s="26" t="str">
        <f t="shared" si="22"/>
        <v>Kites</v>
      </c>
      <c r="C407" s="26" t="s">
        <v>524</v>
      </c>
      <c r="D407" s="26" t="s">
        <v>203</v>
      </c>
      <c r="G407" s="26">
        <v>2</v>
      </c>
      <c r="I407" s="68">
        <v>3</v>
      </c>
      <c r="J407" s="55">
        <f>tbl_set!H233</f>
        <v>0.55555555555555536</v>
      </c>
      <c r="K407" s="68">
        <f t="shared" si="21"/>
        <v>13.333333333333329</v>
      </c>
      <c r="L407" s="55">
        <v>0.21</v>
      </c>
      <c r="M407" s="55">
        <f t="shared" si="26"/>
        <v>1.0714285714285718</v>
      </c>
      <c r="O407" s="55">
        <f t="shared" si="24"/>
        <v>0</v>
      </c>
      <c r="Q407" s="55">
        <f t="shared" si="25"/>
        <v>0</v>
      </c>
      <c r="R407" s="79" t="s">
        <v>936</v>
      </c>
    </row>
    <row r="408" spans="1:18" x14ac:dyDescent="0.3">
      <c r="A408" s="26">
        <v>1008</v>
      </c>
      <c r="B408" s="26" t="str">
        <f t="shared" si="22"/>
        <v>Kites</v>
      </c>
      <c r="C408" s="26" t="s">
        <v>524</v>
      </c>
      <c r="D408" s="26" t="s">
        <v>204</v>
      </c>
      <c r="G408" s="26">
        <v>2</v>
      </c>
      <c r="I408" s="68">
        <v>0.5</v>
      </c>
      <c r="J408" s="55">
        <f>tbl_set!H233</f>
        <v>0.55555555555555536</v>
      </c>
      <c r="K408" s="68">
        <f t="shared" si="21"/>
        <v>13.333333333333329</v>
      </c>
      <c r="L408" s="55">
        <v>0.21</v>
      </c>
      <c r="M408" s="55">
        <f t="shared" si="26"/>
        <v>0.17857142857142863</v>
      </c>
      <c r="O408" s="55">
        <f t="shared" si="24"/>
        <v>0</v>
      </c>
      <c r="Q408" s="55">
        <f t="shared" si="25"/>
        <v>0</v>
      </c>
      <c r="R408" s="79" t="s">
        <v>936</v>
      </c>
    </row>
    <row r="409" spans="1:18" x14ac:dyDescent="0.3">
      <c r="A409" s="26">
        <v>1008</v>
      </c>
      <c r="B409" s="26" t="str">
        <f t="shared" si="22"/>
        <v>Control</v>
      </c>
      <c r="C409" s="26" t="s">
        <v>550</v>
      </c>
      <c r="D409" s="26" t="s">
        <v>203</v>
      </c>
      <c r="G409" s="26">
        <v>2</v>
      </c>
      <c r="I409" s="68">
        <v>2</v>
      </c>
      <c r="J409" s="55">
        <f>tbl_set!H234</f>
        <v>0.55555555555555536</v>
      </c>
      <c r="K409" s="68">
        <f t="shared" si="21"/>
        <v>13.333333333333329</v>
      </c>
      <c r="L409" s="55">
        <v>0.21</v>
      </c>
      <c r="M409" s="55">
        <f t="shared" si="26"/>
        <v>0.71428571428571452</v>
      </c>
      <c r="O409" s="55">
        <f t="shared" si="24"/>
        <v>0</v>
      </c>
      <c r="Q409" s="55">
        <f t="shared" si="25"/>
        <v>0</v>
      </c>
      <c r="R409" s="79" t="s">
        <v>937</v>
      </c>
    </row>
    <row r="410" spans="1:18" x14ac:dyDescent="0.3">
      <c r="A410" s="26">
        <v>1008</v>
      </c>
      <c r="B410" s="26" t="str">
        <f t="shared" si="22"/>
        <v>Control</v>
      </c>
      <c r="C410" s="26" t="s">
        <v>550</v>
      </c>
      <c r="D410" s="26" t="s">
        <v>204</v>
      </c>
      <c r="G410" s="26">
        <v>2</v>
      </c>
      <c r="I410" s="68">
        <v>0.5</v>
      </c>
      <c r="J410" s="55">
        <f>tbl_set!H234</f>
        <v>0.55555555555555536</v>
      </c>
      <c r="K410" s="68">
        <f t="shared" si="21"/>
        <v>13.333333333333329</v>
      </c>
      <c r="L410" s="55">
        <v>0.21</v>
      </c>
      <c r="M410" s="55">
        <f t="shared" si="26"/>
        <v>0.17857142857142863</v>
      </c>
      <c r="O410" s="55">
        <f t="shared" si="24"/>
        <v>0</v>
      </c>
      <c r="Q410" s="55">
        <f t="shared" si="25"/>
        <v>0</v>
      </c>
      <c r="R410" s="79" t="s">
        <v>937</v>
      </c>
    </row>
    <row r="411" spans="1:18" x14ac:dyDescent="0.3">
      <c r="A411" s="26">
        <v>1008</v>
      </c>
      <c r="B411" s="26" t="str">
        <f t="shared" si="22"/>
        <v>Night</v>
      </c>
      <c r="C411" s="26" t="s">
        <v>551</v>
      </c>
      <c r="D411" s="26" t="s">
        <v>203</v>
      </c>
      <c r="G411" s="26">
        <v>2</v>
      </c>
      <c r="I411" s="68">
        <v>3</v>
      </c>
      <c r="J411" s="55">
        <f>tbl_set!H235</f>
        <v>0.5625</v>
      </c>
      <c r="K411" s="68">
        <f t="shared" si="21"/>
        <v>13.5</v>
      </c>
      <c r="L411" s="55">
        <v>0.21</v>
      </c>
      <c r="M411" s="55">
        <f t="shared" si="26"/>
        <v>1.0582010582010581</v>
      </c>
      <c r="O411" s="55">
        <f t="shared" si="24"/>
        <v>0</v>
      </c>
      <c r="Q411" s="55">
        <f t="shared" si="25"/>
        <v>0</v>
      </c>
      <c r="R411" s="79" t="s">
        <v>937</v>
      </c>
    </row>
    <row r="412" spans="1:18" x14ac:dyDescent="0.3">
      <c r="A412" s="26">
        <v>1008</v>
      </c>
      <c r="B412" s="26" t="str">
        <f t="shared" si="22"/>
        <v>Night</v>
      </c>
      <c r="C412" s="26" t="s">
        <v>551</v>
      </c>
      <c r="D412" s="26" t="s">
        <v>204</v>
      </c>
      <c r="G412" s="26">
        <v>2</v>
      </c>
      <c r="I412" s="68">
        <v>0.5</v>
      </c>
      <c r="J412" s="55">
        <f>tbl_set!H235</f>
        <v>0.5625</v>
      </c>
      <c r="K412" s="68">
        <f t="shared" si="21"/>
        <v>13.5</v>
      </c>
      <c r="L412" s="55">
        <v>0.21</v>
      </c>
      <c r="M412" s="55">
        <f t="shared" si="26"/>
        <v>0.17636684303350969</v>
      </c>
      <c r="O412" s="55">
        <f t="shared" si="24"/>
        <v>0</v>
      </c>
      <c r="Q412" s="55">
        <f t="shared" si="25"/>
        <v>0</v>
      </c>
      <c r="R412" s="79" t="s">
        <v>937</v>
      </c>
    </row>
    <row r="413" spans="1:18" x14ac:dyDescent="0.3">
      <c r="A413" s="26">
        <v>1009</v>
      </c>
      <c r="B413" s="26" t="str">
        <f t="shared" si="22"/>
        <v>Kites</v>
      </c>
      <c r="C413" s="26" t="s">
        <v>525</v>
      </c>
      <c r="D413" s="26" t="s">
        <v>203</v>
      </c>
      <c r="G413" s="26">
        <v>2</v>
      </c>
      <c r="I413" s="68">
        <v>7</v>
      </c>
      <c r="J413" s="55">
        <f>tbl_set!H236</f>
        <v>0.6041666666666663</v>
      </c>
      <c r="K413" s="68">
        <f t="shared" si="21"/>
        <v>14.499999999999991</v>
      </c>
      <c r="L413" s="55">
        <v>0.21</v>
      </c>
      <c r="M413" s="55">
        <f t="shared" si="26"/>
        <v>2.2988505747126449</v>
      </c>
      <c r="O413" s="55">
        <f t="shared" si="24"/>
        <v>0</v>
      </c>
      <c r="Q413" s="55">
        <f t="shared" si="25"/>
        <v>0</v>
      </c>
      <c r="R413" s="79" t="s">
        <v>936</v>
      </c>
    </row>
    <row r="414" spans="1:18" x14ac:dyDescent="0.3">
      <c r="A414" s="26">
        <v>1009</v>
      </c>
      <c r="B414" s="26" t="str">
        <f t="shared" si="22"/>
        <v>Kites</v>
      </c>
      <c r="C414" s="26" t="s">
        <v>525</v>
      </c>
      <c r="D414" s="26" t="s">
        <v>204</v>
      </c>
      <c r="G414" s="26">
        <v>2</v>
      </c>
      <c r="I414" s="68">
        <v>0.5</v>
      </c>
      <c r="J414" s="55">
        <f>tbl_set!H236</f>
        <v>0.6041666666666663</v>
      </c>
      <c r="K414" s="68">
        <f t="shared" si="21"/>
        <v>14.499999999999991</v>
      </c>
      <c r="L414" s="55">
        <v>0.21</v>
      </c>
      <c r="M414" s="55">
        <f t="shared" si="26"/>
        <v>0.16420361247947465</v>
      </c>
      <c r="O414" s="55">
        <f t="shared" si="24"/>
        <v>0</v>
      </c>
      <c r="Q414" s="55">
        <f t="shared" si="25"/>
        <v>0</v>
      </c>
      <c r="R414" s="79" t="s">
        <v>936</v>
      </c>
    </row>
    <row r="415" spans="1:18" x14ac:dyDescent="0.3">
      <c r="A415" s="26">
        <v>1009</v>
      </c>
      <c r="B415" s="26" t="str">
        <f t="shared" si="22"/>
        <v>Control</v>
      </c>
      <c r="C415" s="26" t="s">
        <v>552</v>
      </c>
      <c r="D415" s="26" t="s">
        <v>203</v>
      </c>
      <c r="G415" s="26">
        <v>2</v>
      </c>
      <c r="I415" s="68">
        <v>2</v>
      </c>
      <c r="J415" s="55">
        <f>tbl_set!H237</f>
        <v>0.6041666666666663</v>
      </c>
      <c r="K415" s="68">
        <f t="shared" si="21"/>
        <v>14.499999999999991</v>
      </c>
      <c r="L415" s="55">
        <v>0.21</v>
      </c>
      <c r="M415" s="55">
        <f t="shared" si="26"/>
        <v>0.65681444991789861</v>
      </c>
      <c r="O415" s="55">
        <f t="shared" si="24"/>
        <v>0</v>
      </c>
      <c r="Q415" s="55">
        <f t="shared" si="25"/>
        <v>0</v>
      </c>
      <c r="R415" s="79" t="s">
        <v>938</v>
      </c>
    </row>
    <row r="416" spans="1:18" x14ac:dyDescent="0.3">
      <c r="A416" s="26">
        <v>1009</v>
      </c>
      <c r="B416" s="26" t="str">
        <f t="shared" si="22"/>
        <v>Control</v>
      </c>
      <c r="C416" s="26" t="s">
        <v>552</v>
      </c>
      <c r="D416" s="26" t="s">
        <v>204</v>
      </c>
      <c r="G416" s="26">
        <v>2</v>
      </c>
      <c r="I416" s="68">
        <v>0.5</v>
      </c>
      <c r="J416" s="55">
        <f>tbl_set!H237</f>
        <v>0.6041666666666663</v>
      </c>
      <c r="K416" s="68">
        <f t="shared" si="21"/>
        <v>14.499999999999991</v>
      </c>
      <c r="L416" s="55">
        <v>0.21</v>
      </c>
      <c r="M416" s="55">
        <f t="shared" si="26"/>
        <v>0.16420361247947465</v>
      </c>
      <c r="O416" s="55">
        <f t="shared" si="24"/>
        <v>0</v>
      </c>
      <c r="Q416" s="55">
        <f t="shared" si="25"/>
        <v>0</v>
      </c>
      <c r="R416" s="79" t="s">
        <v>938</v>
      </c>
    </row>
    <row r="417" spans="1:18" x14ac:dyDescent="0.3">
      <c r="A417" s="26">
        <v>1009</v>
      </c>
      <c r="B417" s="26" t="str">
        <f t="shared" si="22"/>
        <v>Night</v>
      </c>
      <c r="C417" s="26" t="s">
        <v>553</v>
      </c>
      <c r="D417" s="26" t="s">
        <v>203</v>
      </c>
      <c r="G417" s="26">
        <v>2</v>
      </c>
      <c r="I417" s="68">
        <v>3</v>
      </c>
      <c r="J417" s="55">
        <f>tbl_set!H238</f>
        <v>0.60416666666666663</v>
      </c>
      <c r="K417" s="68">
        <f t="shared" si="21"/>
        <v>14.5</v>
      </c>
      <c r="L417" s="55">
        <v>0.21</v>
      </c>
      <c r="M417" s="55">
        <f t="shared" si="26"/>
        <v>0.98522167487684731</v>
      </c>
      <c r="O417" s="55">
        <f t="shared" si="24"/>
        <v>0</v>
      </c>
      <c r="Q417" s="55">
        <f t="shared" si="25"/>
        <v>0</v>
      </c>
      <c r="R417" s="79" t="s">
        <v>938</v>
      </c>
    </row>
    <row r="418" spans="1:18" x14ac:dyDescent="0.3">
      <c r="A418" s="26">
        <v>1009</v>
      </c>
      <c r="B418" s="26" t="str">
        <f t="shared" si="22"/>
        <v>Night</v>
      </c>
      <c r="C418" s="26" t="s">
        <v>553</v>
      </c>
      <c r="D418" s="26" t="s">
        <v>204</v>
      </c>
      <c r="G418" s="26">
        <v>2</v>
      </c>
      <c r="I418" s="68">
        <v>0.5</v>
      </c>
      <c r="J418" s="55">
        <f>tbl_set!H238</f>
        <v>0.60416666666666663</v>
      </c>
      <c r="K418" s="68">
        <f t="shared" si="21"/>
        <v>14.5</v>
      </c>
      <c r="L418" s="55">
        <v>0.21</v>
      </c>
      <c r="M418" s="55">
        <f t="shared" si="26"/>
        <v>0.16420361247947454</v>
      </c>
      <c r="O418" s="55">
        <f t="shared" si="24"/>
        <v>0</v>
      </c>
      <c r="Q418" s="55">
        <f t="shared" si="25"/>
        <v>0</v>
      </c>
      <c r="R418" s="79" t="s">
        <v>938</v>
      </c>
    </row>
    <row r="419" spans="1:18" x14ac:dyDescent="0.3">
      <c r="A419" s="26">
        <v>1010</v>
      </c>
      <c r="B419" s="26" t="str">
        <f t="shared" si="22"/>
        <v>Kites</v>
      </c>
      <c r="C419" s="26" t="s">
        <v>526</v>
      </c>
      <c r="D419" s="26" t="s">
        <v>203</v>
      </c>
      <c r="G419" s="26">
        <v>1</v>
      </c>
      <c r="I419" s="68">
        <v>0.5</v>
      </c>
      <c r="J419" s="55">
        <f>tbl_set!H239</f>
        <v>0.60416666666666663</v>
      </c>
      <c r="K419" s="68">
        <f t="shared" si="21"/>
        <v>14.5</v>
      </c>
      <c r="L419" s="55">
        <v>0.21</v>
      </c>
      <c r="M419" s="55">
        <f t="shared" si="26"/>
        <v>0.16420361247947454</v>
      </c>
      <c r="O419" s="55">
        <f t="shared" si="24"/>
        <v>0</v>
      </c>
      <c r="Q419" s="55">
        <f t="shared" si="25"/>
        <v>0</v>
      </c>
      <c r="R419" s="79" t="s">
        <v>936</v>
      </c>
    </row>
    <row r="420" spans="1:18" x14ac:dyDescent="0.3">
      <c r="A420" s="26">
        <v>1010</v>
      </c>
      <c r="B420" s="26" t="str">
        <f t="shared" si="22"/>
        <v>Control</v>
      </c>
      <c r="C420" s="26" t="s">
        <v>554</v>
      </c>
      <c r="D420" s="26" t="s">
        <v>203</v>
      </c>
      <c r="G420" s="26">
        <v>1</v>
      </c>
      <c r="I420" s="68">
        <v>0.5</v>
      </c>
      <c r="J420" s="55">
        <f>tbl_set!H240</f>
        <v>0.60416666666666663</v>
      </c>
      <c r="K420" s="68">
        <f t="shared" si="21"/>
        <v>14.5</v>
      </c>
      <c r="L420" s="55">
        <v>0.21</v>
      </c>
      <c r="M420" s="55">
        <f t="shared" si="26"/>
        <v>0.16420361247947454</v>
      </c>
      <c r="O420" s="55">
        <f t="shared" si="24"/>
        <v>0</v>
      </c>
      <c r="Q420" s="55">
        <f t="shared" si="25"/>
        <v>0</v>
      </c>
      <c r="R420" s="79" t="s">
        <v>938</v>
      </c>
    </row>
    <row r="421" spans="1:18" x14ac:dyDescent="0.3">
      <c r="A421" s="26">
        <v>1010</v>
      </c>
      <c r="B421" s="26" t="str">
        <f t="shared" si="22"/>
        <v>Night</v>
      </c>
      <c r="C421" s="26" t="s">
        <v>555</v>
      </c>
      <c r="D421" s="26" t="s">
        <v>203</v>
      </c>
      <c r="G421" s="26">
        <v>1</v>
      </c>
      <c r="I421" s="68">
        <v>0.5</v>
      </c>
      <c r="J421" s="55">
        <f>tbl_set!H241</f>
        <v>0.5902777777777779</v>
      </c>
      <c r="K421" s="68">
        <f t="shared" si="21"/>
        <v>14.16666666666667</v>
      </c>
      <c r="L421" s="55">
        <v>0.21</v>
      </c>
      <c r="M421" s="55">
        <f t="shared" si="26"/>
        <v>0.16806722689075626</v>
      </c>
      <c r="O421" s="55">
        <f t="shared" si="24"/>
        <v>0</v>
      </c>
      <c r="Q421" s="55">
        <f t="shared" si="25"/>
        <v>0</v>
      </c>
      <c r="R421" s="79" t="s">
        <v>938</v>
      </c>
    </row>
    <row r="422" spans="1:18" x14ac:dyDescent="0.3">
      <c r="A422" s="26">
        <v>1011</v>
      </c>
      <c r="B422" s="26" t="str">
        <f t="shared" si="22"/>
        <v>Kites</v>
      </c>
      <c r="C422" s="26" t="s">
        <v>527</v>
      </c>
      <c r="D422" s="26" t="s">
        <v>203</v>
      </c>
      <c r="G422" s="26">
        <v>1</v>
      </c>
      <c r="I422" s="68">
        <v>0.5</v>
      </c>
      <c r="J422" s="55">
        <f>tbl_set!H242</f>
        <v>0.59375</v>
      </c>
      <c r="K422" s="68">
        <f t="shared" si="21"/>
        <v>14.25</v>
      </c>
      <c r="L422" s="55">
        <v>0.21</v>
      </c>
      <c r="M422" s="55">
        <f t="shared" si="26"/>
        <v>0.16708437761069342</v>
      </c>
      <c r="O422" s="55">
        <f t="shared" si="24"/>
        <v>0</v>
      </c>
      <c r="Q422" s="55">
        <f t="shared" si="25"/>
        <v>0</v>
      </c>
      <c r="R422" s="79" t="s">
        <v>936</v>
      </c>
    </row>
    <row r="423" spans="1:18" x14ac:dyDescent="0.3">
      <c r="A423" s="26">
        <v>1011</v>
      </c>
      <c r="B423" s="26" t="str">
        <f t="shared" si="22"/>
        <v>Control</v>
      </c>
      <c r="C423" s="26" t="s">
        <v>556</v>
      </c>
      <c r="D423" s="26" t="s">
        <v>203</v>
      </c>
      <c r="G423" s="26">
        <v>1</v>
      </c>
      <c r="I423" s="68">
        <v>0.5</v>
      </c>
      <c r="J423" s="55">
        <f>tbl_set!H243</f>
        <v>0.59375</v>
      </c>
      <c r="K423" s="68">
        <f t="shared" si="21"/>
        <v>14.25</v>
      </c>
      <c r="L423" s="55">
        <v>0.21</v>
      </c>
      <c r="M423" s="55">
        <f t="shared" si="26"/>
        <v>0.16708437761069342</v>
      </c>
      <c r="O423" s="55">
        <f t="shared" si="24"/>
        <v>0</v>
      </c>
      <c r="Q423" s="55">
        <f t="shared" si="25"/>
        <v>0</v>
      </c>
      <c r="R423" s="79" t="s">
        <v>938</v>
      </c>
    </row>
    <row r="424" spans="1:18" x14ac:dyDescent="0.3">
      <c r="A424" s="26">
        <v>1011</v>
      </c>
      <c r="B424" s="26" t="str">
        <f t="shared" si="22"/>
        <v>Night</v>
      </c>
      <c r="C424" s="26" t="s">
        <v>557</v>
      </c>
      <c r="D424" s="26" t="s">
        <v>203</v>
      </c>
      <c r="G424" s="26">
        <v>1</v>
      </c>
      <c r="I424" s="68">
        <v>0.5</v>
      </c>
      <c r="J424" s="55">
        <f>tbl_set!H244</f>
        <v>0.5972222222222221</v>
      </c>
      <c r="K424" s="68">
        <f t="shared" si="21"/>
        <v>14.33333333333333</v>
      </c>
      <c r="L424" s="55">
        <v>0.21</v>
      </c>
      <c r="M424" s="55">
        <f t="shared" si="26"/>
        <v>0.16611295681063126</v>
      </c>
      <c r="O424" s="55">
        <f t="shared" si="24"/>
        <v>0</v>
      </c>
      <c r="Q424" s="55">
        <f t="shared" si="25"/>
        <v>0</v>
      </c>
      <c r="R424" s="79" t="s">
        <v>938</v>
      </c>
    </row>
    <row r="425" spans="1:18" x14ac:dyDescent="0.3">
      <c r="A425" s="26">
        <v>1012</v>
      </c>
      <c r="B425" s="26" t="str">
        <f t="shared" si="22"/>
        <v>Kites</v>
      </c>
      <c r="C425" s="26" t="s">
        <v>528</v>
      </c>
      <c r="D425" s="26" t="s">
        <v>203</v>
      </c>
      <c r="G425" s="26">
        <v>1</v>
      </c>
      <c r="I425" s="68">
        <v>1.5</v>
      </c>
      <c r="J425" s="55">
        <f>tbl_set!H245</f>
        <v>0.56944444444444442</v>
      </c>
      <c r="K425" s="68">
        <f t="shared" si="21"/>
        <v>13.666666666666666</v>
      </c>
      <c r="L425" s="55">
        <v>0.21</v>
      </c>
      <c r="M425" s="55">
        <f t="shared" si="26"/>
        <v>0.52264808362369342</v>
      </c>
      <c r="O425" s="55">
        <f t="shared" si="24"/>
        <v>0</v>
      </c>
      <c r="Q425" s="55">
        <f t="shared" si="25"/>
        <v>0</v>
      </c>
      <c r="R425" s="79" t="s">
        <v>936</v>
      </c>
    </row>
    <row r="426" spans="1:18" x14ac:dyDescent="0.3">
      <c r="A426" s="26">
        <v>1012</v>
      </c>
      <c r="B426" s="26" t="str">
        <f t="shared" si="22"/>
        <v>Control</v>
      </c>
      <c r="C426" s="26" t="s">
        <v>558</v>
      </c>
      <c r="D426" s="26" t="s">
        <v>203</v>
      </c>
      <c r="G426" s="26">
        <v>1</v>
      </c>
      <c r="I426" s="68">
        <v>1</v>
      </c>
      <c r="J426" s="55">
        <f>tbl_set!H246</f>
        <v>0.56944444444444442</v>
      </c>
      <c r="K426" s="68">
        <f t="shared" si="21"/>
        <v>13.666666666666666</v>
      </c>
      <c r="L426" s="55">
        <v>0.21</v>
      </c>
      <c r="M426" s="55">
        <f t="shared" si="26"/>
        <v>0.34843205574912894</v>
      </c>
      <c r="O426" s="55">
        <f t="shared" si="24"/>
        <v>0</v>
      </c>
      <c r="Q426" s="55">
        <f t="shared" si="25"/>
        <v>0</v>
      </c>
      <c r="R426" s="79" t="s">
        <v>937</v>
      </c>
    </row>
    <row r="427" spans="1:18" x14ac:dyDescent="0.3">
      <c r="A427" s="26">
        <v>1012</v>
      </c>
      <c r="B427" s="26" t="str">
        <f t="shared" si="22"/>
        <v>Night</v>
      </c>
      <c r="C427" s="26" t="s">
        <v>559</v>
      </c>
      <c r="D427" s="26" t="s">
        <v>203</v>
      </c>
      <c r="G427" s="26">
        <v>1</v>
      </c>
      <c r="I427" s="68">
        <v>1.5</v>
      </c>
      <c r="J427" s="55">
        <f>tbl_set!H247</f>
        <v>0.56944444444444442</v>
      </c>
      <c r="K427" s="68">
        <f t="shared" si="21"/>
        <v>13.666666666666666</v>
      </c>
      <c r="L427" s="55">
        <v>0.21</v>
      </c>
      <c r="M427" s="55">
        <f t="shared" si="26"/>
        <v>0.52264808362369342</v>
      </c>
      <c r="N427">
        <v>1</v>
      </c>
      <c r="O427" s="55">
        <f t="shared" si="24"/>
        <v>0.34843205574912894</v>
      </c>
      <c r="P427">
        <v>1</v>
      </c>
      <c r="Q427" s="55">
        <f t="shared" si="25"/>
        <v>0.34843205574912894</v>
      </c>
      <c r="R427" s="79" t="s">
        <v>937</v>
      </c>
    </row>
    <row r="428" spans="1:18" x14ac:dyDescent="0.3">
      <c r="A428" s="26">
        <v>1013</v>
      </c>
      <c r="B428" s="26" t="str">
        <f t="shared" si="22"/>
        <v>Kites</v>
      </c>
      <c r="C428" s="26" t="s">
        <v>529</v>
      </c>
      <c r="D428" s="26" t="s">
        <v>203</v>
      </c>
      <c r="G428" s="26">
        <v>1</v>
      </c>
      <c r="I428" s="68">
        <v>2</v>
      </c>
      <c r="J428" s="55">
        <f>tbl_set!H248</f>
        <v>0.60416666666666607</v>
      </c>
      <c r="K428" s="68">
        <f t="shared" si="21"/>
        <v>14.499999999999986</v>
      </c>
      <c r="L428" s="55">
        <v>0.21</v>
      </c>
      <c r="M428" s="55">
        <f t="shared" si="26"/>
        <v>0.65681444991789883</v>
      </c>
      <c r="O428" s="55">
        <f t="shared" si="24"/>
        <v>0</v>
      </c>
      <c r="Q428" s="55">
        <f t="shared" si="25"/>
        <v>0</v>
      </c>
      <c r="R428" s="79" t="s">
        <v>936</v>
      </c>
    </row>
    <row r="429" spans="1:18" x14ac:dyDescent="0.3">
      <c r="A429" s="26">
        <v>1013</v>
      </c>
      <c r="B429" s="26" t="str">
        <f t="shared" si="22"/>
        <v>Control</v>
      </c>
      <c r="C429" s="26" t="s">
        <v>560</v>
      </c>
      <c r="D429" s="26" t="s">
        <v>203</v>
      </c>
      <c r="G429" s="26">
        <v>1</v>
      </c>
      <c r="I429" s="68">
        <v>2</v>
      </c>
      <c r="J429" s="55">
        <f>tbl_set!H249</f>
        <v>0.60416666666666607</v>
      </c>
      <c r="K429" s="68">
        <f t="shared" ref="K429:K492" si="27">J429*24</f>
        <v>14.499999999999986</v>
      </c>
      <c r="L429" s="55">
        <v>0.21</v>
      </c>
      <c r="M429" s="55">
        <f t="shared" si="26"/>
        <v>0.65681444991789883</v>
      </c>
      <c r="O429" s="55">
        <f t="shared" si="24"/>
        <v>0</v>
      </c>
      <c r="Q429" s="55">
        <f t="shared" si="25"/>
        <v>0</v>
      </c>
      <c r="R429" s="79" t="s">
        <v>938</v>
      </c>
    </row>
    <row r="430" spans="1:18" x14ac:dyDescent="0.3">
      <c r="A430" s="26">
        <v>1013</v>
      </c>
      <c r="B430" s="26" t="str">
        <f t="shared" si="22"/>
        <v>Night</v>
      </c>
      <c r="C430" s="26" t="s">
        <v>561</v>
      </c>
      <c r="D430" s="26" t="s">
        <v>203</v>
      </c>
      <c r="G430" s="26">
        <v>1</v>
      </c>
      <c r="I430" s="68">
        <v>2</v>
      </c>
      <c r="J430" s="55">
        <f>tbl_set!H250</f>
        <v>0.60416666666666607</v>
      </c>
      <c r="K430" s="68">
        <f t="shared" si="27"/>
        <v>14.499999999999986</v>
      </c>
      <c r="L430" s="55">
        <v>0.21</v>
      </c>
      <c r="M430" s="55">
        <f t="shared" si="26"/>
        <v>0.65681444991789883</v>
      </c>
      <c r="O430" s="55">
        <f t="shared" si="24"/>
        <v>0</v>
      </c>
      <c r="Q430" s="55">
        <f t="shared" si="25"/>
        <v>0</v>
      </c>
      <c r="R430" s="79" t="s">
        <v>938</v>
      </c>
    </row>
    <row r="431" spans="1:18" x14ac:dyDescent="0.3">
      <c r="A431" s="26">
        <v>1014</v>
      </c>
      <c r="B431" s="26" t="str">
        <f t="shared" si="22"/>
        <v>Kites</v>
      </c>
      <c r="C431" s="26" t="s">
        <v>530</v>
      </c>
      <c r="D431" s="26" t="s">
        <v>203</v>
      </c>
      <c r="G431" s="26">
        <v>1</v>
      </c>
      <c r="H431" s="54">
        <v>4</v>
      </c>
      <c r="I431" s="89">
        <f>H431*0.03</f>
        <v>0.12</v>
      </c>
      <c r="J431" s="55">
        <f>tbl_set!H251</f>
        <v>0.55208333333333326</v>
      </c>
      <c r="K431" s="68">
        <f t="shared" si="27"/>
        <v>13.249999999999998</v>
      </c>
      <c r="L431" s="55">
        <v>0.21</v>
      </c>
      <c r="M431" s="55">
        <f t="shared" si="26"/>
        <v>4.3126684636118608E-2</v>
      </c>
      <c r="O431" s="55">
        <f t="shared" si="24"/>
        <v>0</v>
      </c>
      <c r="Q431" s="55">
        <f t="shared" si="25"/>
        <v>0</v>
      </c>
      <c r="R431" s="79" t="s">
        <v>936</v>
      </c>
    </row>
    <row r="432" spans="1:18" x14ac:dyDescent="0.3">
      <c r="A432" s="26">
        <v>1014</v>
      </c>
      <c r="B432" s="26" t="str">
        <f t="shared" si="22"/>
        <v>Control</v>
      </c>
      <c r="C432" s="26" t="s">
        <v>562</v>
      </c>
      <c r="D432" s="26" t="s">
        <v>203</v>
      </c>
      <c r="G432" s="26">
        <v>2</v>
      </c>
      <c r="H432" s="54">
        <v>8</v>
      </c>
      <c r="I432" s="89">
        <f>H432*0.03</f>
        <v>0.24</v>
      </c>
      <c r="J432" s="55">
        <f>tbl_set!H252</f>
        <v>0.55208333333333326</v>
      </c>
      <c r="K432" s="68">
        <f t="shared" si="27"/>
        <v>13.249999999999998</v>
      </c>
      <c r="L432" s="55">
        <v>0.21</v>
      </c>
      <c r="M432" s="55">
        <f t="shared" si="26"/>
        <v>8.6253369272237215E-2</v>
      </c>
      <c r="O432" s="55">
        <f t="shared" si="24"/>
        <v>0</v>
      </c>
      <c r="Q432" s="55">
        <f t="shared" si="25"/>
        <v>0</v>
      </c>
      <c r="R432" s="79" t="s">
        <v>937</v>
      </c>
    </row>
    <row r="433" spans="1:18" x14ac:dyDescent="0.3">
      <c r="A433" s="26">
        <v>1014</v>
      </c>
      <c r="B433" s="26" t="str">
        <f t="shared" si="22"/>
        <v>Control</v>
      </c>
      <c r="C433" s="26" t="s">
        <v>562</v>
      </c>
      <c r="D433" s="26" t="s">
        <v>204</v>
      </c>
      <c r="G433" s="26">
        <v>2</v>
      </c>
      <c r="H433" s="54">
        <v>3</v>
      </c>
      <c r="I433" s="89">
        <f>H433*0.042</f>
        <v>0.126</v>
      </c>
      <c r="J433" s="55">
        <f>tbl_set!H252</f>
        <v>0.55208333333333326</v>
      </c>
      <c r="K433" s="68">
        <f t="shared" si="27"/>
        <v>13.249999999999998</v>
      </c>
      <c r="L433" s="55">
        <v>0.21</v>
      </c>
      <c r="M433" s="55">
        <f t="shared" si="26"/>
        <v>4.5283018867924539E-2</v>
      </c>
      <c r="O433" s="55">
        <f t="shared" si="24"/>
        <v>0</v>
      </c>
      <c r="Q433" s="55">
        <f t="shared" si="25"/>
        <v>0</v>
      </c>
      <c r="R433" s="79" t="s">
        <v>937</v>
      </c>
    </row>
    <row r="434" spans="1:18" x14ac:dyDescent="0.3">
      <c r="A434" s="26">
        <v>1014</v>
      </c>
      <c r="B434" s="26" t="str">
        <f t="shared" si="22"/>
        <v>Night</v>
      </c>
      <c r="C434" s="26" t="s">
        <v>563</v>
      </c>
      <c r="D434" s="26" t="s">
        <v>203</v>
      </c>
      <c r="G434" s="26">
        <v>2</v>
      </c>
      <c r="H434" s="54">
        <v>15</v>
      </c>
      <c r="I434" s="89">
        <f>H434*0.03</f>
        <v>0.44999999999999996</v>
      </c>
      <c r="J434" s="55">
        <f>tbl_set!H253</f>
        <v>0.54166666666666674</v>
      </c>
      <c r="K434" s="68">
        <f t="shared" si="27"/>
        <v>13.000000000000002</v>
      </c>
      <c r="L434" s="55">
        <v>0.21</v>
      </c>
      <c r="M434" s="55">
        <f t="shared" si="26"/>
        <v>0.1648351648351648</v>
      </c>
      <c r="O434" s="55">
        <f t="shared" si="24"/>
        <v>0</v>
      </c>
      <c r="Q434" s="55">
        <f t="shared" si="25"/>
        <v>0</v>
      </c>
      <c r="R434" s="79" t="s">
        <v>937</v>
      </c>
    </row>
    <row r="435" spans="1:18" x14ac:dyDescent="0.3">
      <c r="A435" s="26">
        <v>1014</v>
      </c>
      <c r="B435" s="26" t="str">
        <f t="shared" si="22"/>
        <v>Night</v>
      </c>
      <c r="C435" s="26" t="s">
        <v>563</v>
      </c>
      <c r="D435" s="26" t="s">
        <v>204</v>
      </c>
      <c r="G435" s="26">
        <v>2</v>
      </c>
      <c r="H435" s="54">
        <v>10</v>
      </c>
      <c r="I435" s="89">
        <f>H435*0.042</f>
        <v>0.42000000000000004</v>
      </c>
      <c r="J435" s="55">
        <f>tbl_set!H253</f>
        <v>0.54166666666666674</v>
      </c>
      <c r="K435" s="68">
        <f t="shared" si="27"/>
        <v>13.000000000000002</v>
      </c>
      <c r="L435" s="55">
        <v>0.21</v>
      </c>
      <c r="M435" s="55">
        <f t="shared" si="26"/>
        <v>0.15384615384615383</v>
      </c>
      <c r="O435" s="55">
        <f t="shared" si="24"/>
        <v>0</v>
      </c>
      <c r="Q435" s="55">
        <f t="shared" si="25"/>
        <v>0</v>
      </c>
      <c r="R435" s="79" t="s">
        <v>937</v>
      </c>
    </row>
    <row r="436" spans="1:18" x14ac:dyDescent="0.3">
      <c r="A436" s="26">
        <v>1015</v>
      </c>
      <c r="B436" s="26" t="str">
        <f t="shared" si="22"/>
        <v>Control</v>
      </c>
      <c r="C436" s="26" t="s">
        <v>564</v>
      </c>
      <c r="D436" s="26" t="s">
        <v>203</v>
      </c>
      <c r="G436" s="26">
        <v>2</v>
      </c>
      <c r="I436" s="68">
        <v>0.5</v>
      </c>
      <c r="J436" s="55">
        <f>tbl_set!H255</f>
        <v>0.61805555555555491</v>
      </c>
      <c r="K436" s="68">
        <f t="shared" si="27"/>
        <v>14.833333333333318</v>
      </c>
      <c r="L436" s="55">
        <v>0.21</v>
      </c>
      <c r="M436" s="55">
        <f t="shared" si="26"/>
        <v>0.16051364365971124</v>
      </c>
      <c r="O436" s="55">
        <f t="shared" si="24"/>
        <v>0</v>
      </c>
      <c r="Q436" s="55">
        <f t="shared" si="25"/>
        <v>0</v>
      </c>
      <c r="R436" s="79" t="s">
        <v>938</v>
      </c>
    </row>
    <row r="437" spans="1:18" x14ac:dyDescent="0.3">
      <c r="A437" s="26">
        <v>1015</v>
      </c>
      <c r="B437" s="26" t="str">
        <f t="shared" si="22"/>
        <v>Control</v>
      </c>
      <c r="C437" s="26" t="s">
        <v>564</v>
      </c>
      <c r="D437" s="26" t="s">
        <v>204</v>
      </c>
      <c r="G437" s="26">
        <v>2</v>
      </c>
      <c r="I437" s="68">
        <v>0.5</v>
      </c>
      <c r="J437" s="55">
        <f>tbl_set!H255</f>
        <v>0.61805555555555491</v>
      </c>
      <c r="K437" s="68">
        <f t="shared" si="27"/>
        <v>14.833333333333318</v>
      </c>
      <c r="L437" s="55">
        <v>0.21</v>
      </c>
      <c r="M437" s="55">
        <f t="shared" si="26"/>
        <v>0.16051364365971124</v>
      </c>
      <c r="O437" s="55">
        <f t="shared" si="24"/>
        <v>0</v>
      </c>
      <c r="Q437" s="55">
        <f t="shared" si="25"/>
        <v>0</v>
      </c>
      <c r="R437" s="79" t="s">
        <v>938</v>
      </c>
    </row>
    <row r="438" spans="1:18" x14ac:dyDescent="0.3">
      <c r="A438" s="26">
        <v>1016</v>
      </c>
      <c r="B438" s="26" t="str">
        <f t="shared" si="22"/>
        <v>Kites</v>
      </c>
      <c r="C438" s="26" t="s">
        <v>532</v>
      </c>
      <c r="D438" s="26" t="s">
        <v>203</v>
      </c>
      <c r="G438" s="26">
        <v>3</v>
      </c>
      <c r="H438" s="26">
        <v>8</v>
      </c>
      <c r="I438" s="89">
        <f>H438*0.03</f>
        <v>0.24</v>
      </c>
      <c r="J438" s="55">
        <f>tbl_set!H257</f>
        <v>0.5972222222222221</v>
      </c>
      <c r="K438" s="68">
        <f t="shared" si="27"/>
        <v>14.33333333333333</v>
      </c>
      <c r="L438" s="55">
        <v>0.21</v>
      </c>
      <c r="M438" s="55">
        <f t="shared" si="26"/>
        <v>7.9734219269102999E-2</v>
      </c>
      <c r="O438" s="55">
        <f t="shared" si="24"/>
        <v>0</v>
      </c>
      <c r="Q438" s="55">
        <f t="shared" si="25"/>
        <v>0</v>
      </c>
      <c r="R438" s="79" t="s">
        <v>936</v>
      </c>
    </row>
    <row r="439" spans="1:18" x14ac:dyDescent="0.3">
      <c r="A439" s="26">
        <v>1016</v>
      </c>
      <c r="B439" s="26" t="str">
        <f t="shared" si="22"/>
        <v>Kites</v>
      </c>
      <c r="C439" s="26" t="s">
        <v>532</v>
      </c>
      <c r="D439" s="26" t="s">
        <v>204</v>
      </c>
      <c r="G439" s="26">
        <v>3</v>
      </c>
      <c r="H439" s="26">
        <v>5</v>
      </c>
      <c r="I439" s="89">
        <f>H439*0.042</f>
        <v>0.21000000000000002</v>
      </c>
      <c r="J439" s="55">
        <f>tbl_set!H257</f>
        <v>0.5972222222222221</v>
      </c>
      <c r="K439" s="68">
        <f t="shared" si="27"/>
        <v>14.33333333333333</v>
      </c>
      <c r="L439" s="55">
        <v>0.21</v>
      </c>
      <c r="M439" s="55">
        <f t="shared" si="26"/>
        <v>6.9767441860465143E-2</v>
      </c>
      <c r="O439" s="55">
        <f t="shared" si="24"/>
        <v>0</v>
      </c>
      <c r="Q439" s="55">
        <f t="shared" si="25"/>
        <v>0</v>
      </c>
      <c r="R439" s="79" t="s">
        <v>936</v>
      </c>
    </row>
    <row r="440" spans="1:18" x14ac:dyDescent="0.3">
      <c r="A440" s="26">
        <v>1016</v>
      </c>
      <c r="B440" s="26" t="str">
        <f t="shared" ref="B440:B503" si="28">IF(COUNTIF(C440,"*A"),"Kites",IF(COUNTIF(C440,"*B"),"Control","Night"))</f>
        <v>Kites</v>
      </c>
      <c r="C440" s="26" t="s">
        <v>532</v>
      </c>
      <c r="D440" s="26" t="s">
        <v>640</v>
      </c>
      <c r="G440" s="26">
        <v>3</v>
      </c>
      <c r="H440" s="26">
        <v>2</v>
      </c>
      <c r="I440" s="89">
        <f>H440*0.05</f>
        <v>0.1</v>
      </c>
      <c r="J440" s="55">
        <f>tbl_set!H257</f>
        <v>0.5972222222222221</v>
      </c>
      <c r="K440" s="68">
        <f t="shared" si="27"/>
        <v>14.33333333333333</v>
      </c>
      <c r="L440" s="55">
        <v>0.21</v>
      </c>
      <c r="M440" s="55">
        <f t="shared" si="26"/>
        <v>3.3222591362126255E-2</v>
      </c>
      <c r="O440" s="55">
        <f t="shared" si="24"/>
        <v>0</v>
      </c>
      <c r="Q440" s="55">
        <f t="shared" si="25"/>
        <v>0</v>
      </c>
      <c r="R440" s="79" t="s">
        <v>936</v>
      </c>
    </row>
    <row r="441" spans="1:18" x14ac:dyDescent="0.3">
      <c r="A441" s="26">
        <v>1016</v>
      </c>
      <c r="B441" s="26" t="str">
        <f t="shared" si="28"/>
        <v>Control</v>
      </c>
      <c r="C441" s="26" t="s">
        <v>566</v>
      </c>
      <c r="D441" s="26" t="s">
        <v>203</v>
      </c>
      <c r="G441" s="26">
        <v>2</v>
      </c>
      <c r="H441" s="26">
        <v>30</v>
      </c>
      <c r="I441" s="89">
        <f>H441*0.03</f>
        <v>0.89999999999999991</v>
      </c>
      <c r="J441" s="55">
        <f>tbl_set!H258</f>
        <v>0.5972222222222221</v>
      </c>
      <c r="K441" s="68">
        <f t="shared" si="27"/>
        <v>14.33333333333333</v>
      </c>
      <c r="L441" s="55">
        <v>0.21</v>
      </c>
      <c r="M441" s="55">
        <f t="shared" si="26"/>
        <v>0.29900332225913623</v>
      </c>
      <c r="O441" s="55">
        <f t="shared" si="24"/>
        <v>0</v>
      </c>
      <c r="Q441" s="55">
        <f t="shared" si="25"/>
        <v>0</v>
      </c>
      <c r="R441" s="79" t="s">
        <v>938</v>
      </c>
    </row>
    <row r="442" spans="1:18" x14ac:dyDescent="0.3">
      <c r="A442" s="26">
        <v>1016</v>
      </c>
      <c r="B442" s="26" t="str">
        <f t="shared" si="28"/>
        <v>Control</v>
      </c>
      <c r="C442" s="26" t="s">
        <v>566</v>
      </c>
      <c r="D442" s="26" t="s">
        <v>204</v>
      </c>
      <c r="G442" s="26">
        <v>2</v>
      </c>
      <c r="H442" s="26">
        <v>22</v>
      </c>
      <c r="I442" s="89">
        <f>H442*0.042</f>
        <v>0.92400000000000004</v>
      </c>
      <c r="J442" s="55">
        <f>tbl_set!H258</f>
        <v>0.5972222222222221</v>
      </c>
      <c r="K442" s="68">
        <f t="shared" si="27"/>
        <v>14.33333333333333</v>
      </c>
      <c r="L442" s="55">
        <v>0.21</v>
      </c>
      <c r="M442" s="55">
        <f t="shared" si="26"/>
        <v>0.30697674418604659</v>
      </c>
      <c r="O442" s="55">
        <f t="shared" si="24"/>
        <v>0</v>
      </c>
      <c r="Q442" s="55">
        <f t="shared" si="25"/>
        <v>0</v>
      </c>
      <c r="R442" s="79" t="s">
        <v>938</v>
      </c>
    </row>
    <row r="443" spans="1:18" x14ac:dyDescent="0.3">
      <c r="A443" s="26">
        <v>1016</v>
      </c>
      <c r="B443" s="26" t="str">
        <f t="shared" si="28"/>
        <v>Night</v>
      </c>
      <c r="C443" s="26" t="s">
        <v>567</v>
      </c>
      <c r="D443" s="26" t="s">
        <v>203</v>
      </c>
      <c r="G443" s="26">
        <v>2</v>
      </c>
      <c r="H443" s="26">
        <v>20</v>
      </c>
      <c r="I443" s="89">
        <f>H443*0.03</f>
        <v>0.6</v>
      </c>
      <c r="J443" s="55">
        <f>tbl_set!H259</f>
        <v>0.55208333333333326</v>
      </c>
      <c r="K443" s="68">
        <f t="shared" si="27"/>
        <v>13.249999999999998</v>
      </c>
      <c r="L443" s="55">
        <v>0.21</v>
      </c>
      <c r="M443" s="55">
        <f t="shared" si="26"/>
        <v>0.21563342318059303</v>
      </c>
      <c r="O443" s="55">
        <f t="shared" si="24"/>
        <v>0</v>
      </c>
      <c r="Q443" s="55">
        <f t="shared" si="25"/>
        <v>0</v>
      </c>
      <c r="R443" s="79" t="s">
        <v>937</v>
      </c>
    </row>
    <row r="444" spans="1:18" x14ac:dyDescent="0.3">
      <c r="A444" s="26">
        <v>1016</v>
      </c>
      <c r="B444" s="26" t="str">
        <f t="shared" si="28"/>
        <v>Night</v>
      </c>
      <c r="C444" s="26" t="s">
        <v>567</v>
      </c>
      <c r="D444" s="26" t="s">
        <v>204</v>
      </c>
      <c r="G444" s="26">
        <v>2</v>
      </c>
      <c r="H444" s="26">
        <v>8</v>
      </c>
      <c r="I444" s="89">
        <f>H444*0.042</f>
        <v>0.33600000000000002</v>
      </c>
      <c r="J444" s="55">
        <f>tbl_set!H259</f>
        <v>0.55208333333333326</v>
      </c>
      <c r="K444" s="68">
        <f t="shared" si="27"/>
        <v>13.249999999999998</v>
      </c>
      <c r="L444" s="55">
        <v>0.21</v>
      </c>
      <c r="M444" s="55">
        <f t="shared" si="26"/>
        <v>0.12075471698113212</v>
      </c>
      <c r="O444" s="55">
        <f t="shared" si="24"/>
        <v>0</v>
      </c>
      <c r="Q444" s="55">
        <f t="shared" si="25"/>
        <v>0</v>
      </c>
      <c r="R444" s="79" t="s">
        <v>937</v>
      </c>
    </row>
    <row r="445" spans="1:18" x14ac:dyDescent="0.3">
      <c r="A445" s="26">
        <v>1017</v>
      </c>
      <c r="B445" s="26" t="str">
        <f t="shared" si="28"/>
        <v>Kites</v>
      </c>
      <c r="C445" s="26" t="s">
        <v>533</v>
      </c>
      <c r="D445" s="26" t="s">
        <v>203</v>
      </c>
      <c r="G445" s="26">
        <v>2</v>
      </c>
      <c r="I445" s="68">
        <v>1.5</v>
      </c>
      <c r="J445" s="55">
        <f>tbl_set!H260</f>
        <v>0.58333333333333326</v>
      </c>
      <c r="K445" s="68">
        <f t="shared" si="27"/>
        <v>13.999999999999998</v>
      </c>
      <c r="L445" s="55">
        <v>0.21</v>
      </c>
      <c r="M445" s="55">
        <f t="shared" si="26"/>
        <v>0.51020408163265318</v>
      </c>
      <c r="O445" s="55">
        <f t="shared" si="24"/>
        <v>0</v>
      </c>
      <c r="Q445" s="55">
        <f t="shared" si="25"/>
        <v>0</v>
      </c>
      <c r="R445" s="79" t="s">
        <v>936</v>
      </c>
    </row>
    <row r="446" spans="1:18" x14ac:dyDescent="0.3">
      <c r="A446" s="26">
        <v>1017</v>
      </c>
      <c r="B446" s="26" t="str">
        <f t="shared" si="28"/>
        <v>Kites</v>
      </c>
      <c r="C446" s="26" t="s">
        <v>533</v>
      </c>
      <c r="D446" s="26" t="s">
        <v>204</v>
      </c>
      <c r="G446" s="26">
        <v>2</v>
      </c>
      <c r="I446" s="68">
        <v>14</v>
      </c>
      <c r="J446" s="55">
        <f>tbl_set!H260</f>
        <v>0.58333333333333326</v>
      </c>
      <c r="K446" s="68">
        <f t="shared" si="27"/>
        <v>13.999999999999998</v>
      </c>
      <c r="L446" s="55">
        <v>0.21</v>
      </c>
      <c r="M446" s="55">
        <f t="shared" si="26"/>
        <v>4.7619047619047628</v>
      </c>
      <c r="O446" s="55">
        <f t="shared" si="24"/>
        <v>0</v>
      </c>
      <c r="Q446" s="55">
        <f t="shared" si="25"/>
        <v>0</v>
      </c>
      <c r="R446" s="79" t="s">
        <v>936</v>
      </c>
    </row>
    <row r="447" spans="1:18" x14ac:dyDescent="0.3">
      <c r="A447" s="26">
        <v>1017</v>
      </c>
      <c r="B447" s="26" t="str">
        <f t="shared" si="28"/>
        <v>Control</v>
      </c>
      <c r="C447" s="26" t="s">
        <v>568</v>
      </c>
      <c r="D447" s="26" t="s">
        <v>203</v>
      </c>
      <c r="G447" s="26">
        <v>2</v>
      </c>
      <c r="I447" s="68">
        <v>1.5</v>
      </c>
      <c r="J447" s="55">
        <f>tbl_set!H261</f>
        <v>0.58333333333333326</v>
      </c>
      <c r="K447" s="68">
        <f t="shared" si="27"/>
        <v>13.999999999999998</v>
      </c>
      <c r="L447" s="55">
        <v>0.21</v>
      </c>
      <c r="M447" s="55">
        <f t="shared" si="26"/>
        <v>0.51020408163265318</v>
      </c>
      <c r="O447" s="55">
        <f t="shared" si="24"/>
        <v>0</v>
      </c>
      <c r="Q447" s="55">
        <f t="shared" si="25"/>
        <v>0</v>
      </c>
      <c r="R447" s="79" t="s">
        <v>938</v>
      </c>
    </row>
    <row r="448" spans="1:18" x14ac:dyDescent="0.3">
      <c r="A448" s="26">
        <v>1017</v>
      </c>
      <c r="B448" s="26" t="str">
        <f t="shared" si="28"/>
        <v>Control</v>
      </c>
      <c r="C448" s="26" t="s">
        <v>568</v>
      </c>
      <c r="D448" s="26" t="s">
        <v>204</v>
      </c>
      <c r="G448" s="26">
        <v>2</v>
      </c>
      <c r="I448" s="68">
        <v>15</v>
      </c>
      <c r="J448" s="55">
        <f>tbl_set!H261</f>
        <v>0.58333333333333326</v>
      </c>
      <c r="K448" s="68">
        <f t="shared" si="27"/>
        <v>13.999999999999998</v>
      </c>
      <c r="L448" s="55">
        <v>0.21</v>
      </c>
      <c r="M448" s="55">
        <f t="shared" si="26"/>
        <v>5.1020408163265314</v>
      </c>
      <c r="O448" s="55">
        <f t="shared" si="24"/>
        <v>0</v>
      </c>
      <c r="Q448" s="55">
        <f t="shared" si="25"/>
        <v>0</v>
      </c>
      <c r="R448" s="79" t="s">
        <v>938</v>
      </c>
    </row>
    <row r="449" spans="1:18" x14ac:dyDescent="0.3">
      <c r="A449" s="26">
        <v>1017</v>
      </c>
      <c r="B449" s="26" t="str">
        <f t="shared" si="28"/>
        <v>Night</v>
      </c>
      <c r="C449" s="26" t="s">
        <v>569</v>
      </c>
      <c r="D449" s="26" t="s">
        <v>203</v>
      </c>
      <c r="G449" s="26">
        <v>2</v>
      </c>
      <c r="I449" s="68">
        <v>3</v>
      </c>
      <c r="J449" s="55">
        <f>tbl_set!H262</f>
        <v>0.58333333333333326</v>
      </c>
      <c r="K449" s="68">
        <f t="shared" si="27"/>
        <v>13.999999999999998</v>
      </c>
      <c r="L449" s="55">
        <v>0.21</v>
      </c>
      <c r="M449" s="55">
        <f t="shared" si="26"/>
        <v>1.0204081632653064</v>
      </c>
      <c r="O449" s="55">
        <f t="shared" si="24"/>
        <v>0</v>
      </c>
      <c r="Q449" s="55">
        <f t="shared" si="25"/>
        <v>0</v>
      </c>
      <c r="R449" s="79" t="s">
        <v>938</v>
      </c>
    </row>
    <row r="450" spans="1:18" x14ac:dyDescent="0.3">
      <c r="A450" s="26">
        <v>1017</v>
      </c>
      <c r="B450" s="26" t="str">
        <f t="shared" si="28"/>
        <v>Night</v>
      </c>
      <c r="C450" s="26" t="s">
        <v>569</v>
      </c>
      <c r="D450" s="26" t="s">
        <v>204</v>
      </c>
      <c r="G450" s="26">
        <v>2</v>
      </c>
      <c r="I450" s="68">
        <v>12</v>
      </c>
      <c r="J450" s="55">
        <f>tbl_set!H262</f>
        <v>0.58333333333333326</v>
      </c>
      <c r="K450" s="68">
        <f t="shared" si="27"/>
        <v>13.999999999999998</v>
      </c>
      <c r="L450" s="55">
        <v>0.21</v>
      </c>
      <c r="M450" s="55">
        <f t="shared" si="26"/>
        <v>4.0816326530612255</v>
      </c>
      <c r="O450" s="55">
        <f t="shared" ref="O450:O513" si="29">N450/(K450*L450)</f>
        <v>0</v>
      </c>
      <c r="Q450" s="55">
        <f t="shared" ref="Q450:Q513" si="30">P450/(K450*L450)</f>
        <v>0</v>
      </c>
      <c r="R450" s="79" t="s">
        <v>938</v>
      </c>
    </row>
    <row r="451" spans="1:18" x14ac:dyDescent="0.3">
      <c r="A451" s="26">
        <v>1018</v>
      </c>
      <c r="B451" s="26" t="str">
        <f t="shared" si="28"/>
        <v>Kites</v>
      </c>
      <c r="C451" s="26" t="s">
        <v>534</v>
      </c>
      <c r="D451" s="26" t="s">
        <v>203</v>
      </c>
      <c r="G451" s="26">
        <v>2</v>
      </c>
      <c r="I451" s="68">
        <v>0.4</v>
      </c>
      <c r="J451" s="55">
        <f>tbl_set!H263</f>
        <v>0.54166666666666674</v>
      </c>
      <c r="K451" s="68">
        <f t="shared" si="27"/>
        <v>13.000000000000002</v>
      </c>
      <c r="L451" s="55">
        <v>0.21</v>
      </c>
      <c r="M451" s="55">
        <f t="shared" si="26"/>
        <v>0.1465201465201465</v>
      </c>
      <c r="O451" s="55">
        <f t="shared" si="29"/>
        <v>0</v>
      </c>
      <c r="Q451" s="55">
        <f t="shared" si="30"/>
        <v>0</v>
      </c>
      <c r="R451" s="79" t="s">
        <v>936</v>
      </c>
    </row>
    <row r="452" spans="1:18" x14ac:dyDescent="0.3">
      <c r="A452" s="26">
        <v>1018</v>
      </c>
      <c r="B452" s="26" t="str">
        <f t="shared" si="28"/>
        <v>Kites</v>
      </c>
      <c r="C452" s="26" t="s">
        <v>534</v>
      </c>
      <c r="D452" s="26" t="s">
        <v>204</v>
      </c>
      <c r="G452" s="26">
        <v>2</v>
      </c>
      <c r="I452" s="68">
        <v>0.3</v>
      </c>
      <c r="J452" s="55">
        <f>tbl_set!H63</f>
        <v>0.73611111111111116</v>
      </c>
      <c r="K452" s="68">
        <f t="shared" si="27"/>
        <v>17.666666666666668</v>
      </c>
      <c r="L452" s="55">
        <v>0.21</v>
      </c>
      <c r="M452" s="55">
        <f t="shared" si="26"/>
        <v>8.0862533692722366E-2</v>
      </c>
      <c r="O452" s="55">
        <f t="shared" si="29"/>
        <v>0</v>
      </c>
      <c r="Q452" s="55">
        <f t="shared" si="30"/>
        <v>0</v>
      </c>
      <c r="R452" s="79" t="s">
        <v>936</v>
      </c>
    </row>
    <row r="453" spans="1:18" x14ac:dyDescent="0.3">
      <c r="A453" s="26">
        <v>1018</v>
      </c>
      <c r="B453" s="26" t="str">
        <f t="shared" si="28"/>
        <v>Control</v>
      </c>
      <c r="C453" s="26" t="s">
        <v>570</v>
      </c>
      <c r="D453" s="26" t="s">
        <v>203</v>
      </c>
      <c r="G453" s="26">
        <v>2</v>
      </c>
      <c r="I453" s="68">
        <v>0.7</v>
      </c>
      <c r="J453" s="55">
        <f>tbl_set!H264</f>
        <v>0.54166666666666674</v>
      </c>
      <c r="K453" s="68">
        <f t="shared" si="27"/>
        <v>13.000000000000002</v>
      </c>
      <c r="L453" s="55">
        <v>0.21</v>
      </c>
      <c r="M453" s="55">
        <f t="shared" si="26"/>
        <v>0.25641025641025633</v>
      </c>
      <c r="O453" s="55">
        <f t="shared" si="29"/>
        <v>0</v>
      </c>
      <c r="Q453" s="55">
        <f t="shared" si="30"/>
        <v>0</v>
      </c>
      <c r="R453" s="79" t="s">
        <v>937</v>
      </c>
    </row>
    <row r="454" spans="1:18" x14ac:dyDescent="0.3">
      <c r="A454" s="26">
        <v>1018</v>
      </c>
      <c r="B454" s="26" t="str">
        <f t="shared" si="28"/>
        <v>Control</v>
      </c>
      <c r="C454" s="26" t="s">
        <v>570</v>
      </c>
      <c r="D454" s="26" t="s">
        <v>204</v>
      </c>
      <c r="G454" s="26">
        <v>2</v>
      </c>
      <c r="I454" s="68">
        <v>0.3</v>
      </c>
      <c r="J454" s="55">
        <f>tbl_set!H264</f>
        <v>0.54166666666666674</v>
      </c>
      <c r="K454" s="68">
        <f t="shared" si="27"/>
        <v>13.000000000000002</v>
      </c>
      <c r="L454" s="55">
        <v>0.21</v>
      </c>
      <c r="M454" s="55">
        <f t="shared" si="26"/>
        <v>0.10989010989010987</v>
      </c>
      <c r="O454" s="55">
        <f t="shared" si="29"/>
        <v>0</v>
      </c>
      <c r="Q454" s="55">
        <f t="shared" si="30"/>
        <v>0</v>
      </c>
      <c r="R454" s="79" t="s">
        <v>937</v>
      </c>
    </row>
    <row r="455" spans="1:18" x14ac:dyDescent="0.3">
      <c r="A455" s="26">
        <v>1018</v>
      </c>
      <c r="B455" s="26" t="str">
        <f t="shared" si="28"/>
        <v>Night</v>
      </c>
      <c r="C455" s="26" t="s">
        <v>571</v>
      </c>
      <c r="D455" s="26" t="s">
        <v>203</v>
      </c>
      <c r="G455" s="26">
        <v>2</v>
      </c>
      <c r="I455" s="68">
        <v>0.5</v>
      </c>
      <c r="J455" s="55">
        <f>tbl_set!H265</f>
        <v>0.53125</v>
      </c>
      <c r="K455" s="68">
        <f t="shared" si="27"/>
        <v>12.75</v>
      </c>
      <c r="L455" s="55">
        <v>0.21</v>
      </c>
      <c r="M455" s="55">
        <f t="shared" si="26"/>
        <v>0.18674136321195145</v>
      </c>
      <c r="O455" s="55">
        <f t="shared" si="29"/>
        <v>0</v>
      </c>
      <c r="Q455" s="55">
        <f t="shared" si="30"/>
        <v>0</v>
      </c>
      <c r="R455" s="79" t="s">
        <v>937</v>
      </c>
    </row>
    <row r="456" spans="1:18" x14ac:dyDescent="0.3">
      <c r="A456" s="26">
        <v>1018</v>
      </c>
      <c r="B456" s="26" t="str">
        <f t="shared" si="28"/>
        <v>Night</v>
      </c>
      <c r="C456" s="26" t="s">
        <v>571</v>
      </c>
      <c r="D456" s="26" t="s">
        <v>204</v>
      </c>
      <c r="G456" s="26">
        <v>2</v>
      </c>
      <c r="I456" s="68">
        <v>0.3</v>
      </c>
      <c r="J456" s="55">
        <f>tbl_set!H265</f>
        <v>0.53125</v>
      </c>
      <c r="K456" s="68">
        <f t="shared" si="27"/>
        <v>12.75</v>
      </c>
      <c r="L456" s="55">
        <v>0.21</v>
      </c>
      <c r="M456" s="55">
        <f t="shared" si="26"/>
        <v>0.11204481792717087</v>
      </c>
      <c r="O456" s="55">
        <f t="shared" si="29"/>
        <v>0</v>
      </c>
      <c r="Q456" s="55">
        <f t="shared" si="30"/>
        <v>0</v>
      </c>
      <c r="R456" s="79" t="s">
        <v>937</v>
      </c>
    </row>
    <row r="457" spans="1:18" x14ac:dyDescent="0.3">
      <c r="A457" s="26">
        <v>1019</v>
      </c>
      <c r="B457" s="26" t="str">
        <f t="shared" si="28"/>
        <v>Kites</v>
      </c>
      <c r="C457" s="26" t="s">
        <v>535</v>
      </c>
      <c r="D457" s="26" t="s">
        <v>203</v>
      </c>
      <c r="G457" s="26">
        <v>2</v>
      </c>
      <c r="I457" s="68">
        <v>1.5</v>
      </c>
      <c r="J457" s="55">
        <f>tbl_set!H66</f>
        <v>0.53472222222222232</v>
      </c>
      <c r="K457" s="68">
        <f t="shared" si="27"/>
        <v>12.833333333333336</v>
      </c>
      <c r="L457" s="55">
        <v>0.21</v>
      </c>
      <c r="M457" s="55">
        <f t="shared" si="26"/>
        <v>0.55658627087198509</v>
      </c>
      <c r="O457" s="55">
        <f t="shared" si="29"/>
        <v>0</v>
      </c>
      <c r="Q457" s="55">
        <f t="shared" si="30"/>
        <v>0</v>
      </c>
      <c r="R457" s="79" t="s">
        <v>936</v>
      </c>
    </row>
    <row r="458" spans="1:18" x14ac:dyDescent="0.3">
      <c r="A458" s="26">
        <v>1019</v>
      </c>
      <c r="B458" s="26" t="str">
        <f t="shared" si="28"/>
        <v>Kites</v>
      </c>
      <c r="C458" s="26" t="s">
        <v>535</v>
      </c>
      <c r="D458" s="26" t="s">
        <v>204</v>
      </c>
      <c r="G458" s="26">
        <v>2</v>
      </c>
      <c r="I458" s="68">
        <v>2</v>
      </c>
      <c r="J458" s="55">
        <f>tbl_set!H266</f>
        <v>0.58333333333333259</v>
      </c>
      <c r="K458" s="68">
        <f t="shared" si="27"/>
        <v>13.999999999999982</v>
      </c>
      <c r="L458" s="55">
        <v>0.21</v>
      </c>
      <c r="M458" s="55">
        <f t="shared" si="26"/>
        <v>0.68027210884353839</v>
      </c>
      <c r="O458" s="55">
        <f t="shared" si="29"/>
        <v>0</v>
      </c>
      <c r="Q458" s="55">
        <f t="shared" si="30"/>
        <v>0</v>
      </c>
      <c r="R458" s="79" t="s">
        <v>936</v>
      </c>
    </row>
    <row r="459" spans="1:18" x14ac:dyDescent="0.3">
      <c r="A459" s="26">
        <v>1019</v>
      </c>
      <c r="B459" s="26" t="str">
        <f t="shared" si="28"/>
        <v>Control</v>
      </c>
      <c r="C459" s="26" t="s">
        <v>572</v>
      </c>
      <c r="D459" s="26" t="s">
        <v>203</v>
      </c>
      <c r="G459" s="26">
        <v>2</v>
      </c>
      <c r="I459" s="68">
        <v>8</v>
      </c>
      <c r="J459" s="55">
        <f>tbl_set!H267</f>
        <v>0.58333333333333259</v>
      </c>
      <c r="K459" s="68">
        <f t="shared" si="27"/>
        <v>13.999999999999982</v>
      </c>
      <c r="L459" s="55">
        <v>0.21</v>
      </c>
      <c r="M459" s="55">
        <f t="shared" ref="M459:M522" si="31">I459/(K459*L459)</f>
        <v>2.7210884353741536</v>
      </c>
      <c r="O459" s="55">
        <f t="shared" si="29"/>
        <v>0</v>
      </c>
      <c r="Q459" s="55">
        <f t="shared" si="30"/>
        <v>0</v>
      </c>
      <c r="R459" s="79" t="s">
        <v>938</v>
      </c>
    </row>
    <row r="460" spans="1:18" x14ac:dyDescent="0.3">
      <c r="A460" s="26">
        <v>1019</v>
      </c>
      <c r="B460" s="26" t="str">
        <f t="shared" si="28"/>
        <v>Control</v>
      </c>
      <c r="C460" s="26" t="s">
        <v>572</v>
      </c>
      <c r="D460" s="26" t="s">
        <v>204</v>
      </c>
      <c r="G460" s="26">
        <v>2</v>
      </c>
      <c r="I460" s="68">
        <v>2</v>
      </c>
      <c r="J460" s="55">
        <f>tbl_set!H267</f>
        <v>0.58333333333333259</v>
      </c>
      <c r="K460" s="68">
        <f t="shared" si="27"/>
        <v>13.999999999999982</v>
      </c>
      <c r="L460" s="55">
        <v>0.21</v>
      </c>
      <c r="M460" s="55">
        <f t="shared" si="31"/>
        <v>0.68027210884353839</v>
      </c>
      <c r="O460" s="55">
        <f t="shared" si="29"/>
        <v>0</v>
      </c>
      <c r="Q460" s="55">
        <f t="shared" si="30"/>
        <v>0</v>
      </c>
      <c r="R460" s="79" t="s">
        <v>938</v>
      </c>
    </row>
    <row r="461" spans="1:18" x14ac:dyDescent="0.3">
      <c r="A461" s="26">
        <v>1019</v>
      </c>
      <c r="B461" s="26" t="str">
        <f t="shared" si="28"/>
        <v>Night</v>
      </c>
      <c r="C461" s="26" t="s">
        <v>573</v>
      </c>
      <c r="D461" s="26" t="s">
        <v>203</v>
      </c>
      <c r="G461" s="26">
        <v>2</v>
      </c>
      <c r="I461" s="68">
        <v>2</v>
      </c>
      <c r="J461" s="55">
        <f>tbl_set!H268</f>
        <v>0.57638888888888795</v>
      </c>
      <c r="K461" s="68">
        <f t="shared" si="27"/>
        <v>13.833333333333311</v>
      </c>
      <c r="L461" s="55">
        <v>0.21</v>
      </c>
      <c r="M461" s="55">
        <f t="shared" si="31"/>
        <v>0.68846815834767749</v>
      </c>
      <c r="O461" s="55">
        <f t="shared" si="29"/>
        <v>0</v>
      </c>
      <c r="Q461" s="55">
        <f t="shared" si="30"/>
        <v>0</v>
      </c>
      <c r="R461" s="79" t="s">
        <v>938</v>
      </c>
    </row>
    <row r="462" spans="1:18" x14ac:dyDescent="0.3">
      <c r="A462" s="26">
        <v>1019</v>
      </c>
      <c r="B462" s="26" t="str">
        <f t="shared" si="28"/>
        <v>Night</v>
      </c>
      <c r="C462" s="26" t="s">
        <v>573</v>
      </c>
      <c r="D462" s="26" t="s">
        <v>204</v>
      </c>
      <c r="G462" s="26">
        <v>2</v>
      </c>
      <c r="I462" s="68">
        <v>2</v>
      </c>
      <c r="J462" s="55">
        <f>tbl_set!H268</f>
        <v>0.57638888888888795</v>
      </c>
      <c r="K462" s="68">
        <f t="shared" si="27"/>
        <v>13.833333333333311</v>
      </c>
      <c r="L462" s="55">
        <v>0.21</v>
      </c>
      <c r="M462" s="55">
        <f t="shared" si="31"/>
        <v>0.68846815834767749</v>
      </c>
      <c r="O462" s="55">
        <f t="shared" si="29"/>
        <v>0</v>
      </c>
      <c r="Q462" s="55">
        <f t="shared" si="30"/>
        <v>0</v>
      </c>
      <c r="R462" s="79" t="s">
        <v>938</v>
      </c>
    </row>
    <row r="463" spans="1:18" x14ac:dyDescent="0.3">
      <c r="A463" s="26">
        <v>1020</v>
      </c>
      <c r="B463" s="26" t="str">
        <f t="shared" si="28"/>
        <v>Kites</v>
      </c>
      <c r="C463" s="26" t="s">
        <v>536</v>
      </c>
      <c r="D463" s="26" t="s">
        <v>203</v>
      </c>
      <c r="G463" s="26">
        <v>2</v>
      </c>
      <c r="I463" s="68">
        <v>3</v>
      </c>
      <c r="J463" s="55">
        <f>tbl_set!H269</f>
        <v>0.60416666666666663</v>
      </c>
      <c r="K463" s="68">
        <f t="shared" si="27"/>
        <v>14.5</v>
      </c>
      <c r="L463" s="55">
        <v>0.21</v>
      </c>
      <c r="M463" s="55">
        <f t="shared" si="31"/>
        <v>0.98522167487684731</v>
      </c>
      <c r="O463" s="55">
        <f t="shared" si="29"/>
        <v>0</v>
      </c>
      <c r="Q463" s="55">
        <f t="shared" si="30"/>
        <v>0</v>
      </c>
      <c r="R463" s="79" t="s">
        <v>936</v>
      </c>
    </row>
    <row r="464" spans="1:18" x14ac:dyDescent="0.3">
      <c r="A464" s="26">
        <v>1020</v>
      </c>
      <c r="B464" s="26" t="str">
        <f t="shared" si="28"/>
        <v>Kites</v>
      </c>
      <c r="C464" s="26" t="s">
        <v>536</v>
      </c>
      <c r="D464" s="26" t="s">
        <v>204</v>
      </c>
      <c r="G464" s="26">
        <v>2</v>
      </c>
      <c r="I464" s="68">
        <v>7</v>
      </c>
      <c r="J464" s="55">
        <f>tbl_set!H269</f>
        <v>0.60416666666666663</v>
      </c>
      <c r="K464" s="68">
        <f t="shared" si="27"/>
        <v>14.5</v>
      </c>
      <c r="L464" s="55">
        <v>0.21</v>
      </c>
      <c r="M464" s="55">
        <f t="shared" si="31"/>
        <v>2.2988505747126435</v>
      </c>
      <c r="O464" s="55">
        <f t="shared" si="29"/>
        <v>0</v>
      </c>
      <c r="Q464" s="55">
        <f t="shared" si="30"/>
        <v>0</v>
      </c>
      <c r="R464" s="79" t="s">
        <v>936</v>
      </c>
    </row>
    <row r="465" spans="1:18" x14ac:dyDescent="0.3">
      <c r="A465" s="26">
        <v>1020</v>
      </c>
      <c r="B465" s="26" t="str">
        <f t="shared" si="28"/>
        <v>Control</v>
      </c>
      <c r="C465" s="26" t="s">
        <v>574</v>
      </c>
      <c r="D465" s="26" t="s">
        <v>203</v>
      </c>
      <c r="G465" s="26">
        <v>2</v>
      </c>
      <c r="I465" s="68">
        <v>3</v>
      </c>
      <c r="J465" s="55">
        <f>tbl_set!H270</f>
        <v>0.60416666666666663</v>
      </c>
      <c r="K465" s="68">
        <f t="shared" si="27"/>
        <v>14.5</v>
      </c>
      <c r="L465" s="55">
        <v>0.21</v>
      </c>
      <c r="M465" s="55">
        <f t="shared" si="31"/>
        <v>0.98522167487684731</v>
      </c>
      <c r="O465" s="55">
        <f t="shared" si="29"/>
        <v>0</v>
      </c>
      <c r="Q465" s="55">
        <f t="shared" si="30"/>
        <v>0</v>
      </c>
      <c r="R465" s="79" t="s">
        <v>938</v>
      </c>
    </row>
    <row r="466" spans="1:18" x14ac:dyDescent="0.3">
      <c r="A466" s="26">
        <v>1020</v>
      </c>
      <c r="B466" s="26" t="str">
        <f t="shared" si="28"/>
        <v>Control</v>
      </c>
      <c r="C466" s="26" t="s">
        <v>574</v>
      </c>
      <c r="D466" s="26" t="s">
        <v>204</v>
      </c>
      <c r="G466" s="26">
        <v>2</v>
      </c>
      <c r="I466" s="68">
        <v>6</v>
      </c>
      <c r="J466" s="55">
        <f>tbl_set!H270</f>
        <v>0.60416666666666663</v>
      </c>
      <c r="K466" s="68">
        <f t="shared" si="27"/>
        <v>14.5</v>
      </c>
      <c r="L466" s="55">
        <v>0.21</v>
      </c>
      <c r="M466" s="55">
        <f t="shared" si="31"/>
        <v>1.9704433497536946</v>
      </c>
      <c r="O466" s="55">
        <f t="shared" si="29"/>
        <v>0</v>
      </c>
      <c r="Q466" s="55">
        <f t="shared" si="30"/>
        <v>0</v>
      </c>
      <c r="R466" s="79" t="s">
        <v>938</v>
      </c>
    </row>
    <row r="467" spans="1:18" x14ac:dyDescent="0.3">
      <c r="A467" s="26">
        <v>1020</v>
      </c>
      <c r="B467" s="26" t="str">
        <f t="shared" si="28"/>
        <v>Night</v>
      </c>
      <c r="C467" s="26" t="s">
        <v>575</v>
      </c>
      <c r="D467" s="26" t="s">
        <v>203</v>
      </c>
      <c r="G467" s="26">
        <v>2</v>
      </c>
      <c r="I467" s="68">
        <v>2</v>
      </c>
      <c r="J467" s="55">
        <f>tbl_set!H271</f>
        <v>0.60416666666666663</v>
      </c>
      <c r="K467" s="68">
        <f t="shared" si="27"/>
        <v>14.5</v>
      </c>
      <c r="L467" s="55">
        <v>0.21</v>
      </c>
      <c r="M467" s="55">
        <f t="shared" si="31"/>
        <v>0.65681444991789817</v>
      </c>
      <c r="O467" s="55">
        <f t="shared" si="29"/>
        <v>0</v>
      </c>
      <c r="Q467" s="55">
        <f t="shared" si="30"/>
        <v>0</v>
      </c>
      <c r="R467" s="79" t="s">
        <v>938</v>
      </c>
    </row>
    <row r="468" spans="1:18" x14ac:dyDescent="0.3">
      <c r="A468" s="26">
        <v>1020</v>
      </c>
      <c r="B468" s="26" t="str">
        <f t="shared" si="28"/>
        <v>Night</v>
      </c>
      <c r="C468" s="26" t="s">
        <v>575</v>
      </c>
      <c r="D468" s="26" t="s">
        <v>204</v>
      </c>
      <c r="G468" s="26">
        <v>2</v>
      </c>
      <c r="I468" s="68">
        <v>7</v>
      </c>
      <c r="J468" s="55">
        <f>tbl_set!H271</f>
        <v>0.60416666666666663</v>
      </c>
      <c r="K468" s="68">
        <f t="shared" si="27"/>
        <v>14.5</v>
      </c>
      <c r="L468" s="55">
        <v>0.21</v>
      </c>
      <c r="M468" s="55">
        <f t="shared" si="31"/>
        <v>2.2988505747126435</v>
      </c>
      <c r="O468" s="55">
        <f t="shared" si="29"/>
        <v>0</v>
      </c>
      <c r="Q468" s="55">
        <f t="shared" si="30"/>
        <v>0</v>
      </c>
      <c r="R468" s="79" t="s">
        <v>938</v>
      </c>
    </row>
    <row r="469" spans="1:18" x14ac:dyDescent="0.3">
      <c r="A469" s="26">
        <v>1021</v>
      </c>
      <c r="B469" s="26" t="str">
        <f t="shared" si="28"/>
        <v>Kites</v>
      </c>
      <c r="C469" s="26" t="s">
        <v>537</v>
      </c>
      <c r="D469" s="26" t="s">
        <v>203</v>
      </c>
      <c r="G469" s="26">
        <v>2</v>
      </c>
      <c r="I469" s="68">
        <v>1.5</v>
      </c>
      <c r="J469" s="55">
        <f>tbl_set!H272</f>
        <v>0.52083333333333237</v>
      </c>
      <c r="K469" s="68">
        <f t="shared" si="27"/>
        <v>12.499999999999977</v>
      </c>
      <c r="L469" s="55">
        <v>0.21</v>
      </c>
      <c r="M469" s="55">
        <f t="shared" si="31"/>
        <v>0.57142857142857251</v>
      </c>
      <c r="O469" s="55">
        <f t="shared" si="29"/>
        <v>0</v>
      </c>
      <c r="Q469" s="55">
        <f t="shared" si="30"/>
        <v>0</v>
      </c>
      <c r="R469" s="79" t="s">
        <v>936</v>
      </c>
    </row>
    <row r="470" spans="1:18" x14ac:dyDescent="0.3">
      <c r="A470" s="26">
        <v>1021</v>
      </c>
      <c r="B470" s="26" t="str">
        <f t="shared" si="28"/>
        <v>Kites</v>
      </c>
      <c r="C470" s="26" t="s">
        <v>537</v>
      </c>
      <c r="D470" s="26" t="s">
        <v>204</v>
      </c>
      <c r="G470" s="26">
        <v>2</v>
      </c>
      <c r="I470" s="68">
        <v>7</v>
      </c>
      <c r="J470" s="55">
        <f>tbl_set!H272</f>
        <v>0.52083333333333237</v>
      </c>
      <c r="K470" s="68">
        <f t="shared" si="27"/>
        <v>12.499999999999977</v>
      </c>
      <c r="L470" s="55">
        <v>0.21</v>
      </c>
      <c r="M470" s="55">
        <f t="shared" si="31"/>
        <v>2.6666666666666718</v>
      </c>
      <c r="O470" s="55">
        <f t="shared" si="29"/>
        <v>0</v>
      </c>
      <c r="Q470" s="55">
        <f t="shared" si="30"/>
        <v>0</v>
      </c>
      <c r="R470" s="79" t="s">
        <v>936</v>
      </c>
    </row>
    <row r="471" spans="1:18" x14ac:dyDescent="0.3">
      <c r="A471" s="26">
        <v>1021</v>
      </c>
      <c r="B471" s="26" t="str">
        <f t="shared" si="28"/>
        <v>Control</v>
      </c>
      <c r="C471" s="26" t="s">
        <v>576</v>
      </c>
      <c r="D471" s="26" t="s">
        <v>203</v>
      </c>
      <c r="G471" s="26">
        <v>2</v>
      </c>
      <c r="I471" s="68">
        <v>1</v>
      </c>
      <c r="J471" s="55">
        <f>tbl_set!H273</f>
        <v>0.52083333333333237</v>
      </c>
      <c r="K471" s="68">
        <f t="shared" si="27"/>
        <v>12.499999999999977</v>
      </c>
      <c r="L471" s="55">
        <v>0.21</v>
      </c>
      <c r="M471" s="55">
        <f t="shared" si="31"/>
        <v>0.38095238095238165</v>
      </c>
      <c r="N471">
        <v>1</v>
      </c>
      <c r="O471" s="55">
        <f t="shared" si="29"/>
        <v>0.38095238095238165</v>
      </c>
      <c r="P471">
        <v>1</v>
      </c>
      <c r="Q471" s="55">
        <f t="shared" si="30"/>
        <v>0.38095238095238165</v>
      </c>
      <c r="R471" s="79" t="s">
        <v>938</v>
      </c>
    </row>
    <row r="472" spans="1:18" x14ac:dyDescent="0.3">
      <c r="A472" s="26">
        <v>1021</v>
      </c>
      <c r="B472" s="26" t="str">
        <f t="shared" si="28"/>
        <v>Control</v>
      </c>
      <c r="C472" s="26" t="s">
        <v>576</v>
      </c>
      <c r="D472" s="26" t="s">
        <v>204</v>
      </c>
      <c r="G472" s="26">
        <v>2</v>
      </c>
      <c r="I472" s="68">
        <v>5</v>
      </c>
      <c r="J472" s="55">
        <f>tbl_set!H273</f>
        <v>0.52083333333333237</v>
      </c>
      <c r="K472" s="68">
        <f t="shared" si="27"/>
        <v>12.499999999999977</v>
      </c>
      <c r="L472" s="55">
        <v>0.21</v>
      </c>
      <c r="M472" s="55">
        <f t="shared" si="31"/>
        <v>1.9047619047619082</v>
      </c>
      <c r="N472">
        <v>1</v>
      </c>
      <c r="O472" s="55">
        <f t="shared" si="29"/>
        <v>0.38095238095238165</v>
      </c>
      <c r="Q472" s="55">
        <f t="shared" si="30"/>
        <v>0</v>
      </c>
      <c r="R472" s="79" t="s">
        <v>938</v>
      </c>
    </row>
    <row r="473" spans="1:18" x14ac:dyDescent="0.3">
      <c r="A473" s="26">
        <v>1021</v>
      </c>
      <c r="B473" s="26" t="str">
        <f t="shared" si="28"/>
        <v>Night</v>
      </c>
      <c r="C473" s="26" t="s">
        <v>577</v>
      </c>
      <c r="D473" s="26" t="s">
        <v>203</v>
      </c>
      <c r="G473" s="26">
        <v>2</v>
      </c>
      <c r="I473" s="68">
        <v>1.5</v>
      </c>
      <c r="J473" s="55">
        <f>tbl_set!H274</f>
        <v>0.54166666666666563</v>
      </c>
      <c r="K473" s="68">
        <f t="shared" si="27"/>
        <v>12.999999999999975</v>
      </c>
      <c r="L473" s="55">
        <v>0.21</v>
      </c>
      <c r="M473" s="55">
        <f t="shared" si="31"/>
        <v>0.5494505494505505</v>
      </c>
      <c r="O473" s="55">
        <f t="shared" si="29"/>
        <v>0</v>
      </c>
      <c r="Q473" s="55">
        <f t="shared" si="30"/>
        <v>0</v>
      </c>
      <c r="R473" s="79" t="s">
        <v>938</v>
      </c>
    </row>
    <row r="474" spans="1:18" x14ac:dyDescent="0.3">
      <c r="A474" s="26">
        <v>1021</v>
      </c>
      <c r="B474" s="26" t="str">
        <f t="shared" si="28"/>
        <v>Night</v>
      </c>
      <c r="C474" s="26" t="s">
        <v>577</v>
      </c>
      <c r="D474" s="26" t="s">
        <v>204</v>
      </c>
      <c r="G474" s="26">
        <v>2</v>
      </c>
      <c r="I474" s="68">
        <v>6</v>
      </c>
      <c r="J474" s="55">
        <f>tbl_set!H274</f>
        <v>0.54166666666666563</v>
      </c>
      <c r="K474" s="68">
        <f t="shared" si="27"/>
        <v>12.999999999999975</v>
      </c>
      <c r="L474" s="55">
        <v>0.21</v>
      </c>
      <c r="M474" s="55">
        <f t="shared" si="31"/>
        <v>2.197802197802202</v>
      </c>
      <c r="O474" s="55">
        <f t="shared" si="29"/>
        <v>0</v>
      </c>
      <c r="Q474" s="55">
        <f t="shared" si="30"/>
        <v>0</v>
      </c>
      <c r="R474" s="79" t="s">
        <v>938</v>
      </c>
    </row>
    <row r="475" spans="1:18" x14ac:dyDescent="0.3">
      <c r="A475" s="26">
        <v>1200</v>
      </c>
      <c r="B475" s="26" t="str">
        <f t="shared" si="28"/>
        <v>Kites</v>
      </c>
      <c r="C475" s="26" t="s">
        <v>578</v>
      </c>
      <c r="D475" s="26" t="s">
        <v>203</v>
      </c>
      <c r="G475" s="26">
        <v>1</v>
      </c>
      <c r="I475" s="68">
        <v>15</v>
      </c>
      <c r="J475" s="55">
        <f>tbl_set!H275</f>
        <v>1</v>
      </c>
      <c r="K475" s="68">
        <f t="shared" si="27"/>
        <v>24</v>
      </c>
      <c r="L475" s="55">
        <v>1.47</v>
      </c>
      <c r="M475" s="55">
        <f t="shared" si="31"/>
        <v>0.42517006802721086</v>
      </c>
      <c r="O475" s="55">
        <f t="shared" si="29"/>
        <v>0</v>
      </c>
      <c r="Q475" s="55">
        <f t="shared" si="30"/>
        <v>0</v>
      </c>
      <c r="R475" s="79" t="s">
        <v>936</v>
      </c>
    </row>
    <row r="476" spans="1:18" x14ac:dyDescent="0.3">
      <c r="A476" s="26">
        <v>1200</v>
      </c>
      <c r="B476" s="26" t="str">
        <f t="shared" si="28"/>
        <v>Control</v>
      </c>
      <c r="C476" s="26" t="s">
        <v>579</v>
      </c>
      <c r="D476" s="26" t="s">
        <v>203</v>
      </c>
      <c r="G476" s="26">
        <v>1</v>
      </c>
      <c r="I476" s="68">
        <v>14</v>
      </c>
      <c r="J476" s="55">
        <f>tbl_set!H276</f>
        <v>1</v>
      </c>
      <c r="K476" s="68">
        <f t="shared" si="27"/>
        <v>24</v>
      </c>
      <c r="L476" s="55">
        <v>1.47</v>
      </c>
      <c r="M476" s="55">
        <f t="shared" si="31"/>
        <v>0.3968253968253968</v>
      </c>
      <c r="O476" s="55">
        <f t="shared" si="29"/>
        <v>0</v>
      </c>
      <c r="Q476" s="55">
        <f t="shared" si="30"/>
        <v>0</v>
      </c>
      <c r="R476" s="79" t="s">
        <v>938</v>
      </c>
    </row>
    <row r="477" spans="1:18" x14ac:dyDescent="0.3">
      <c r="A477" s="26">
        <v>1200</v>
      </c>
      <c r="B477" s="26" t="str">
        <f t="shared" si="28"/>
        <v>Night</v>
      </c>
      <c r="C477" s="26" t="s">
        <v>580</v>
      </c>
      <c r="D477" s="26" t="s">
        <v>203</v>
      </c>
      <c r="G477" s="26">
        <v>1</v>
      </c>
      <c r="I477" s="68">
        <v>15</v>
      </c>
      <c r="J477" s="55">
        <f>tbl_set!H277</f>
        <v>0.58333333333333326</v>
      </c>
      <c r="K477" s="68">
        <f t="shared" si="27"/>
        <v>13.999999999999998</v>
      </c>
      <c r="L477" s="55">
        <v>1.47</v>
      </c>
      <c r="M477" s="55">
        <f t="shared" si="31"/>
        <v>0.72886297376093301</v>
      </c>
      <c r="O477" s="55">
        <f t="shared" si="29"/>
        <v>0</v>
      </c>
      <c r="Q477" s="55">
        <f t="shared" si="30"/>
        <v>0</v>
      </c>
      <c r="R477" s="79" t="s">
        <v>938</v>
      </c>
    </row>
    <row r="478" spans="1:18" x14ac:dyDescent="0.3">
      <c r="A478" s="26">
        <v>1201</v>
      </c>
      <c r="B478" s="26" t="str">
        <f t="shared" si="28"/>
        <v>Kites</v>
      </c>
      <c r="C478" s="26" t="s">
        <v>581</v>
      </c>
      <c r="D478" s="26" t="s">
        <v>203</v>
      </c>
      <c r="G478" s="26">
        <v>2</v>
      </c>
      <c r="I478" s="68">
        <v>18</v>
      </c>
      <c r="J478" s="55">
        <f>tbl_set!H278</f>
        <v>1</v>
      </c>
      <c r="K478" s="68">
        <f t="shared" si="27"/>
        <v>24</v>
      </c>
      <c r="L478" s="55">
        <v>1.47</v>
      </c>
      <c r="M478" s="55">
        <f t="shared" si="31"/>
        <v>0.51020408163265307</v>
      </c>
      <c r="O478" s="55">
        <f t="shared" si="29"/>
        <v>0</v>
      </c>
      <c r="Q478" s="55">
        <f t="shared" si="30"/>
        <v>0</v>
      </c>
      <c r="R478" s="79" t="s">
        <v>936</v>
      </c>
    </row>
    <row r="479" spans="1:18" x14ac:dyDescent="0.3">
      <c r="A479" s="26">
        <v>1201</v>
      </c>
      <c r="B479" s="26" t="str">
        <f t="shared" si="28"/>
        <v>Kites</v>
      </c>
      <c r="C479" s="26" t="s">
        <v>581</v>
      </c>
      <c r="D479" s="26" t="s">
        <v>204</v>
      </c>
      <c r="G479" s="26">
        <v>2</v>
      </c>
      <c r="I479" s="68">
        <v>1</v>
      </c>
      <c r="J479" s="55">
        <f>tbl_set!H78</f>
        <v>0.66666666666666663</v>
      </c>
      <c r="K479" s="68">
        <f t="shared" si="27"/>
        <v>16</v>
      </c>
      <c r="L479" s="55">
        <v>1.47</v>
      </c>
      <c r="M479" s="55">
        <f t="shared" si="31"/>
        <v>4.2517006802721087E-2</v>
      </c>
      <c r="O479" s="55">
        <f t="shared" si="29"/>
        <v>0</v>
      </c>
      <c r="Q479" s="55">
        <f t="shared" si="30"/>
        <v>0</v>
      </c>
      <c r="R479" s="79" t="s">
        <v>936</v>
      </c>
    </row>
    <row r="480" spans="1:18" x14ac:dyDescent="0.3">
      <c r="A480" s="26">
        <v>1201</v>
      </c>
      <c r="B480" s="26" t="str">
        <f t="shared" si="28"/>
        <v>Control</v>
      </c>
      <c r="C480" s="26" t="s">
        <v>582</v>
      </c>
      <c r="D480" s="26" t="s">
        <v>203</v>
      </c>
      <c r="G480" s="26">
        <v>2</v>
      </c>
      <c r="I480" s="68">
        <v>16</v>
      </c>
      <c r="J480" s="55">
        <f>tbl_set!H279</f>
        <v>1</v>
      </c>
      <c r="K480" s="68">
        <f t="shared" si="27"/>
        <v>24</v>
      </c>
      <c r="L480" s="55">
        <v>1.47</v>
      </c>
      <c r="M480" s="55">
        <f t="shared" si="31"/>
        <v>0.45351473922902491</v>
      </c>
      <c r="O480" s="55">
        <f t="shared" si="29"/>
        <v>0</v>
      </c>
      <c r="Q480" s="55">
        <f t="shared" si="30"/>
        <v>0</v>
      </c>
      <c r="R480" s="79" t="s">
        <v>938</v>
      </c>
    </row>
    <row r="481" spans="1:18" x14ac:dyDescent="0.3">
      <c r="A481" s="26">
        <v>1201</v>
      </c>
      <c r="B481" s="26" t="str">
        <f t="shared" si="28"/>
        <v>Control</v>
      </c>
      <c r="C481" s="26" t="s">
        <v>582</v>
      </c>
      <c r="D481" s="26" t="s">
        <v>204</v>
      </c>
      <c r="G481" s="26">
        <v>2</v>
      </c>
      <c r="I481" s="68">
        <v>1</v>
      </c>
      <c r="J481" s="55">
        <f>tbl_set!H279</f>
        <v>1</v>
      </c>
      <c r="K481" s="68">
        <f t="shared" si="27"/>
        <v>24</v>
      </c>
      <c r="L481" s="55">
        <v>1.47</v>
      </c>
      <c r="M481" s="55">
        <f t="shared" si="31"/>
        <v>2.8344671201814057E-2</v>
      </c>
      <c r="O481" s="55">
        <f t="shared" si="29"/>
        <v>0</v>
      </c>
      <c r="Q481" s="55">
        <f t="shared" si="30"/>
        <v>0</v>
      </c>
      <c r="R481" s="79" t="s">
        <v>938</v>
      </c>
    </row>
    <row r="482" spans="1:18" x14ac:dyDescent="0.3">
      <c r="A482" s="26">
        <v>1201</v>
      </c>
      <c r="B482" s="26" t="str">
        <f t="shared" si="28"/>
        <v>Night</v>
      </c>
      <c r="C482" s="26" t="s">
        <v>583</v>
      </c>
      <c r="D482" s="26" t="s">
        <v>203</v>
      </c>
      <c r="G482" s="26">
        <v>2</v>
      </c>
      <c r="I482" s="68">
        <v>14</v>
      </c>
      <c r="J482" s="55">
        <f>tbl_set!H280</f>
        <v>0.625</v>
      </c>
      <c r="K482" s="68">
        <f t="shared" si="27"/>
        <v>15</v>
      </c>
      <c r="L482" s="55">
        <v>1.47</v>
      </c>
      <c r="M482" s="55">
        <f t="shared" si="31"/>
        <v>0.63492063492063489</v>
      </c>
      <c r="O482" s="55">
        <f t="shared" si="29"/>
        <v>0</v>
      </c>
      <c r="Q482" s="55">
        <f t="shared" si="30"/>
        <v>0</v>
      </c>
      <c r="R482" s="79" t="s">
        <v>938</v>
      </c>
    </row>
    <row r="483" spans="1:18" x14ac:dyDescent="0.3">
      <c r="A483" s="26">
        <v>1201</v>
      </c>
      <c r="B483" s="26" t="str">
        <f t="shared" si="28"/>
        <v>Night</v>
      </c>
      <c r="C483" s="26" t="s">
        <v>583</v>
      </c>
      <c r="D483" s="26" t="s">
        <v>204</v>
      </c>
      <c r="G483" s="26">
        <v>2</v>
      </c>
      <c r="I483" s="68">
        <v>2</v>
      </c>
      <c r="J483" s="55">
        <f>tbl_set!H280</f>
        <v>0.625</v>
      </c>
      <c r="K483" s="68">
        <f t="shared" si="27"/>
        <v>15</v>
      </c>
      <c r="L483" s="55">
        <v>1.47</v>
      </c>
      <c r="M483" s="55">
        <f t="shared" si="31"/>
        <v>9.0702947845804988E-2</v>
      </c>
      <c r="O483" s="55">
        <f t="shared" si="29"/>
        <v>0</v>
      </c>
      <c r="Q483" s="55">
        <f t="shared" si="30"/>
        <v>0</v>
      </c>
      <c r="R483" s="79" t="s">
        <v>938</v>
      </c>
    </row>
    <row r="484" spans="1:18" x14ac:dyDescent="0.3">
      <c r="A484" s="26">
        <v>1202</v>
      </c>
      <c r="B484" s="26" t="str">
        <f t="shared" si="28"/>
        <v>Kites</v>
      </c>
      <c r="C484" s="26" t="s">
        <v>584</v>
      </c>
      <c r="D484" s="26" t="s">
        <v>203</v>
      </c>
      <c r="G484" s="26">
        <v>2</v>
      </c>
      <c r="I484" s="68">
        <v>8</v>
      </c>
      <c r="J484" s="55">
        <f>tbl_set!H281</f>
        <v>1</v>
      </c>
      <c r="K484" s="68">
        <f t="shared" si="27"/>
        <v>24</v>
      </c>
      <c r="L484" s="55">
        <v>1.47</v>
      </c>
      <c r="M484" s="55">
        <f t="shared" si="31"/>
        <v>0.22675736961451246</v>
      </c>
      <c r="O484" s="55">
        <f t="shared" si="29"/>
        <v>0</v>
      </c>
      <c r="Q484" s="55">
        <f t="shared" si="30"/>
        <v>0</v>
      </c>
      <c r="R484" s="79" t="s">
        <v>936</v>
      </c>
    </row>
    <row r="485" spans="1:18" x14ac:dyDescent="0.3">
      <c r="A485" s="26">
        <v>1202</v>
      </c>
      <c r="B485" s="26" t="str">
        <f t="shared" si="28"/>
        <v>Kites</v>
      </c>
      <c r="C485" s="26" t="s">
        <v>584</v>
      </c>
      <c r="D485" s="26" t="s">
        <v>204</v>
      </c>
      <c r="G485" s="26">
        <v>2</v>
      </c>
      <c r="I485" s="68">
        <v>1</v>
      </c>
      <c r="J485" s="55">
        <f>tbl_set!H281</f>
        <v>1</v>
      </c>
      <c r="K485" s="68">
        <f t="shared" si="27"/>
        <v>24</v>
      </c>
      <c r="L485" s="55">
        <v>1.47</v>
      </c>
      <c r="M485" s="55">
        <f t="shared" si="31"/>
        <v>2.8344671201814057E-2</v>
      </c>
      <c r="O485" s="55">
        <f t="shared" si="29"/>
        <v>0</v>
      </c>
      <c r="Q485" s="55">
        <f t="shared" si="30"/>
        <v>0</v>
      </c>
      <c r="R485" s="79" t="s">
        <v>936</v>
      </c>
    </row>
    <row r="486" spans="1:18" x14ac:dyDescent="0.3">
      <c r="A486" s="26">
        <v>1202</v>
      </c>
      <c r="B486" s="26" t="str">
        <f t="shared" si="28"/>
        <v>Control</v>
      </c>
      <c r="C486" s="26" t="s">
        <v>585</v>
      </c>
      <c r="D486" s="26" t="s">
        <v>203</v>
      </c>
      <c r="G486" s="26">
        <v>2</v>
      </c>
      <c r="I486" s="68">
        <v>9</v>
      </c>
      <c r="J486" s="55">
        <f>tbl_set!H282</f>
        <v>1</v>
      </c>
      <c r="K486" s="68">
        <f t="shared" si="27"/>
        <v>24</v>
      </c>
      <c r="L486" s="55">
        <v>1.47</v>
      </c>
      <c r="M486" s="55">
        <f t="shared" si="31"/>
        <v>0.25510204081632654</v>
      </c>
      <c r="O486" s="55">
        <f t="shared" si="29"/>
        <v>0</v>
      </c>
      <c r="Q486" s="55">
        <f t="shared" si="30"/>
        <v>0</v>
      </c>
      <c r="R486" s="79" t="s">
        <v>938</v>
      </c>
    </row>
    <row r="487" spans="1:18" x14ac:dyDescent="0.3">
      <c r="A487" s="26">
        <v>1202</v>
      </c>
      <c r="B487" s="26" t="str">
        <f t="shared" si="28"/>
        <v>Control</v>
      </c>
      <c r="C487" s="26" t="s">
        <v>585</v>
      </c>
      <c r="D487" s="26" t="s">
        <v>204</v>
      </c>
      <c r="G487" s="26">
        <v>2</v>
      </c>
      <c r="I487" s="68">
        <v>3</v>
      </c>
      <c r="J487" s="55">
        <f>tbl_set!H282</f>
        <v>1</v>
      </c>
      <c r="K487" s="68">
        <f t="shared" si="27"/>
        <v>24</v>
      </c>
      <c r="L487" s="55">
        <v>1.47</v>
      </c>
      <c r="M487" s="55">
        <f t="shared" si="31"/>
        <v>8.5034013605442174E-2</v>
      </c>
      <c r="O487" s="55">
        <f t="shared" si="29"/>
        <v>0</v>
      </c>
      <c r="Q487" s="55">
        <f t="shared" si="30"/>
        <v>0</v>
      </c>
      <c r="R487" s="79" t="s">
        <v>938</v>
      </c>
    </row>
    <row r="488" spans="1:18" x14ac:dyDescent="0.3">
      <c r="A488" s="26">
        <v>1202</v>
      </c>
      <c r="B488" s="26" t="str">
        <f t="shared" si="28"/>
        <v>Night</v>
      </c>
      <c r="C488" s="26" t="s">
        <v>586</v>
      </c>
      <c r="D488" s="26" t="s">
        <v>203</v>
      </c>
      <c r="G488" s="26">
        <v>1</v>
      </c>
      <c r="I488" s="68">
        <v>10</v>
      </c>
      <c r="J488" s="55">
        <f>tbl_set!H283</f>
        <v>0.54166666666666607</v>
      </c>
      <c r="K488" s="68">
        <f t="shared" si="27"/>
        <v>12.999999999999986</v>
      </c>
      <c r="L488" s="55">
        <v>1.47</v>
      </c>
      <c r="M488" s="55">
        <f t="shared" si="31"/>
        <v>0.52328623757195247</v>
      </c>
      <c r="O488" s="55">
        <f t="shared" si="29"/>
        <v>0</v>
      </c>
      <c r="Q488" s="55">
        <f t="shared" si="30"/>
        <v>0</v>
      </c>
      <c r="R488" s="79" t="s">
        <v>937</v>
      </c>
    </row>
    <row r="489" spans="1:18" x14ac:dyDescent="0.3">
      <c r="A489" s="26">
        <v>1203</v>
      </c>
      <c r="B489" s="26" t="str">
        <f t="shared" si="28"/>
        <v>Kites</v>
      </c>
      <c r="C489" s="26" t="s">
        <v>587</v>
      </c>
      <c r="D489" s="26" t="s">
        <v>203</v>
      </c>
      <c r="G489" s="26">
        <v>4</v>
      </c>
      <c r="I489" s="68">
        <v>14</v>
      </c>
      <c r="J489" s="55">
        <f>tbl_set!H284</f>
        <v>0.95833333333333304</v>
      </c>
      <c r="K489" s="68">
        <f t="shared" si="27"/>
        <v>22.999999999999993</v>
      </c>
      <c r="L489" s="55">
        <v>1.47</v>
      </c>
      <c r="M489" s="55">
        <f t="shared" si="31"/>
        <v>0.4140786749482403</v>
      </c>
      <c r="O489" s="55">
        <f t="shared" si="29"/>
        <v>0</v>
      </c>
      <c r="Q489" s="55">
        <f t="shared" si="30"/>
        <v>0</v>
      </c>
      <c r="R489" s="79" t="s">
        <v>936</v>
      </c>
    </row>
    <row r="490" spans="1:18" x14ac:dyDescent="0.3">
      <c r="A490" s="26">
        <v>1203</v>
      </c>
      <c r="B490" s="26" t="str">
        <f t="shared" si="28"/>
        <v>Kites</v>
      </c>
      <c r="C490" s="26" t="s">
        <v>587</v>
      </c>
      <c r="D490" s="26" t="s">
        <v>204</v>
      </c>
      <c r="G490" s="26">
        <v>4</v>
      </c>
      <c r="I490" s="68">
        <v>1</v>
      </c>
      <c r="J490" s="55">
        <f>tbl_set!H284</f>
        <v>0.95833333333333304</v>
      </c>
      <c r="K490" s="68">
        <f t="shared" si="27"/>
        <v>22.999999999999993</v>
      </c>
      <c r="L490" s="55">
        <v>1.47</v>
      </c>
      <c r="M490" s="55">
        <f t="shared" si="31"/>
        <v>2.9577048210588593E-2</v>
      </c>
      <c r="O490" s="55">
        <f t="shared" si="29"/>
        <v>0</v>
      </c>
      <c r="Q490" s="55">
        <f t="shared" si="30"/>
        <v>0</v>
      </c>
      <c r="R490" s="79" t="s">
        <v>936</v>
      </c>
    </row>
    <row r="491" spans="1:18" x14ac:dyDescent="0.3">
      <c r="A491" s="26">
        <v>1203</v>
      </c>
      <c r="B491" s="26" t="str">
        <f t="shared" si="28"/>
        <v>Kites</v>
      </c>
      <c r="C491" s="26" t="s">
        <v>587</v>
      </c>
      <c r="D491" s="26" t="s">
        <v>641</v>
      </c>
      <c r="G491" s="26">
        <v>4</v>
      </c>
      <c r="I491" s="68">
        <v>1</v>
      </c>
      <c r="J491" s="55">
        <f>tbl_set!H284</f>
        <v>0.95833333333333304</v>
      </c>
      <c r="K491" s="68">
        <f t="shared" si="27"/>
        <v>22.999999999999993</v>
      </c>
      <c r="L491" s="55">
        <v>1.47</v>
      </c>
      <c r="M491" s="55">
        <f t="shared" si="31"/>
        <v>2.9577048210588593E-2</v>
      </c>
      <c r="O491" s="55">
        <f t="shared" si="29"/>
        <v>0</v>
      </c>
      <c r="Q491" s="55">
        <f t="shared" si="30"/>
        <v>0</v>
      </c>
      <c r="R491" s="79" t="s">
        <v>936</v>
      </c>
    </row>
    <row r="492" spans="1:18" x14ac:dyDescent="0.3">
      <c r="A492" s="26">
        <v>1203</v>
      </c>
      <c r="B492" s="26" t="str">
        <f t="shared" si="28"/>
        <v>Kites</v>
      </c>
      <c r="C492" s="26" t="s">
        <v>587</v>
      </c>
      <c r="D492" s="26" t="s">
        <v>274</v>
      </c>
      <c r="G492" s="26">
        <v>4</v>
      </c>
      <c r="I492" s="68">
        <v>2</v>
      </c>
      <c r="J492" s="55">
        <f>tbl_set!H284</f>
        <v>0.95833333333333304</v>
      </c>
      <c r="K492" s="68">
        <f t="shared" si="27"/>
        <v>22.999999999999993</v>
      </c>
      <c r="L492" s="55">
        <v>1.47</v>
      </c>
      <c r="M492" s="55">
        <f t="shared" si="31"/>
        <v>5.9154096421177187E-2</v>
      </c>
      <c r="O492" s="55">
        <f t="shared" si="29"/>
        <v>0</v>
      </c>
      <c r="Q492" s="55">
        <f t="shared" si="30"/>
        <v>0</v>
      </c>
      <c r="R492" s="79" t="s">
        <v>936</v>
      </c>
    </row>
    <row r="493" spans="1:18" x14ac:dyDescent="0.3">
      <c r="A493" s="26">
        <v>1203</v>
      </c>
      <c r="B493" s="26" t="str">
        <f t="shared" si="28"/>
        <v>Control</v>
      </c>
      <c r="C493" s="26" t="s">
        <v>588</v>
      </c>
      <c r="D493" s="26" t="s">
        <v>203</v>
      </c>
      <c r="G493" s="26">
        <v>3</v>
      </c>
      <c r="I493" s="68">
        <v>15</v>
      </c>
      <c r="J493" s="55">
        <f>tbl_set!H285</f>
        <v>0.95833333333333304</v>
      </c>
      <c r="K493" s="68">
        <f t="shared" ref="K493:K556" si="32">J493*24</f>
        <v>22.999999999999993</v>
      </c>
      <c r="L493" s="55">
        <v>1.47</v>
      </c>
      <c r="M493" s="55">
        <f t="shared" si="31"/>
        <v>0.4436557231588289</v>
      </c>
      <c r="O493" s="55">
        <f t="shared" si="29"/>
        <v>0</v>
      </c>
      <c r="Q493" s="55">
        <f t="shared" si="30"/>
        <v>0</v>
      </c>
      <c r="R493" s="79" t="s">
        <v>938</v>
      </c>
    </row>
    <row r="494" spans="1:18" x14ac:dyDescent="0.3">
      <c r="A494" s="26">
        <v>1203</v>
      </c>
      <c r="B494" s="26" t="str">
        <f t="shared" si="28"/>
        <v>Control</v>
      </c>
      <c r="C494" s="26" t="s">
        <v>588</v>
      </c>
      <c r="D494" s="26" t="s">
        <v>204</v>
      </c>
      <c r="G494" s="26">
        <v>3</v>
      </c>
      <c r="I494" s="68">
        <v>1</v>
      </c>
      <c r="J494" s="55">
        <f>tbl_set!H285</f>
        <v>0.95833333333333304</v>
      </c>
      <c r="K494" s="68">
        <f t="shared" si="32"/>
        <v>22.999999999999993</v>
      </c>
      <c r="L494" s="55">
        <v>1.47</v>
      </c>
      <c r="M494" s="55">
        <f t="shared" si="31"/>
        <v>2.9577048210588593E-2</v>
      </c>
      <c r="O494" s="55">
        <f t="shared" si="29"/>
        <v>0</v>
      </c>
      <c r="Q494" s="55">
        <f t="shared" si="30"/>
        <v>0</v>
      </c>
      <c r="R494" s="79" t="s">
        <v>938</v>
      </c>
    </row>
    <row r="495" spans="1:18" x14ac:dyDescent="0.3">
      <c r="A495" s="26">
        <v>1203</v>
      </c>
      <c r="B495" s="26" t="str">
        <f t="shared" si="28"/>
        <v>Control</v>
      </c>
      <c r="C495" s="26" t="s">
        <v>588</v>
      </c>
      <c r="D495" s="26" t="s">
        <v>641</v>
      </c>
      <c r="G495" s="26">
        <v>3</v>
      </c>
      <c r="I495" s="68">
        <v>1</v>
      </c>
      <c r="J495" s="55">
        <f>tbl_set!H285</f>
        <v>0.95833333333333304</v>
      </c>
      <c r="K495" s="68">
        <f t="shared" si="32"/>
        <v>22.999999999999993</v>
      </c>
      <c r="L495" s="55">
        <v>1.47</v>
      </c>
      <c r="M495" s="55">
        <f t="shared" si="31"/>
        <v>2.9577048210588593E-2</v>
      </c>
      <c r="O495" s="55">
        <f t="shared" si="29"/>
        <v>0</v>
      </c>
      <c r="Q495" s="55">
        <f t="shared" si="30"/>
        <v>0</v>
      </c>
      <c r="R495" s="79" t="s">
        <v>938</v>
      </c>
    </row>
    <row r="496" spans="1:18" x14ac:dyDescent="0.3">
      <c r="A496" s="26">
        <v>1203</v>
      </c>
      <c r="B496" s="26" t="str">
        <f t="shared" si="28"/>
        <v>Night</v>
      </c>
      <c r="C496" s="26" t="s">
        <v>589</v>
      </c>
      <c r="D496" s="26" t="s">
        <v>203</v>
      </c>
      <c r="G496" s="26">
        <v>2</v>
      </c>
      <c r="I496" s="68">
        <v>12</v>
      </c>
      <c r="J496" s="55">
        <f>tbl_set!H286</f>
        <v>0.499999999999999</v>
      </c>
      <c r="K496" s="68">
        <f t="shared" si="32"/>
        <v>11.999999999999975</v>
      </c>
      <c r="L496" s="55">
        <v>1.47</v>
      </c>
      <c r="M496" s="55">
        <f t="shared" si="31"/>
        <v>0.68027210884353895</v>
      </c>
      <c r="O496" s="55">
        <f t="shared" si="29"/>
        <v>0</v>
      </c>
      <c r="Q496" s="55">
        <f t="shared" si="30"/>
        <v>0</v>
      </c>
      <c r="R496" s="79" t="s">
        <v>937</v>
      </c>
    </row>
    <row r="497" spans="1:18" x14ac:dyDescent="0.3">
      <c r="A497" s="26">
        <v>1203</v>
      </c>
      <c r="B497" s="26" t="str">
        <f t="shared" si="28"/>
        <v>Night</v>
      </c>
      <c r="C497" s="26" t="s">
        <v>589</v>
      </c>
      <c r="D497" s="26" t="s">
        <v>204</v>
      </c>
      <c r="G497" s="26">
        <v>2</v>
      </c>
      <c r="I497" s="68">
        <v>2</v>
      </c>
      <c r="J497" s="55">
        <f>tbl_set!H286</f>
        <v>0.499999999999999</v>
      </c>
      <c r="K497" s="68">
        <f t="shared" si="32"/>
        <v>11.999999999999975</v>
      </c>
      <c r="L497" s="55">
        <v>1.47</v>
      </c>
      <c r="M497" s="55">
        <f t="shared" si="31"/>
        <v>0.11337868480725648</v>
      </c>
      <c r="O497" s="55">
        <f t="shared" si="29"/>
        <v>0</v>
      </c>
      <c r="Q497" s="55">
        <f t="shared" si="30"/>
        <v>0</v>
      </c>
      <c r="R497" s="79" t="s">
        <v>937</v>
      </c>
    </row>
    <row r="498" spans="1:18" x14ac:dyDescent="0.3">
      <c r="A498" s="26">
        <v>1204</v>
      </c>
      <c r="B498" s="26" t="str">
        <f t="shared" si="28"/>
        <v>Kites</v>
      </c>
      <c r="C498" s="26" t="s">
        <v>590</v>
      </c>
      <c r="D498" s="26" t="s">
        <v>203</v>
      </c>
      <c r="G498" s="26">
        <v>2</v>
      </c>
      <c r="I498" s="68">
        <v>12</v>
      </c>
      <c r="J498" s="55">
        <f>tbl_set!H287</f>
        <v>0.9791666666666673</v>
      </c>
      <c r="K498" s="68">
        <f t="shared" si="32"/>
        <v>23.500000000000014</v>
      </c>
      <c r="L498" s="55">
        <v>1.47</v>
      </c>
      <c r="M498" s="55">
        <f t="shared" si="31"/>
        <v>0.34737299174989122</v>
      </c>
      <c r="O498" s="55">
        <f t="shared" si="29"/>
        <v>0</v>
      </c>
      <c r="Q498" s="55">
        <f t="shared" si="30"/>
        <v>0</v>
      </c>
      <c r="R498" s="79" t="s">
        <v>936</v>
      </c>
    </row>
    <row r="499" spans="1:18" x14ac:dyDescent="0.3">
      <c r="A499" s="26">
        <v>1204</v>
      </c>
      <c r="B499" s="26" t="str">
        <f t="shared" si="28"/>
        <v>Kites</v>
      </c>
      <c r="C499" s="26" t="s">
        <v>590</v>
      </c>
      <c r="D499" s="26" t="s">
        <v>204</v>
      </c>
      <c r="G499" s="26">
        <v>2</v>
      </c>
      <c r="I499" s="68">
        <v>1</v>
      </c>
      <c r="J499" s="55">
        <f>tbl_set!H287</f>
        <v>0.9791666666666673</v>
      </c>
      <c r="K499" s="68">
        <f t="shared" si="32"/>
        <v>23.500000000000014</v>
      </c>
      <c r="L499" s="55">
        <v>1.47</v>
      </c>
      <c r="M499" s="55">
        <f t="shared" si="31"/>
        <v>2.8947749312490934E-2</v>
      </c>
      <c r="O499" s="55">
        <f t="shared" si="29"/>
        <v>0</v>
      </c>
      <c r="Q499" s="55">
        <f t="shared" si="30"/>
        <v>0</v>
      </c>
      <c r="R499" s="79" t="s">
        <v>936</v>
      </c>
    </row>
    <row r="500" spans="1:18" x14ac:dyDescent="0.3">
      <c r="A500" s="26">
        <v>1204</v>
      </c>
      <c r="B500" s="26" t="str">
        <f t="shared" si="28"/>
        <v>Control</v>
      </c>
      <c r="C500" s="26" t="s">
        <v>591</v>
      </c>
      <c r="D500" s="26" t="s">
        <v>203</v>
      </c>
      <c r="G500" s="26">
        <v>3</v>
      </c>
      <c r="I500" s="68">
        <v>13</v>
      </c>
      <c r="J500" s="55">
        <f>tbl_set!H288</f>
        <v>0.9791666666666673</v>
      </c>
      <c r="K500" s="68">
        <f t="shared" si="32"/>
        <v>23.500000000000014</v>
      </c>
      <c r="L500" s="55">
        <v>1.47</v>
      </c>
      <c r="M500" s="55">
        <f t="shared" si="31"/>
        <v>0.37632074106238217</v>
      </c>
      <c r="O500" s="55">
        <f t="shared" si="29"/>
        <v>0</v>
      </c>
      <c r="Q500" s="55">
        <f t="shared" si="30"/>
        <v>0</v>
      </c>
      <c r="R500" s="79" t="s">
        <v>938</v>
      </c>
    </row>
    <row r="501" spans="1:18" x14ac:dyDescent="0.3">
      <c r="A501" s="26">
        <v>1204</v>
      </c>
      <c r="B501" s="26" t="str">
        <f t="shared" si="28"/>
        <v>Control</v>
      </c>
      <c r="C501" s="26" t="s">
        <v>591</v>
      </c>
      <c r="D501" s="26" t="s">
        <v>204</v>
      </c>
      <c r="G501" s="26">
        <v>3</v>
      </c>
      <c r="I501" s="68">
        <v>1</v>
      </c>
      <c r="J501" s="55">
        <f>tbl_set!H288</f>
        <v>0.9791666666666673</v>
      </c>
      <c r="K501" s="68">
        <f t="shared" si="32"/>
        <v>23.500000000000014</v>
      </c>
      <c r="L501" s="55">
        <v>1.47</v>
      </c>
      <c r="M501" s="55">
        <f t="shared" si="31"/>
        <v>2.8947749312490934E-2</v>
      </c>
      <c r="O501" s="55">
        <f t="shared" si="29"/>
        <v>0</v>
      </c>
      <c r="Q501" s="55">
        <f t="shared" si="30"/>
        <v>0</v>
      </c>
      <c r="R501" s="79" t="s">
        <v>938</v>
      </c>
    </row>
    <row r="502" spans="1:18" x14ac:dyDescent="0.3">
      <c r="A502" s="26">
        <v>1204</v>
      </c>
      <c r="B502" s="26" t="str">
        <f t="shared" si="28"/>
        <v>Control</v>
      </c>
      <c r="C502" s="26" t="s">
        <v>591</v>
      </c>
      <c r="D502" s="26" t="s">
        <v>274</v>
      </c>
      <c r="G502" s="26">
        <v>3</v>
      </c>
      <c r="I502" s="68">
        <v>1</v>
      </c>
      <c r="J502" s="55">
        <f>tbl_set!H288</f>
        <v>0.9791666666666673</v>
      </c>
      <c r="K502" s="68">
        <f t="shared" si="32"/>
        <v>23.500000000000014</v>
      </c>
      <c r="L502" s="55">
        <v>1.47</v>
      </c>
      <c r="M502" s="55">
        <f t="shared" si="31"/>
        <v>2.8947749312490934E-2</v>
      </c>
      <c r="O502" s="55">
        <f t="shared" si="29"/>
        <v>0</v>
      </c>
      <c r="Q502" s="55">
        <f t="shared" si="30"/>
        <v>0</v>
      </c>
      <c r="R502" s="79" t="s">
        <v>938</v>
      </c>
    </row>
    <row r="503" spans="1:18" x14ac:dyDescent="0.3">
      <c r="A503" s="26">
        <v>1204</v>
      </c>
      <c r="B503" s="26" t="str">
        <f t="shared" si="28"/>
        <v>Night</v>
      </c>
      <c r="C503" s="26" t="s">
        <v>592</v>
      </c>
      <c r="D503" s="26" t="s">
        <v>203</v>
      </c>
      <c r="G503" s="26">
        <v>3</v>
      </c>
      <c r="I503" s="68">
        <v>12</v>
      </c>
      <c r="J503" s="55">
        <f>tbl_set!H289</f>
        <v>0.52083333333333326</v>
      </c>
      <c r="K503" s="68">
        <f t="shared" si="32"/>
        <v>12.499999999999998</v>
      </c>
      <c r="L503" s="55">
        <v>1.47</v>
      </c>
      <c r="M503" s="55">
        <f t="shared" si="31"/>
        <v>0.65306122448979609</v>
      </c>
      <c r="O503" s="55">
        <f t="shared" si="29"/>
        <v>0</v>
      </c>
      <c r="Q503" s="55">
        <f t="shared" si="30"/>
        <v>0</v>
      </c>
      <c r="R503" s="79" t="s">
        <v>937</v>
      </c>
    </row>
    <row r="504" spans="1:18" x14ac:dyDescent="0.3">
      <c r="A504" s="26">
        <v>1204</v>
      </c>
      <c r="B504" s="26" t="str">
        <f t="shared" ref="B504:B567" si="33">IF(COUNTIF(C504,"*A"),"Kites",IF(COUNTIF(C504,"*B"),"Control","Night"))</f>
        <v>Night</v>
      </c>
      <c r="C504" s="26" t="s">
        <v>592</v>
      </c>
      <c r="D504" s="26" t="s">
        <v>204</v>
      </c>
      <c r="G504" s="26">
        <v>3</v>
      </c>
      <c r="I504" s="68">
        <v>1</v>
      </c>
      <c r="J504" s="55">
        <f>tbl_set!H289</f>
        <v>0.52083333333333326</v>
      </c>
      <c r="K504" s="68">
        <f t="shared" si="32"/>
        <v>12.499999999999998</v>
      </c>
      <c r="L504" s="55">
        <v>1.47</v>
      </c>
      <c r="M504" s="55">
        <f t="shared" si="31"/>
        <v>5.4421768707483005E-2</v>
      </c>
      <c r="O504" s="55">
        <f t="shared" si="29"/>
        <v>0</v>
      </c>
      <c r="Q504" s="55">
        <f t="shared" si="30"/>
        <v>0</v>
      </c>
      <c r="R504" s="79" t="s">
        <v>937</v>
      </c>
    </row>
    <row r="505" spans="1:18" x14ac:dyDescent="0.3">
      <c r="A505" s="26">
        <v>1204</v>
      </c>
      <c r="B505" s="26" t="str">
        <f t="shared" si="33"/>
        <v>Night</v>
      </c>
      <c r="C505" s="26" t="s">
        <v>592</v>
      </c>
      <c r="D505" s="26" t="s">
        <v>641</v>
      </c>
      <c r="G505" s="26">
        <v>3</v>
      </c>
      <c r="I505" s="68">
        <v>1</v>
      </c>
      <c r="J505" s="55">
        <f>tbl_set!H289</f>
        <v>0.52083333333333326</v>
      </c>
      <c r="K505" s="68">
        <f t="shared" si="32"/>
        <v>12.499999999999998</v>
      </c>
      <c r="L505" s="55">
        <v>1.47</v>
      </c>
      <c r="M505" s="55">
        <f t="shared" si="31"/>
        <v>5.4421768707483005E-2</v>
      </c>
      <c r="O505" s="55">
        <f t="shared" si="29"/>
        <v>0</v>
      </c>
      <c r="Q505" s="55">
        <f t="shared" si="30"/>
        <v>0</v>
      </c>
      <c r="R505" s="79" t="s">
        <v>937</v>
      </c>
    </row>
    <row r="506" spans="1:18" x14ac:dyDescent="0.3">
      <c r="A506" s="26">
        <v>1205</v>
      </c>
      <c r="B506" s="26" t="str">
        <f t="shared" si="33"/>
        <v>Kites</v>
      </c>
      <c r="C506" s="26" t="s">
        <v>593</v>
      </c>
      <c r="D506" s="26" t="s">
        <v>203</v>
      </c>
      <c r="G506" s="26">
        <v>3</v>
      </c>
      <c r="I506" s="68">
        <v>16</v>
      </c>
      <c r="J506" s="55">
        <f>tbl_set!H290</f>
        <v>0.9375</v>
      </c>
      <c r="K506" s="68">
        <f t="shared" si="32"/>
        <v>22.5</v>
      </c>
      <c r="L506" s="55">
        <v>1.47</v>
      </c>
      <c r="M506" s="55">
        <f t="shared" si="31"/>
        <v>0.48374905517762656</v>
      </c>
      <c r="O506" s="55">
        <f t="shared" si="29"/>
        <v>0</v>
      </c>
      <c r="Q506" s="55">
        <f t="shared" si="30"/>
        <v>0</v>
      </c>
      <c r="R506" s="79" t="s">
        <v>936</v>
      </c>
    </row>
    <row r="507" spans="1:18" x14ac:dyDescent="0.3">
      <c r="A507" s="26">
        <v>1205</v>
      </c>
      <c r="B507" s="26" t="str">
        <f t="shared" si="33"/>
        <v>Kites</v>
      </c>
      <c r="C507" s="26" t="s">
        <v>593</v>
      </c>
      <c r="D507" s="26" t="s">
        <v>204</v>
      </c>
      <c r="G507" s="26">
        <v>3</v>
      </c>
      <c r="I507" s="68">
        <v>1</v>
      </c>
      <c r="J507" s="55">
        <f>tbl_set!H290</f>
        <v>0.9375</v>
      </c>
      <c r="K507" s="68">
        <f t="shared" si="32"/>
        <v>22.5</v>
      </c>
      <c r="L507" s="55">
        <v>1.47</v>
      </c>
      <c r="M507" s="55">
        <f t="shared" si="31"/>
        <v>3.023431594860166E-2</v>
      </c>
      <c r="O507" s="55">
        <f t="shared" si="29"/>
        <v>0</v>
      </c>
      <c r="Q507" s="55">
        <f t="shared" si="30"/>
        <v>0</v>
      </c>
      <c r="R507" s="79" t="s">
        <v>936</v>
      </c>
    </row>
    <row r="508" spans="1:18" x14ac:dyDescent="0.3">
      <c r="A508" s="26">
        <v>1205</v>
      </c>
      <c r="B508" s="26" t="str">
        <f t="shared" si="33"/>
        <v>Kites</v>
      </c>
      <c r="C508" s="26" t="s">
        <v>593</v>
      </c>
      <c r="D508" s="26" t="s">
        <v>641</v>
      </c>
      <c r="G508" s="26">
        <v>3</v>
      </c>
      <c r="I508" s="68">
        <v>1</v>
      </c>
      <c r="J508" s="55">
        <f>tbl_set!H290</f>
        <v>0.9375</v>
      </c>
      <c r="K508" s="68">
        <f t="shared" si="32"/>
        <v>22.5</v>
      </c>
      <c r="L508" s="55">
        <v>1.47</v>
      </c>
      <c r="M508" s="55">
        <f t="shared" si="31"/>
        <v>3.023431594860166E-2</v>
      </c>
      <c r="O508" s="55">
        <f t="shared" si="29"/>
        <v>0</v>
      </c>
      <c r="Q508" s="55">
        <f t="shared" si="30"/>
        <v>0</v>
      </c>
      <c r="R508" s="79" t="s">
        <v>936</v>
      </c>
    </row>
    <row r="509" spans="1:18" x14ac:dyDescent="0.3">
      <c r="A509" s="26">
        <v>1205</v>
      </c>
      <c r="B509" s="26" t="str">
        <f t="shared" si="33"/>
        <v>Control</v>
      </c>
      <c r="C509" s="26" t="s">
        <v>594</v>
      </c>
      <c r="D509" s="26" t="s">
        <v>203</v>
      </c>
      <c r="G509" s="26">
        <v>3</v>
      </c>
      <c r="I509" s="68">
        <v>15</v>
      </c>
      <c r="J509" s="55">
        <f>tbl_set!H291</f>
        <v>0.9375</v>
      </c>
      <c r="K509" s="68">
        <f t="shared" si="32"/>
        <v>22.5</v>
      </c>
      <c r="L509" s="55">
        <v>1.47</v>
      </c>
      <c r="M509" s="55">
        <f t="shared" si="31"/>
        <v>0.45351473922902491</v>
      </c>
      <c r="O509" s="55">
        <f t="shared" si="29"/>
        <v>0</v>
      </c>
      <c r="Q509" s="55">
        <f t="shared" si="30"/>
        <v>0</v>
      </c>
      <c r="R509" s="79" t="s">
        <v>938</v>
      </c>
    </row>
    <row r="510" spans="1:18" x14ac:dyDescent="0.3">
      <c r="A510" s="26">
        <v>1205</v>
      </c>
      <c r="B510" s="26" t="str">
        <f t="shared" si="33"/>
        <v>Control</v>
      </c>
      <c r="C510" s="26" t="s">
        <v>594</v>
      </c>
      <c r="D510" s="26" t="s">
        <v>204</v>
      </c>
      <c r="G510" s="26">
        <v>3</v>
      </c>
      <c r="I510" s="68">
        <v>2</v>
      </c>
      <c r="J510" s="55">
        <f>tbl_set!H291</f>
        <v>0.9375</v>
      </c>
      <c r="K510" s="68">
        <f t="shared" si="32"/>
        <v>22.5</v>
      </c>
      <c r="L510" s="55">
        <v>1.47</v>
      </c>
      <c r="M510" s="55">
        <f t="shared" si="31"/>
        <v>6.046863189720332E-2</v>
      </c>
      <c r="O510" s="55">
        <f t="shared" si="29"/>
        <v>0</v>
      </c>
      <c r="Q510" s="55">
        <f t="shared" si="30"/>
        <v>0</v>
      </c>
      <c r="R510" s="79" t="s">
        <v>938</v>
      </c>
    </row>
    <row r="511" spans="1:18" x14ac:dyDescent="0.3">
      <c r="A511" s="26">
        <v>1205</v>
      </c>
      <c r="B511" s="26" t="str">
        <f t="shared" si="33"/>
        <v>Control</v>
      </c>
      <c r="C511" s="26" t="s">
        <v>594</v>
      </c>
      <c r="D511" s="26" t="s">
        <v>641</v>
      </c>
      <c r="G511" s="26">
        <v>3</v>
      </c>
      <c r="I511" s="68">
        <v>2</v>
      </c>
      <c r="J511" s="55">
        <f>tbl_set!H291</f>
        <v>0.9375</v>
      </c>
      <c r="K511" s="68">
        <f t="shared" si="32"/>
        <v>22.5</v>
      </c>
      <c r="L511" s="55">
        <v>1.47</v>
      </c>
      <c r="M511" s="55">
        <f t="shared" si="31"/>
        <v>6.046863189720332E-2</v>
      </c>
      <c r="O511" s="55">
        <f t="shared" si="29"/>
        <v>0</v>
      </c>
      <c r="Q511" s="55">
        <f t="shared" si="30"/>
        <v>0</v>
      </c>
      <c r="R511" s="79" t="s">
        <v>938</v>
      </c>
    </row>
    <row r="512" spans="1:18" x14ac:dyDescent="0.3">
      <c r="A512" s="26">
        <v>1205</v>
      </c>
      <c r="B512" s="26" t="str">
        <f t="shared" si="33"/>
        <v>Night</v>
      </c>
      <c r="C512" s="26" t="s">
        <v>595</v>
      </c>
      <c r="D512" s="26" t="s">
        <v>203</v>
      </c>
      <c r="G512" s="26">
        <v>3</v>
      </c>
      <c r="I512" s="68">
        <v>12</v>
      </c>
      <c r="J512" s="55">
        <f>tbl_set!H292</f>
        <v>0.52083333333333326</v>
      </c>
      <c r="K512" s="68">
        <f t="shared" si="32"/>
        <v>12.499999999999998</v>
      </c>
      <c r="L512" s="55">
        <v>1.47</v>
      </c>
      <c r="M512" s="55">
        <f t="shared" si="31"/>
        <v>0.65306122448979609</v>
      </c>
      <c r="O512" s="55">
        <f t="shared" si="29"/>
        <v>0</v>
      </c>
      <c r="Q512" s="55">
        <f t="shared" si="30"/>
        <v>0</v>
      </c>
      <c r="R512" s="79" t="s">
        <v>937</v>
      </c>
    </row>
    <row r="513" spans="1:18" x14ac:dyDescent="0.3">
      <c r="A513" s="26">
        <v>1205</v>
      </c>
      <c r="B513" s="26" t="str">
        <f t="shared" si="33"/>
        <v>Night</v>
      </c>
      <c r="C513" s="26" t="s">
        <v>595</v>
      </c>
      <c r="D513" s="26" t="s">
        <v>204</v>
      </c>
      <c r="G513" s="26">
        <v>3</v>
      </c>
      <c r="I513" s="68">
        <v>2</v>
      </c>
      <c r="J513" s="55">
        <f>tbl_set!H292</f>
        <v>0.52083333333333326</v>
      </c>
      <c r="K513" s="68">
        <f t="shared" si="32"/>
        <v>12.499999999999998</v>
      </c>
      <c r="L513" s="55">
        <v>1.47</v>
      </c>
      <c r="M513" s="55">
        <f t="shared" si="31"/>
        <v>0.10884353741496601</v>
      </c>
      <c r="O513" s="55">
        <f t="shared" si="29"/>
        <v>0</v>
      </c>
      <c r="Q513" s="55">
        <f t="shared" si="30"/>
        <v>0</v>
      </c>
      <c r="R513" s="79" t="s">
        <v>937</v>
      </c>
    </row>
    <row r="514" spans="1:18" x14ac:dyDescent="0.3">
      <c r="A514" s="26">
        <v>1205</v>
      </c>
      <c r="B514" s="26" t="str">
        <f t="shared" si="33"/>
        <v>Night</v>
      </c>
      <c r="C514" s="26" t="s">
        <v>595</v>
      </c>
      <c r="D514" s="26" t="s">
        <v>641</v>
      </c>
      <c r="G514" s="26">
        <v>3</v>
      </c>
      <c r="I514" s="68">
        <v>1</v>
      </c>
      <c r="J514" s="55">
        <f>tbl_set!H292</f>
        <v>0.52083333333333326</v>
      </c>
      <c r="K514" s="68">
        <f t="shared" si="32"/>
        <v>12.499999999999998</v>
      </c>
      <c r="L514" s="55">
        <v>1.47</v>
      </c>
      <c r="M514" s="55">
        <f t="shared" si="31"/>
        <v>5.4421768707483005E-2</v>
      </c>
      <c r="O514" s="55">
        <f t="shared" ref="O514:O577" si="34">N514/(K514*L514)</f>
        <v>0</v>
      </c>
      <c r="Q514" s="55">
        <f t="shared" ref="Q514:Q577" si="35">P514/(K514*L514)</f>
        <v>0</v>
      </c>
      <c r="R514" s="79" t="s">
        <v>937</v>
      </c>
    </row>
    <row r="515" spans="1:18" x14ac:dyDescent="0.3">
      <c r="A515" s="26">
        <v>1206</v>
      </c>
      <c r="B515" s="26" t="str">
        <f t="shared" si="33"/>
        <v>Kites</v>
      </c>
      <c r="C515" s="26" t="s">
        <v>596</v>
      </c>
      <c r="D515" s="26" t="s">
        <v>203</v>
      </c>
      <c r="G515" s="26">
        <v>3</v>
      </c>
      <c r="I515" s="68">
        <v>20</v>
      </c>
      <c r="J515" s="55">
        <f>tbl_set!H293</f>
        <v>0.9791666666666673</v>
      </c>
      <c r="K515" s="68">
        <f t="shared" si="32"/>
        <v>23.500000000000014</v>
      </c>
      <c r="L515" s="55">
        <v>1.47</v>
      </c>
      <c r="M515" s="55">
        <f t="shared" si="31"/>
        <v>0.57895498624981867</v>
      </c>
      <c r="O515" s="55">
        <f t="shared" si="34"/>
        <v>0</v>
      </c>
      <c r="Q515" s="55">
        <f t="shared" si="35"/>
        <v>0</v>
      </c>
      <c r="R515" s="79" t="s">
        <v>936</v>
      </c>
    </row>
    <row r="516" spans="1:18" x14ac:dyDescent="0.3">
      <c r="A516" s="26">
        <v>1206</v>
      </c>
      <c r="B516" s="26" t="str">
        <f t="shared" si="33"/>
        <v>Kites</v>
      </c>
      <c r="C516" s="26" t="s">
        <v>596</v>
      </c>
      <c r="D516" s="26" t="s">
        <v>204</v>
      </c>
      <c r="G516" s="26">
        <v>3</v>
      </c>
      <c r="I516" s="68">
        <v>1</v>
      </c>
      <c r="J516" s="55">
        <f>tbl_set!H293</f>
        <v>0.9791666666666673</v>
      </c>
      <c r="K516" s="68">
        <f t="shared" si="32"/>
        <v>23.500000000000014</v>
      </c>
      <c r="L516" s="55">
        <v>1.47</v>
      </c>
      <c r="M516" s="55">
        <f t="shared" si="31"/>
        <v>2.8947749312490934E-2</v>
      </c>
      <c r="O516" s="55">
        <f t="shared" si="34"/>
        <v>0</v>
      </c>
      <c r="Q516" s="55">
        <f t="shared" si="35"/>
        <v>0</v>
      </c>
      <c r="R516" s="79" t="s">
        <v>936</v>
      </c>
    </row>
    <row r="517" spans="1:18" x14ac:dyDescent="0.3">
      <c r="A517" s="26">
        <v>1206</v>
      </c>
      <c r="B517" s="26" t="str">
        <f t="shared" si="33"/>
        <v>Kites</v>
      </c>
      <c r="C517" s="26" t="s">
        <v>596</v>
      </c>
      <c r="D517" s="26" t="s">
        <v>641</v>
      </c>
      <c r="G517" s="26">
        <v>3</v>
      </c>
      <c r="I517" s="68">
        <v>1</v>
      </c>
      <c r="J517" s="55">
        <f>tbl_set!H293</f>
        <v>0.9791666666666673</v>
      </c>
      <c r="K517" s="68">
        <f t="shared" si="32"/>
        <v>23.500000000000014</v>
      </c>
      <c r="L517" s="55">
        <v>1.47</v>
      </c>
      <c r="M517" s="55">
        <f t="shared" si="31"/>
        <v>2.8947749312490934E-2</v>
      </c>
      <c r="O517" s="55">
        <f t="shared" si="34"/>
        <v>0</v>
      </c>
      <c r="Q517" s="55">
        <f t="shared" si="35"/>
        <v>0</v>
      </c>
      <c r="R517" s="79" t="s">
        <v>936</v>
      </c>
    </row>
    <row r="518" spans="1:18" x14ac:dyDescent="0.3">
      <c r="A518" s="26">
        <v>1206</v>
      </c>
      <c r="B518" s="26" t="str">
        <f t="shared" si="33"/>
        <v>Control</v>
      </c>
      <c r="C518" s="26" t="s">
        <v>597</v>
      </c>
      <c r="D518" s="26" t="s">
        <v>203</v>
      </c>
      <c r="G518" s="26">
        <v>4</v>
      </c>
      <c r="I518" s="68">
        <v>16</v>
      </c>
      <c r="J518" s="55">
        <f>tbl_set!H294</f>
        <v>0.9791666666666673</v>
      </c>
      <c r="K518" s="68">
        <f t="shared" si="32"/>
        <v>23.500000000000014</v>
      </c>
      <c r="L518" s="55">
        <v>1.47</v>
      </c>
      <c r="M518" s="55">
        <f t="shared" si="31"/>
        <v>0.46316398899985495</v>
      </c>
      <c r="O518" s="55">
        <f t="shared" si="34"/>
        <v>0</v>
      </c>
      <c r="Q518" s="55">
        <f t="shared" si="35"/>
        <v>0</v>
      </c>
      <c r="R518" s="79" t="s">
        <v>938</v>
      </c>
    </row>
    <row r="519" spans="1:18" x14ac:dyDescent="0.3">
      <c r="A519" s="26">
        <v>1206</v>
      </c>
      <c r="B519" s="26" t="str">
        <f t="shared" si="33"/>
        <v>Control</v>
      </c>
      <c r="C519" s="26" t="s">
        <v>597</v>
      </c>
      <c r="D519" s="26" t="s">
        <v>204</v>
      </c>
      <c r="G519" s="26">
        <v>4</v>
      </c>
      <c r="I519" s="68">
        <v>2</v>
      </c>
      <c r="J519" s="55">
        <f>tbl_set!H294</f>
        <v>0.9791666666666673</v>
      </c>
      <c r="K519" s="68">
        <f t="shared" si="32"/>
        <v>23.500000000000014</v>
      </c>
      <c r="L519" s="55">
        <v>1.47</v>
      </c>
      <c r="M519" s="55">
        <f t="shared" si="31"/>
        <v>5.7895498624981868E-2</v>
      </c>
      <c r="O519" s="55">
        <f t="shared" si="34"/>
        <v>0</v>
      </c>
      <c r="Q519" s="55">
        <f t="shared" si="35"/>
        <v>0</v>
      </c>
      <c r="R519" s="79" t="s">
        <v>938</v>
      </c>
    </row>
    <row r="520" spans="1:18" x14ac:dyDescent="0.3">
      <c r="A520" s="26">
        <v>1206</v>
      </c>
      <c r="B520" s="26" t="str">
        <f t="shared" si="33"/>
        <v>Control</v>
      </c>
      <c r="C520" s="26" t="s">
        <v>597</v>
      </c>
      <c r="D520" s="26" t="s">
        <v>641</v>
      </c>
      <c r="G520" s="26">
        <v>4</v>
      </c>
      <c r="I520" s="68">
        <v>1</v>
      </c>
      <c r="J520" s="55">
        <f>tbl_set!H294</f>
        <v>0.9791666666666673</v>
      </c>
      <c r="K520" s="68">
        <f t="shared" si="32"/>
        <v>23.500000000000014</v>
      </c>
      <c r="L520" s="55">
        <v>1.47</v>
      </c>
      <c r="M520" s="55">
        <f t="shared" si="31"/>
        <v>2.8947749312490934E-2</v>
      </c>
      <c r="O520" s="55">
        <f t="shared" si="34"/>
        <v>0</v>
      </c>
      <c r="Q520" s="55">
        <f t="shared" si="35"/>
        <v>0</v>
      </c>
      <c r="R520" s="79" t="s">
        <v>938</v>
      </c>
    </row>
    <row r="521" spans="1:18" x14ac:dyDescent="0.3">
      <c r="A521" s="26">
        <v>1206</v>
      </c>
      <c r="B521" s="26" t="str">
        <f t="shared" si="33"/>
        <v>Control</v>
      </c>
      <c r="C521" s="26" t="s">
        <v>597</v>
      </c>
      <c r="D521" s="26" t="s">
        <v>274</v>
      </c>
      <c r="G521" s="26">
        <v>4</v>
      </c>
      <c r="I521" s="68">
        <v>1</v>
      </c>
      <c r="J521" s="55">
        <f>tbl_set!H294</f>
        <v>0.9791666666666673</v>
      </c>
      <c r="K521" s="68">
        <f t="shared" si="32"/>
        <v>23.500000000000014</v>
      </c>
      <c r="L521" s="55">
        <v>1.47</v>
      </c>
      <c r="M521" s="55">
        <f t="shared" si="31"/>
        <v>2.8947749312490934E-2</v>
      </c>
      <c r="O521" s="55">
        <f t="shared" si="34"/>
        <v>0</v>
      </c>
      <c r="Q521" s="55">
        <f t="shared" si="35"/>
        <v>0</v>
      </c>
      <c r="R521" s="79" t="s">
        <v>938</v>
      </c>
    </row>
    <row r="522" spans="1:18" x14ac:dyDescent="0.3">
      <c r="A522" s="26">
        <v>1206</v>
      </c>
      <c r="B522" s="26" t="str">
        <f t="shared" si="33"/>
        <v>Night</v>
      </c>
      <c r="C522" s="26" t="s">
        <v>598</v>
      </c>
      <c r="D522" s="26" t="s">
        <v>203</v>
      </c>
      <c r="G522" s="26">
        <v>5</v>
      </c>
      <c r="I522" s="68">
        <v>12</v>
      </c>
      <c r="J522" s="55">
        <f>tbl_set!H295</f>
        <v>0.52083333333333326</v>
      </c>
      <c r="K522" s="68">
        <f t="shared" si="32"/>
        <v>12.499999999999998</v>
      </c>
      <c r="L522" s="55">
        <v>1.47</v>
      </c>
      <c r="M522" s="55">
        <f t="shared" si="31"/>
        <v>0.65306122448979609</v>
      </c>
      <c r="O522" s="55">
        <f t="shared" si="34"/>
        <v>0</v>
      </c>
      <c r="Q522" s="55">
        <f t="shared" si="35"/>
        <v>0</v>
      </c>
      <c r="R522" s="79" t="s">
        <v>937</v>
      </c>
    </row>
    <row r="523" spans="1:18" x14ac:dyDescent="0.3">
      <c r="A523" s="26">
        <v>1206</v>
      </c>
      <c r="B523" s="26" t="str">
        <f t="shared" si="33"/>
        <v>Night</v>
      </c>
      <c r="C523" s="26" t="s">
        <v>598</v>
      </c>
      <c r="D523" s="26" t="s">
        <v>204</v>
      </c>
      <c r="G523" s="26">
        <v>5</v>
      </c>
      <c r="I523" s="68">
        <v>2</v>
      </c>
      <c r="J523" s="55">
        <f>tbl_set!H295</f>
        <v>0.52083333333333326</v>
      </c>
      <c r="K523" s="68">
        <f t="shared" si="32"/>
        <v>12.499999999999998</v>
      </c>
      <c r="L523" s="55">
        <v>1.47</v>
      </c>
      <c r="M523" s="55">
        <f t="shared" ref="M523:M586" si="36">I523/(K523*L523)</f>
        <v>0.10884353741496601</v>
      </c>
      <c r="O523" s="55">
        <f t="shared" si="34"/>
        <v>0</v>
      </c>
      <c r="Q523" s="55">
        <f t="shared" si="35"/>
        <v>0</v>
      </c>
      <c r="R523" s="79" t="s">
        <v>937</v>
      </c>
    </row>
    <row r="524" spans="1:18" x14ac:dyDescent="0.3">
      <c r="A524" s="26">
        <v>1206</v>
      </c>
      <c r="B524" s="26" t="str">
        <f t="shared" si="33"/>
        <v>Night</v>
      </c>
      <c r="C524" s="26" t="s">
        <v>598</v>
      </c>
      <c r="D524" s="26" t="s">
        <v>641</v>
      </c>
      <c r="G524" s="26">
        <v>5</v>
      </c>
      <c r="I524" s="68">
        <v>2</v>
      </c>
      <c r="J524" s="55">
        <f>tbl_set!H95</f>
        <v>0.54166666666666663</v>
      </c>
      <c r="K524" s="68">
        <f t="shared" si="32"/>
        <v>13</v>
      </c>
      <c r="L524" s="55">
        <v>1.47</v>
      </c>
      <c r="M524" s="55">
        <f t="shared" si="36"/>
        <v>0.10465724751439037</v>
      </c>
      <c r="O524" s="55">
        <f t="shared" si="34"/>
        <v>0</v>
      </c>
      <c r="Q524" s="55">
        <f t="shared" si="35"/>
        <v>0</v>
      </c>
      <c r="R524" s="79" t="s">
        <v>937</v>
      </c>
    </row>
    <row r="525" spans="1:18" x14ac:dyDescent="0.3">
      <c r="A525" s="26">
        <v>1206</v>
      </c>
      <c r="B525" s="26" t="str">
        <f t="shared" si="33"/>
        <v>Night</v>
      </c>
      <c r="C525" s="26" t="s">
        <v>598</v>
      </c>
      <c r="D525" s="26" t="s">
        <v>274</v>
      </c>
      <c r="G525" s="26">
        <v>5</v>
      </c>
      <c r="I525" s="68">
        <v>1</v>
      </c>
      <c r="J525" s="55">
        <f>tbl_set!H295</f>
        <v>0.52083333333333326</v>
      </c>
      <c r="K525" s="68">
        <f t="shared" si="32"/>
        <v>12.499999999999998</v>
      </c>
      <c r="L525" s="55">
        <v>1.47</v>
      </c>
      <c r="M525" s="55">
        <f t="shared" si="36"/>
        <v>5.4421768707483005E-2</v>
      </c>
      <c r="O525" s="55">
        <f t="shared" si="34"/>
        <v>0</v>
      </c>
      <c r="Q525" s="55">
        <f t="shared" si="35"/>
        <v>0</v>
      </c>
      <c r="R525" s="79" t="s">
        <v>937</v>
      </c>
    </row>
    <row r="526" spans="1:18" x14ac:dyDescent="0.3">
      <c r="A526" s="26">
        <v>1206</v>
      </c>
      <c r="B526" s="26" t="str">
        <f t="shared" si="33"/>
        <v>Night</v>
      </c>
      <c r="C526" s="26" t="s">
        <v>598</v>
      </c>
      <c r="D526" s="26" t="s">
        <v>127</v>
      </c>
      <c r="G526" s="26">
        <v>5</v>
      </c>
      <c r="I526" s="68">
        <v>2</v>
      </c>
      <c r="J526" s="55">
        <f>tbl_set!H295</f>
        <v>0.52083333333333326</v>
      </c>
      <c r="K526" s="68">
        <f t="shared" si="32"/>
        <v>12.499999999999998</v>
      </c>
      <c r="L526" s="55">
        <v>1.47</v>
      </c>
      <c r="M526" s="55">
        <f t="shared" si="36"/>
        <v>0.10884353741496601</v>
      </c>
      <c r="O526" s="55">
        <f t="shared" si="34"/>
        <v>0</v>
      </c>
      <c r="Q526" s="55">
        <f t="shared" si="35"/>
        <v>0</v>
      </c>
      <c r="R526" s="79" t="s">
        <v>937</v>
      </c>
    </row>
    <row r="527" spans="1:18" x14ac:dyDescent="0.3">
      <c r="A527" s="26">
        <v>1207</v>
      </c>
      <c r="B527" s="26" t="str">
        <f t="shared" si="33"/>
        <v>Kites</v>
      </c>
      <c r="C527" s="26" t="s">
        <v>599</v>
      </c>
      <c r="D527" s="26" t="s">
        <v>203</v>
      </c>
      <c r="G527" s="26">
        <v>4</v>
      </c>
      <c r="I527" s="68">
        <v>3</v>
      </c>
      <c r="J527" s="55">
        <f>tbl_set!H296</f>
        <v>0.91666666666666563</v>
      </c>
      <c r="K527" s="68">
        <f t="shared" si="32"/>
        <v>21.999999999999975</v>
      </c>
      <c r="L527" s="55">
        <v>1.47</v>
      </c>
      <c r="M527" s="55">
        <f t="shared" si="36"/>
        <v>9.2764378478664311E-2</v>
      </c>
      <c r="O527" s="55">
        <f t="shared" si="34"/>
        <v>0</v>
      </c>
      <c r="Q527" s="55">
        <f t="shared" si="35"/>
        <v>0</v>
      </c>
      <c r="R527" s="79" t="s">
        <v>936</v>
      </c>
    </row>
    <row r="528" spans="1:18" x14ac:dyDescent="0.3">
      <c r="A528" s="26">
        <v>1207</v>
      </c>
      <c r="B528" s="26" t="str">
        <f t="shared" si="33"/>
        <v>Kites</v>
      </c>
      <c r="C528" s="26" t="s">
        <v>599</v>
      </c>
      <c r="D528" s="26" t="s">
        <v>204</v>
      </c>
      <c r="G528" s="26">
        <v>4</v>
      </c>
      <c r="I528" s="68">
        <v>1</v>
      </c>
      <c r="J528" s="55">
        <f>tbl_set!H296</f>
        <v>0.91666666666666563</v>
      </c>
      <c r="K528" s="68">
        <f t="shared" si="32"/>
        <v>21.999999999999975</v>
      </c>
      <c r="L528" s="55">
        <v>1.47</v>
      </c>
      <c r="M528" s="55">
        <f t="shared" si="36"/>
        <v>3.09214594928881E-2</v>
      </c>
      <c r="O528" s="55">
        <f t="shared" si="34"/>
        <v>0</v>
      </c>
      <c r="Q528" s="55">
        <f t="shared" si="35"/>
        <v>0</v>
      </c>
      <c r="R528" s="79" t="s">
        <v>936</v>
      </c>
    </row>
    <row r="529" spans="1:18" x14ac:dyDescent="0.3">
      <c r="A529" s="26">
        <v>1207</v>
      </c>
      <c r="B529" s="26" t="str">
        <f t="shared" si="33"/>
        <v>Kites</v>
      </c>
      <c r="C529" s="26" t="s">
        <v>599</v>
      </c>
      <c r="D529" s="26" t="s">
        <v>641</v>
      </c>
      <c r="G529" s="26">
        <v>4</v>
      </c>
      <c r="I529" s="68">
        <v>1</v>
      </c>
      <c r="J529" s="55">
        <f>tbl_set!H296</f>
        <v>0.91666666666666563</v>
      </c>
      <c r="K529" s="68">
        <f t="shared" si="32"/>
        <v>21.999999999999975</v>
      </c>
      <c r="L529" s="55">
        <v>1.47</v>
      </c>
      <c r="M529" s="55">
        <f t="shared" si="36"/>
        <v>3.09214594928881E-2</v>
      </c>
      <c r="O529" s="55">
        <f t="shared" si="34"/>
        <v>0</v>
      </c>
      <c r="Q529" s="55">
        <f t="shared" si="35"/>
        <v>0</v>
      </c>
      <c r="R529" s="79" t="s">
        <v>936</v>
      </c>
    </row>
    <row r="530" spans="1:18" x14ac:dyDescent="0.3">
      <c r="A530" s="26">
        <v>1207</v>
      </c>
      <c r="B530" s="26" t="str">
        <f t="shared" si="33"/>
        <v>Kites</v>
      </c>
      <c r="C530" s="26" t="s">
        <v>599</v>
      </c>
      <c r="D530" s="26" t="s">
        <v>274</v>
      </c>
      <c r="G530" s="26">
        <v>4</v>
      </c>
      <c r="I530" s="68">
        <v>1</v>
      </c>
      <c r="J530" s="55">
        <f>tbl_set!H296</f>
        <v>0.91666666666666563</v>
      </c>
      <c r="K530" s="68">
        <f t="shared" si="32"/>
        <v>21.999999999999975</v>
      </c>
      <c r="L530" s="55">
        <v>1.47</v>
      </c>
      <c r="M530" s="55">
        <f t="shared" si="36"/>
        <v>3.09214594928881E-2</v>
      </c>
      <c r="O530" s="55">
        <f t="shared" si="34"/>
        <v>0</v>
      </c>
      <c r="Q530" s="55">
        <f t="shared" si="35"/>
        <v>0</v>
      </c>
      <c r="R530" s="79" t="s">
        <v>936</v>
      </c>
    </row>
    <row r="531" spans="1:18" x14ac:dyDescent="0.3">
      <c r="A531" s="26">
        <v>1207</v>
      </c>
      <c r="B531" s="26" t="str">
        <f t="shared" si="33"/>
        <v>Control</v>
      </c>
      <c r="C531" s="26" t="s">
        <v>600</v>
      </c>
      <c r="D531" s="26" t="s">
        <v>203</v>
      </c>
      <c r="G531" s="26">
        <v>2</v>
      </c>
      <c r="I531" s="68">
        <v>3</v>
      </c>
      <c r="J531" s="55">
        <f>tbl_set!H297</f>
        <v>0.91666666666666563</v>
      </c>
      <c r="K531" s="68">
        <f t="shared" si="32"/>
        <v>21.999999999999975</v>
      </c>
      <c r="L531" s="55">
        <v>1.47</v>
      </c>
      <c r="M531" s="55">
        <f t="shared" si="36"/>
        <v>9.2764378478664311E-2</v>
      </c>
      <c r="O531" s="55">
        <f t="shared" si="34"/>
        <v>0</v>
      </c>
      <c r="Q531" s="55">
        <f t="shared" si="35"/>
        <v>0</v>
      </c>
      <c r="R531" s="79" t="s">
        <v>938</v>
      </c>
    </row>
    <row r="532" spans="1:18" x14ac:dyDescent="0.3">
      <c r="A532" s="26">
        <v>1207</v>
      </c>
      <c r="B532" s="26" t="str">
        <f t="shared" si="33"/>
        <v>Control</v>
      </c>
      <c r="C532" s="26" t="s">
        <v>600</v>
      </c>
      <c r="D532" s="26" t="s">
        <v>204</v>
      </c>
      <c r="G532" s="26">
        <v>2</v>
      </c>
      <c r="I532" s="68">
        <v>1</v>
      </c>
      <c r="J532" s="55">
        <f>tbl_set!H297</f>
        <v>0.91666666666666563</v>
      </c>
      <c r="K532" s="68">
        <f t="shared" si="32"/>
        <v>21.999999999999975</v>
      </c>
      <c r="L532" s="55">
        <v>1.47</v>
      </c>
      <c r="M532" s="55">
        <f t="shared" si="36"/>
        <v>3.09214594928881E-2</v>
      </c>
      <c r="O532" s="55">
        <f t="shared" si="34"/>
        <v>0</v>
      </c>
      <c r="Q532" s="55">
        <f t="shared" si="35"/>
        <v>0</v>
      </c>
      <c r="R532" s="79" t="s">
        <v>938</v>
      </c>
    </row>
    <row r="533" spans="1:18" x14ac:dyDescent="0.3">
      <c r="A533" s="26">
        <v>1207</v>
      </c>
      <c r="B533" s="26" t="str">
        <f t="shared" si="33"/>
        <v>Night</v>
      </c>
      <c r="C533" s="26" t="s">
        <v>601</v>
      </c>
      <c r="D533" s="26" t="s">
        <v>203</v>
      </c>
      <c r="G533" s="26">
        <v>2</v>
      </c>
      <c r="I533" s="68">
        <v>2</v>
      </c>
      <c r="J533" s="55">
        <f>tbl_set!H298</f>
        <v>0.47916666666666563</v>
      </c>
      <c r="K533" s="68">
        <f t="shared" si="32"/>
        <v>11.499999999999975</v>
      </c>
      <c r="L533" s="55">
        <v>1.47</v>
      </c>
      <c r="M533" s="55">
        <f t="shared" si="36"/>
        <v>0.1183081928423546</v>
      </c>
      <c r="O533" s="55">
        <f t="shared" si="34"/>
        <v>0</v>
      </c>
      <c r="Q533" s="55">
        <f t="shared" si="35"/>
        <v>0</v>
      </c>
      <c r="R533" s="79" t="s">
        <v>937</v>
      </c>
    </row>
    <row r="534" spans="1:18" x14ac:dyDescent="0.3">
      <c r="A534" s="26">
        <v>1207</v>
      </c>
      <c r="B534" s="26" t="str">
        <f t="shared" si="33"/>
        <v>Night</v>
      </c>
      <c r="C534" s="26" t="s">
        <v>601</v>
      </c>
      <c r="D534" s="26" t="s">
        <v>274</v>
      </c>
      <c r="G534" s="26">
        <v>2</v>
      </c>
      <c r="I534" s="68">
        <v>1</v>
      </c>
      <c r="J534" s="55">
        <f>tbl_set!H298</f>
        <v>0.47916666666666563</v>
      </c>
      <c r="K534" s="68">
        <f t="shared" si="32"/>
        <v>11.499999999999975</v>
      </c>
      <c r="L534" s="55">
        <v>1.47</v>
      </c>
      <c r="M534" s="55">
        <f t="shared" si="36"/>
        <v>5.9154096421177298E-2</v>
      </c>
      <c r="O534" s="55">
        <f t="shared" si="34"/>
        <v>0</v>
      </c>
      <c r="Q534" s="55">
        <f t="shared" si="35"/>
        <v>0</v>
      </c>
      <c r="R534" s="79" t="s">
        <v>937</v>
      </c>
    </row>
    <row r="535" spans="1:18" x14ac:dyDescent="0.3">
      <c r="A535" s="26">
        <v>1208</v>
      </c>
      <c r="B535" s="26" t="str">
        <f t="shared" si="33"/>
        <v>Kites</v>
      </c>
      <c r="C535" s="26" t="s">
        <v>602</v>
      </c>
      <c r="D535" s="26" t="s">
        <v>203</v>
      </c>
      <c r="G535" s="26">
        <v>1</v>
      </c>
      <c r="I535" s="68">
        <v>2</v>
      </c>
      <c r="J535" s="55">
        <f>tbl_set!H299</f>
        <v>0.91666666666666563</v>
      </c>
      <c r="K535" s="68">
        <f t="shared" si="32"/>
        <v>21.999999999999975</v>
      </c>
      <c r="L535" s="55">
        <v>1.47</v>
      </c>
      <c r="M535" s="55">
        <f t="shared" si="36"/>
        <v>6.18429189857762E-2</v>
      </c>
      <c r="O535" s="55">
        <f t="shared" si="34"/>
        <v>0</v>
      </c>
      <c r="Q535" s="55">
        <f t="shared" si="35"/>
        <v>0</v>
      </c>
      <c r="R535" s="79" t="s">
        <v>936</v>
      </c>
    </row>
    <row r="536" spans="1:18" x14ac:dyDescent="0.3">
      <c r="A536" s="26">
        <v>1208</v>
      </c>
      <c r="B536" s="26" t="str">
        <f t="shared" si="33"/>
        <v>Control</v>
      </c>
      <c r="C536" s="26" t="s">
        <v>603</v>
      </c>
      <c r="D536" s="26" t="s">
        <v>203</v>
      </c>
      <c r="G536" s="26">
        <v>2</v>
      </c>
      <c r="I536" s="68">
        <v>2</v>
      </c>
      <c r="J536" s="55">
        <f>tbl_set!H300</f>
        <v>0.91666666666666563</v>
      </c>
      <c r="K536" s="68">
        <f t="shared" si="32"/>
        <v>21.999999999999975</v>
      </c>
      <c r="L536" s="55">
        <v>1.47</v>
      </c>
      <c r="M536" s="55">
        <f t="shared" si="36"/>
        <v>6.18429189857762E-2</v>
      </c>
      <c r="O536" s="55">
        <f t="shared" si="34"/>
        <v>0</v>
      </c>
      <c r="Q536" s="55">
        <f t="shared" si="35"/>
        <v>0</v>
      </c>
      <c r="R536" s="79" t="s">
        <v>938</v>
      </c>
    </row>
    <row r="537" spans="1:18" x14ac:dyDescent="0.3">
      <c r="A537" s="26">
        <v>1208</v>
      </c>
      <c r="B537" s="26" t="str">
        <f t="shared" si="33"/>
        <v>Control</v>
      </c>
      <c r="C537" s="26" t="s">
        <v>603</v>
      </c>
      <c r="D537" s="26" t="s">
        <v>204</v>
      </c>
      <c r="G537" s="26">
        <v>2</v>
      </c>
      <c r="I537" s="68">
        <v>1</v>
      </c>
      <c r="J537" s="55">
        <f>tbl_set!H300</f>
        <v>0.91666666666666563</v>
      </c>
      <c r="K537" s="68">
        <f t="shared" si="32"/>
        <v>21.999999999999975</v>
      </c>
      <c r="L537" s="55">
        <v>1.47</v>
      </c>
      <c r="M537" s="55">
        <f t="shared" si="36"/>
        <v>3.09214594928881E-2</v>
      </c>
      <c r="O537" s="55">
        <f t="shared" si="34"/>
        <v>0</v>
      </c>
      <c r="Q537" s="55">
        <f t="shared" si="35"/>
        <v>0</v>
      </c>
      <c r="R537" s="79" t="s">
        <v>938</v>
      </c>
    </row>
    <row r="538" spans="1:18" x14ac:dyDescent="0.3">
      <c r="A538" s="26">
        <v>1208</v>
      </c>
      <c r="B538" s="26" t="str">
        <f t="shared" si="33"/>
        <v>Night</v>
      </c>
      <c r="C538" s="26" t="s">
        <v>604</v>
      </c>
      <c r="D538" s="26" t="s">
        <v>203</v>
      </c>
      <c r="G538" s="26">
        <v>2</v>
      </c>
      <c r="I538" s="68">
        <v>2</v>
      </c>
      <c r="J538" s="55">
        <f>tbl_set!H301</f>
        <v>0.45833333333333204</v>
      </c>
      <c r="K538" s="68">
        <f t="shared" si="32"/>
        <v>10.999999999999968</v>
      </c>
      <c r="L538" s="55">
        <v>1.47</v>
      </c>
      <c r="M538" s="55">
        <f t="shared" si="36"/>
        <v>0.12368583797155262</v>
      </c>
      <c r="O538" s="55">
        <f t="shared" si="34"/>
        <v>0</v>
      </c>
      <c r="Q538" s="55">
        <f t="shared" si="35"/>
        <v>0</v>
      </c>
      <c r="R538" s="79" t="s">
        <v>937</v>
      </c>
    </row>
    <row r="539" spans="1:18" x14ac:dyDescent="0.3">
      <c r="A539" s="26">
        <v>1208</v>
      </c>
      <c r="B539" s="26" t="str">
        <f t="shared" si="33"/>
        <v>Night</v>
      </c>
      <c r="C539" s="26" t="s">
        <v>604</v>
      </c>
      <c r="D539" s="26" t="s">
        <v>274</v>
      </c>
      <c r="G539" s="26">
        <v>2</v>
      </c>
      <c r="I539" s="68">
        <v>1</v>
      </c>
      <c r="J539" s="55">
        <f>tbl_set!H301</f>
        <v>0.45833333333333204</v>
      </c>
      <c r="K539" s="68">
        <f t="shared" si="32"/>
        <v>10.999999999999968</v>
      </c>
      <c r="L539" s="55">
        <v>1.47</v>
      </c>
      <c r="M539" s="55">
        <f t="shared" si="36"/>
        <v>6.1842918985776311E-2</v>
      </c>
      <c r="O539" s="55">
        <f t="shared" si="34"/>
        <v>0</v>
      </c>
      <c r="Q539" s="55">
        <f t="shared" si="35"/>
        <v>0</v>
      </c>
      <c r="R539" s="79" t="s">
        <v>937</v>
      </c>
    </row>
    <row r="540" spans="1:18" x14ac:dyDescent="0.3">
      <c r="A540" s="26">
        <v>1209</v>
      </c>
      <c r="B540" s="26" t="str">
        <f t="shared" si="33"/>
        <v>Kites</v>
      </c>
      <c r="C540" s="26" t="s">
        <v>605</v>
      </c>
      <c r="D540" s="26" t="s">
        <v>203</v>
      </c>
      <c r="G540" s="26">
        <v>2</v>
      </c>
      <c r="I540" s="68">
        <v>3</v>
      </c>
      <c r="J540" s="55">
        <f>tbl_set!H302</f>
        <v>0.91666666666666563</v>
      </c>
      <c r="K540" s="68">
        <f t="shared" si="32"/>
        <v>21.999999999999975</v>
      </c>
      <c r="L540" s="55">
        <v>1.47</v>
      </c>
      <c r="M540" s="55">
        <f t="shared" si="36"/>
        <v>9.2764378478664311E-2</v>
      </c>
      <c r="O540" s="55">
        <f t="shared" si="34"/>
        <v>0</v>
      </c>
      <c r="Q540" s="55">
        <f t="shared" si="35"/>
        <v>0</v>
      </c>
      <c r="R540" s="79" t="s">
        <v>936</v>
      </c>
    </row>
    <row r="541" spans="1:18" x14ac:dyDescent="0.3">
      <c r="A541" s="26">
        <v>1209</v>
      </c>
      <c r="B541" s="26" t="str">
        <f t="shared" si="33"/>
        <v>Kites</v>
      </c>
      <c r="C541" s="26" t="s">
        <v>605</v>
      </c>
      <c r="D541" s="26" t="s">
        <v>204</v>
      </c>
      <c r="G541" s="26">
        <v>2</v>
      </c>
      <c r="I541" s="68">
        <v>1</v>
      </c>
      <c r="J541" s="55">
        <f>tbl_set!H302</f>
        <v>0.91666666666666563</v>
      </c>
      <c r="K541" s="68">
        <f t="shared" si="32"/>
        <v>21.999999999999975</v>
      </c>
      <c r="L541" s="55">
        <v>1.47</v>
      </c>
      <c r="M541" s="55">
        <f t="shared" si="36"/>
        <v>3.09214594928881E-2</v>
      </c>
      <c r="O541" s="55">
        <f t="shared" si="34"/>
        <v>0</v>
      </c>
      <c r="Q541" s="55">
        <f t="shared" si="35"/>
        <v>0</v>
      </c>
      <c r="R541" s="79" t="s">
        <v>936</v>
      </c>
    </row>
    <row r="542" spans="1:18" x14ac:dyDescent="0.3">
      <c r="A542" s="26">
        <v>1209</v>
      </c>
      <c r="B542" s="26" t="str">
        <f t="shared" si="33"/>
        <v>Control</v>
      </c>
      <c r="C542" s="26" t="s">
        <v>606</v>
      </c>
      <c r="D542" s="26" t="s">
        <v>203</v>
      </c>
      <c r="G542" s="26">
        <v>2</v>
      </c>
      <c r="I542" s="68">
        <v>3</v>
      </c>
      <c r="J542" s="55">
        <f>tbl_set!H303</f>
        <v>0.91666666666666563</v>
      </c>
      <c r="K542" s="68">
        <f t="shared" si="32"/>
        <v>21.999999999999975</v>
      </c>
      <c r="L542" s="55">
        <v>1.47</v>
      </c>
      <c r="M542" s="55">
        <f t="shared" si="36"/>
        <v>9.2764378478664311E-2</v>
      </c>
      <c r="O542" s="55">
        <f t="shared" si="34"/>
        <v>0</v>
      </c>
      <c r="Q542" s="55">
        <f t="shared" si="35"/>
        <v>0</v>
      </c>
      <c r="R542" s="79" t="s">
        <v>938</v>
      </c>
    </row>
    <row r="543" spans="1:18" x14ac:dyDescent="0.3">
      <c r="A543" s="26">
        <v>1209</v>
      </c>
      <c r="B543" s="26" t="str">
        <f t="shared" si="33"/>
        <v>Control</v>
      </c>
      <c r="C543" s="26" t="s">
        <v>606</v>
      </c>
      <c r="D543" s="26" t="s">
        <v>204</v>
      </c>
      <c r="G543" s="26">
        <v>2</v>
      </c>
      <c r="I543" s="68">
        <v>1</v>
      </c>
      <c r="J543" s="55">
        <f>tbl_set!H303</f>
        <v>0.91666666666666563</v>
      </c>
      <c r="K543" s="68">
        <f t="shared" si="32"/>
        <v>21.999999999999975</v>
      </c>
      <c r="L543" s="55">
        <v>1.47</v>
      </c>
      <c r="M543" s="55">
        <f t="shared" si="36"/>
        <v>3.09214594928881E-2</v>
      </c>
      <c r="O543" s="55">
        <f t="shared" si="34"/>
        <v>0</v>
      </c>
      <c r="Q543" s="55">
        <f t="shared" si="35"/>
        <v>0</v>
      </c>
      <c r="R543" s="79" t="s">
        <v>938</v>
      </c>
    </row>
    <row r="544" spans="1:18" x14ac:dyDescent="0.3">
      <c r="A544" s="26">
        <v>1209</v>
      </c>
      <c r="B544" s="26" t="str">
        <f t="shared" si="33"/>
        <v>Night</v>
      </c>
      <c r="C544" s="26" t="s">
        <v>607</v>
      </c>
      <c r="D544" s="26" t="s">
        <v>203</v>
      </c>
      <c r="G544" s="26">
        <v>2</v>
      </c>
      <c r="I544" s="68">
        <v>2</v>
      </c>
      <c r="J544" s="55">
        <f>tbl_set!H304</f>
        <v>0.499999999999999</v>
      </c>
      <c r="K544" s="68">
        <f t="shared" si="32"/>
        <v>11.999999999999975</v>
      </c>
      <c r="L544" s="55">
        <v>1.47</v>
      </c>
      <c r="M544" s="55">
        <f t="shared" si="36"/>
        <v>0.11337868480725648</v>
      </c>
      <c r="O544" s="55">
        <f t="shared" si="34"/>
        <v>0</v>
      </c>
      <c r="Q544" s="55">
        <f t="shared" si="35"/>
        <v>0</v>
      </c>
      <c r="R544" s="79" t="s">
        <v>937</v>
      </c>
    </row>
    <row r="545" spans="1:18" x14ac:dyDescent="0.3">
      <c r="A545" s="26">
        <v>1209</v>
      </c>
      <c r="B545" s="26" t="str">
        <f t="shared" si="33"/>
        <v>Night</v>
      </c>
      <c r="C545" s="26" t="s">
        <v>607</v>
      </c>
      <c r="D545" s="26" t="s">
        <v>204</v>
      </c>
      <c r="G545" s="26">
        <v>2</v>
      </c>
      <c r="I545" s="68">
        <v>1</v>
      </c>
      <c r="J545" s="55">
        <f>tbl_set!H304</f>
        <v>0.499999999999999</v>
      </c>
      <c r="K545" s="68">
        <f t="shared" si="32"/>
        <v>11.999999999999975</v>
      </c>
      <c r="L545" s="55">
        <v>1.47</v>
      </c>
      <c r="M545" s="55">
        <f t="shared" si="36"/>
        <v>5.6689342403628239E-2</v>
      </c>
      <c r="O545" s="55">
        <f t="shared" si="34"/>
        <v>0</v>
      </c>
      <c r="Q545" s="55">
        <f t="shared" si="35"/>
        <v>0</v>
      </c>
      <c r="R545" s="79" t="s">
        <v>937</v>
      </c>
    </row>
    <row r="546" spans="1:18" x14ac:dyDescent="0.3">
      <c r="A546" s="26">
        <v>1210</v>
      </c>
      <c r="B546" s="26" t="str">
        <f t="shared" si="33"/>
        <v>Kites</v>
      </c>
      <c r="C546" s="26" t="s">
        <v>608</v>
      </c>
      <c r="D546" s="26" t="s">
        <v>203</v>
      </c>
      <c r="G546" s="26">
        <v>2</v>
      </c>
      <c r="I546" s="68">
        <v>4</v>
      </c>
      <c r="J546" s="55">
        <f>tbl_set!H305</f>
        <v>1</v>
      </c>
      <c r="K546" s="68">
        <f t="shared" si="32"/>
        <v>24</v>
      </c>
      <c r="L546" s="55">
        <v>1.47</v>
      </c>
      <c r="M546" s="55">
        <f t="shared" si="36"/>
        <v>0.11337868480725623</v>
      </c>
      <c r="O546" s="55">
        <f t="shared" si="34"/>
        <v>0</v>
      </c>
      <c r="Q546" s="55">
        <f t="shared" si="35"/>
        <v>0</v>
      </c>
      <c r="R546" s="79" t="s">
        <v>936</v>
      </c>
    </row>
    <row r="547" spans="1:18" x14ac:dyDescent="0.3">
      <c r="A547" s="26">
        <v>1210</v>
      </c>
      <c r="B547" s="26" t="str">
        <f t="shared" si="33"/>
        <v>Kites</v>
      </c>
      <c r="C547" s="26" t="s">
        <v>608</v>
      </c>
      <c r="D547" s="26" t="s">
        <v>274</v>
      </c>
      <c r="G547" s="26">
        <v>2</v>
      </c>
      <c r="I547" s="68">
        <v>1</v>
      </c>
      <c r="J547" s="55">
        <f>tbl_set!H305</f>
        <v>1</v>
      </c>
      <c r="K547" s="68">
        <f t="shared" si="32"/>
        <v>24</v>
      </c>
      <c r="L547" s="55">
        <v>1.47</v>
      </c>
      <c r="M547" s="55">
        <f t="shared" si="36"/>
        <v>2.8344671201814057E-2</v>
      </c>
      <c r="O547" s="55">
        <f t="shared" si="34"/>
        <v>0</v>
      </c>
      <c r="Q547" s="55">
        <f t="shared" si="35"/>
        <v>0</v>
      </c>
      <c r="R547" s="79" t="s">
        <v>936</v>
      </c>
    </row>
    <row r="548" spans="1:18" x14ac:dyDescent="0.3">
      <c r="A548" s="26">
        <v>1210</v>
      </c>
      <c r="B548" s="26" t="str">
        <f t="shared" si="33"/>
        <v>Control</v>
      </c>
      <c r="C548" s="26" t="s">
        <v>609</v>
      </c>
      <c r="D548" s="26" t="s">
        <v>203</v>
      </c>
      <c r="G548" s="26">
        <v>2</v>
      </c>
      <c r="I548" s="68">
        <v>4</v>
      </c>
      <c r="J548" s="55">
        <f>tbl_set!H306</f>
        <v>1</v>
      </c>
      <c r="K548" s="68">
        <f t="shared" si="32"/>
        <v>24</v>
      </c>
      <c r="L548" s="55">
        <v>1.47</v>
      </c>
      <c r="M548" s="55">
        <f t="shared" si="36"/>
        <v>0.11337868480725623</v>
      </c>
      <c r="N548">
        <v>1</v>
      </c>
      <c r="O548" s="55">
        <f t="shared" si="34"/>
        <v>2.8344671201814057E-2</v>
      </c>
      <c r="P548">
        <v>1</v>
      </c>
      <c r="Q548" s="55">
        <f t="shared" si="35"/>
        <v>2.8344671201814057E-2</v>
      </c>
      <c r="R548" s="79" t="s">
        <v>938</v>
      </c>
    </row>
    <row r="549" spans="1:18" x14ac:dyDescent="0.3">
      <c r="A549" s="26">
        <v>1210</v>
      </c>
      <c r="B549" s="26" t="str">
        <f t="shared" si="33"/>
        <v>Control</v>
      </c>
      <c r="C549" s="26" t="s">
        <v>609</v>
      </c>
      <c r="D549" s="26" t="s">
        <v>204</v>
      </c>
      <c r="G549" s="26">
        <v>2</v>
      </c>
      <c r="I549" s="68">
        <v>1</v>
      </c>
      <c r="J549" s="55">
        <f>tbl_set!H306</f>
        <v>1</v>
      </c>
      <c r="K549" s="68">
        <f t="shared" si="32"/>
        <v>24</v>
      </c>
      <c r="L549" s="55">
        <v>1.47</v>
      </c>
      <c r="M549" s="55">
        <f t="shared" si="36"/>
        <v>2.8344671201814057E-2</v>
      </c>
      <c r="N549">
        <v>1</v>
      </c>
      <c r="O549" s="55">
        <f t="shared" si="34"/>
        <v>2.8344671201814057E-2</v>
      </c>
      <c r="Q549" s="55">
        <f t="shared" si="35"/>
        <v>0</v>
      </c>
      <c r="R549" s="79" t="s">
        <v>938</v>
      </c>
    </row>
    <row r="550" spans="1:18" x14ac:dyDescent="0.3">
      <c r="A550" s="26">
        <v>1210</v>
      </c>
      <c r="B550" s="26" t="str">
        <f t="shared" si="33"/>
        <v>Night</v>
      </c>
      <c r="C550" s="26" t="s">
        <v>610</v>
      </c>
      <c r="D550" s="26" t="s">
        <v>203</v>
      </c>
      <c r="G550" s="26">
        <v>2</v>
      </c>
      <c r="I550" s="68">
        <v>2</v>
      </c>
      <c r="J550" s="55">
        <f>tbl_set!H307</f>
        <v>0.499999999999999</v>
      </c>
      <c r="K550" s="68">
        <f t="shared" si="32"/>
        <v>11.999999999999975</v>
      </c>
      <c r="L550" s="55">
        <v>1.47</v>
      </c>
      <c r="M550" s="55">
        <f t="shared" si="36"/>
        <v>0.11337868480725648</v>
      </c>
      <c r="O550" s="55">
        <f t="shared" si="34"/>
        <v>0</v>
      </c>
      <c r="Q550" s="55">
        <f t="shared" si="35"/>
        <v>0</v>
      </c>
      <c r="R550" s="79" t="s">
        <v>937</v>
      </c>
    </row>
    <row r="551" spans="1:18" x14ac:dyDescent="0.3">
      <c r="A551" s="26">
        <v>1211</v>
      </c>
      <c r="B551" s="26" t="str">
        <f t="shared" si="33"/>
        <v>Kites</v>
      </c>
      <c r="C551" s="26" t="s">
        <v>611</v>
      </c>
      <c r="D551" s="26" t="s">
        <v>203</v>
      </c>
      <c r="G551" s="26">
        <v>1</v>
      </c>
      <c r="I551" s="68">
        <v>3</v>
      </c>
      <c r="J551" s="55">
        <f>tbl_set!H308</f>
        <v>0.95833333333333304</v>
      </c>
      <c r="K551" s="68">
        <f t="shared" si="32"/>
        <v>22.999999999999993</v>
      </c>
      <c r="L551" s="55">
        <v>1.47</v>
      </c>
      <c r="M551" s="55">
        <f t="shared" si="36"/>
        <v>8.8731144631765776E-2</v>
      </c>
      <c r="O551" s="55">
        <f t="shared" si="34"/>
        <v>0</v>
      </c>
      <c r="Q551" s="55">
        <f t="shared" si="35"/>
        <v>0</v>
      </c>
      <c r="R551" s="79" t="s">
        <v>936</v>
      </c>
    </row>
    <row r="552" spans="1:18" x14ac:dyDescent="0.3">
      <c r="A552" s="26">
        <v>1211</v>
      </c>
      <c r="B552" s="26" t="str">
        <f t="shared" si="33"/>
        <v>Control</v>
      </c>
      <c r="C552" s="26" t="s">
        <v>612</v>
      </c>
      <c r="D552" s="26" t="s">
        <v>203</v>
      </c>
      <c r="G552" s="26">
        <v>2</v>
      </c>
      <c r="I552" s="68">
        <v>3</v>
      </c>
      <c r="J552" s="55">
        <f>tbl_set!H309</f>
        <v>0.95833333333333304</v>
      </c>
      <c r="K552" s="68">
        <f t="shared" si="32"/>
        <v>22.999999999999993</v>
      </c>
      <c r="L552" s="55">
        <v>1.47</v>
      </c>
      <c r="M552" s="55">
        <f t="shared" si="36"/>
        <v>8.8731144631765776E-2</v>
      </c>
      <c r="N552">
        <v>1</v>
      </c>
      <c r="O552" s="55">
        <f t="shared" si="34"/>
        <v>2.9577048210588593E-2</v>
      </c>
      <c r="P552">
        <v>1</v>
      </c>
      <c r="Q552" s="55">
        <f t="shared" si="35"/>
        <v>2.9577048210588593E-2</v>
      </c>
      <c r="R552" s="79" t="s">
        <v>938</v>
      </c>
    </row>
    <row r="553" spans="1:18" x14ac:dyDescent="0.3">
      <c r="A553" s="26">
        <v>1211</v>
      </c>
      <c r="B553" s="26" t="str">
        <f t="shared" si="33"/>
        <v>Control</v>
      </c>
      <c r="C553" s="26" t="s">
        <v>612</v>
      </c>
      <c r="D553" s="26" t="s">
        <v>641</v>
      </c>
      <c r="G553" s="26">
        <v>2</v>
      </c>
      <c r="I553" s="68">
        <v>1</v>
      </c>
      <c r="J553" s="55">
        <f>tbl_set!H309</f>
        <v>0.95833333333333304</v>
      </c>
      <c r="K553" s="68">
        <f t="shared" si="32"/>
        <v>22.999999999999993</v>
      </c>
      <c r="L553" s="55">
        <v>1.47</v>
      </c>
      <c r="M553" s="55">
        <f t="shared" si="36"/>
        <v>2.9577048210588593E-2</v>
      </c>
      <c r="N553">
        <v>1</v>
      </c>
      <c r="O553" s="55">
        <f t="shared" si="34"/>
        <v>2.9577048210588593E-2</v>
      </c>
      <c r="Q553" s="55">
        <f t="shared" si="35"/>
        <v>0</v>
      </c>
      <c r="R553" s="79" t="s">
        <v>938</v>
      </c>
    </row>
    <row r="554" spans="1:18" x14ac:dyDescent="0.3">
      <c r="A554" s="26">
        <v>1211</v>
      </c>
      <c r="B554" s="26" t="str">
        <f t="shared" si="33"/>
        <v>Night</v>
      </c>
      <c r="C554" s="26" t="s">
        <v>613</v>
      </c>
      <c r="D554" s="26" t="s">
        <v>203</v>
      </c>
      <c r="G554" s="26">
        <v>2</v>
      </c>
      <c r="I554" s="68">
        <v>2</v>
      </c>
      <c r="J554" s="55">
        <f>tbl_set!H310</f>
        <v>0.499999999999999</v>
      </c>
      <c r="K554" s="68">
        <f t="shared" si="32"/>
        <v>11.999999999999975</v>
      </c>
      <c r="L554" s="55">
        <v>1.47</v>
      </c>
      <c r="M554" s="55">
        <f t="shared" si="36"/>
        <v>0.11337868480725648</v>
      </c>
      <c r="O554" s="55">
        <f t="shared" si="34"/>
        <v>0</v>
      </c>
      <c r="Q554" s="55">
        <f t="shared" si="35"/>
        <v>0</v>
      </c>
      <c r="R554" s="79" t="s">
        <v>937</v>
      </c>
    </row>
    <row r="555" spans="1:18" x14ac:dyDescent="0.3">
      <c r="A555" s="26">
        <v>1211</v>
      </c>
      <c r="B555" s="26" t="str">
        <f t="shared" si="33"/>
        <v>Night</v>
      </c>
      <c r="C555" s="26" t="s">
        <v>613</v>
      </c>
      <c r="D555" s="26" t="s">
        <v>127</v>
      </c>
      <c r="G555" s="26">
        <v>2</v>
      </c>
      <c r="I555" s="68">
        <v>3</v>
      </c>
      <c r="J555" s="55">
        <f>tbl_set!H310</f>
        <v>0.499999999999999</v>
      </c>
      <c r="K555" s="68">
        <f t="shared" si="32"/>
        <v>11.999999999999975</v>
      </c>
      <c r="L555" s="55">
        <v>1.47</v>
      </c>
      <c r="M555" s="55">
        <f t="shared" si="36"/>
        <v>0.17006802721088474</v>
      </c>
      <c r="O555" s="55">
        <f t="shared" si="34"/>
        <v>0</v>
      </c>
      <c r="Q555" s="55">
        <f t="shared" si="35"/>
        <v>0</v>
      </c>
      <c r="R555" s="79" t="s">
        <v>937</v>
      </c>
    </row>
    <row r="556" spans="1:18" x14ac:dyDescent="0.3">
      <c r="A556" s="26">
        <v>1212</v>
      </c>
      <c r="B556" s="26" t="str">
        <f t="shared" si="33"/>
        <v>Kites</v>
      </c>
      <c r="C556" s="26" t="s">
        <v>614</v>
      </c>
      <c r="D556" s="26" t="s">
        <v>203</v>
      </c>
      <c r="G556" s="26">
        <v>1</v>
      </c>
      <c r="I556" s="68">
        <v>2</v>
      </c>
      <c r="J556" s="55">
        <f>tbl_set!H311</f>
        <v>1.041666666666667</v>
      </c>
      <c r="K556" s="68">
        <f t="shared" si="32"/>
        <v>25.000000000000007</v>
      </c>
      <c r="L556" s="55">
        <v>1.47</v>
      </c>
      <c r="M556" s="55">
        <f t="shared" si="36"/>
        <v>5.4421768707482984E-2</v>
      </c>
      <c r="O556" s="55">
        <f t="shared" si="34"/>
        <v>0</v>
      </c>
      <c r="Q556" s="55">
        <f t="shared" si="35"/>
        <v>0</v>
      </c>
      <c r="R556" s="79" t="s">
        <v>936</v>
      </c>
    </row>
    <row r="557" spans="1:18" x14ac:dyDescent="0.3">
      <c r="A557" s="26">
        <v>1212</v>
      </c>
      <c r="B557" s="26" t="str">
        <f t="shared" si="33"/>
        <v>Control</v>
      </c>
      <c r="C557" s="26" t="s">
        <v>615</v>
      </c>
      <c r="D557" s="26" t="s">
        <v>203</v>
      </c>
      <c r="G557" s="26">
        <v>1</v>
      </c>
      <c r="I557" s="68">
        <v>2</v>
      </c>
      <c r="J557" s="55">
        <f>tbl_set!H312</f>
        <v>1.041666666666667</v>
      </c>
      <c r="K557" s="68">
        <f t="shared" ref="K557:K620" si="37">J557*24</f>
        <v>25.000000000000007</v>
      </c>
      <c r="L557" s="55">
        <v>1.47</v>
      </c>
      <c r="M557" s="55">
        <f t="shared" si="36"/>
        <v>5.4421768707482984E-2</v>
      </c>
      <c r="O557" s="55">
        <f t="shared" si="34"/>
        <v>0</v>
      </c>
      <c r="Q557" s="55">
        <f t="shared" si="35"/>
        <v>0</v>
      </c>
      <c r="R557" s="79" t="s">
        <v>938</v>
      </c>
    </row>
    <row r="558" spans="1:18" x14ac:dyDescent="0.3">
      <c r="A558" s="26">
        <v>1212</v>
      </c>
      <c r="B558" s="26" t="str">
        <f t="shared" si="33"/>
        <v>Night</v>
      </c>
      <c r="C558" s="26" t="s">
        <v>616</v>
      </c>
      <c r="D558" s="26" t="s">
        <v>203</v>
      </c>
      <c r="G558" s="26">
        <v>2</v>
      </c>
      <c r="I558" s="68">
        <v>1</v>
      </c>
      <c r="J558" s="55">
        <f>tbl_set!H313</f>
        <v>0.49999999999999911</v>
      </c>
      <c r="K558" s="68">
        <f t="shared" si="37"/>
        <v>11.999999999999979</v>
      </c>
      <c r="L558" s="55">
        <v>1.47</v>
      </c>
      <c r="M558" s="55">
        <f t="shared" si="36"/>
        <v>5.6689342403628218E-2</v>
      </c>
      <c r="O558" s="55">
        <f t="shared" si="34"/>
        <v>0</v>
      </c>
      <c r="Q558" s="55">
        <f t="shared" si="35"/>
        <v>0</v>
      </c>
      <c r="R558" s="79" t="s">
        <v>938</v>
      </c>
    </row>
    <row r="559" spans="1:18" x14ac:dyDescent="0.3">
      <c r="A559" s="26">
        <v>1212</v>
      </c>
      <c r="B559" s="26" t="str">
        <f t="shared" si="33"/>
        <v>Night</v>
      </c>
      <c r="C559" s="26" t="s">
        <v>616</v>
      </c>
      <c r="D559" s="26" t="s">
        <v>274</v>
      </c>
      <c r="G559" s="26">
        <v>2</v>
      </c>
      <c r="I559" s="68">
        <v>1</v>
      </c>
      <c r="J559" s="55">
        <f>tbl_set!H313</f>
        <v>0.49999999999999911</v>
      </c>
      <c r="K559" s="68">
        <f t="shared" si="37"/>
        <v>11.999999999999979</v>
      </c>
      <c r="L559" s="55">
        <v>1.47</v>
      </c>
      <c r="M559" s="55">
        <f t="shared" si="36"/>
        <v>5.6689342403628218E-2</v>
      </c>
      <c r="O559" s="55">
        <f t="shared" si="34"/>
        <v>0</v>
      </c>
      <c r="Q559" s="55">
        <f t="shared" si="35"/>
        <v>0</v>
      </c>
      <c r="R559" s="79" t="s">
        <v>938</v>
      </c>
    </row>
    <row r="560" spans="1:18" x14ac:dyDescent="0.3">
      <c r="A560" s="26">
        <v>1213</v>
      </c>
      <c r="B560" s="26" t="str">
        <f t="shared" si="33"/>
        <v>Kites</v>
      </c>
      <c r="C560" s="26" t="s">
        <v>617</v>
      </c>
      <c r="D560" s="26" t="s">
        <v>203</v>
      </c>
      <c r="G560" s="26">
        <v>1</v>
      </c>
      <c r="I560" s="68">
        <v>2</v>
      </c>
      <c r="J560" s="55">
        <f>tbl_set!H314</f>
        <v>0.95833333333333304</v>
      </c>
      <c r="K560" s="68">
        <f t="shared" si="37"/>
        <v>22.999999999999993</v>
      </c>
      <c r="L560" s="55">
        <v>1.47</v>
      </c>
      <c r="M560" s="55">
        <f t="shared" si="36"/>
        <v>5.9154096421177187E-2</v>
      </c>
      <c r="O560" s="55">
        <f t="shared" si="34"/>
        <v>0</v>
      </c>
      <c r="Q560" s="55">
        <f t="shared" si="35"/>
        <v>0</v>
      </c>
      <c r="R560" s="79" t="s">
        <v>936</v>
      </c>
    </row>
    <row r="561" spans="1:19" x14ac:dyDescent="0.3">
      <c r="A561" s="26">
        <v>1213</v>
      </c>
      <c r="B561" s="26" t="str">
        <f t="shared" si="33"/>
        <v>Control</v>
      </c>
      <c r="C561" s="26" t="s">
        <v>618</v>
      </c>
      <c r="D561" s="26" t="s">
        <v>203</v>
      </c>
      <c r="G561" s="26">
        <v>1</v>
      </c>
      <c r="I561" s="68">
        <v>2</v>
      </c>
      <c r="J561" s="55">
        <f>tbl_set!H315</f>
        <v>0.95833333333333304</v>
      </c>
      <c r="K561" s="68">
        <f t="shared" si="37"/>
        <v>22.999999999999993</v>
      </c>
      <c r="L561" s="55">
        <v>1.47</v>
      </c>
      <c r="M561" s="55">
        <f t="shared" si="36"/>
        <v>5.9154096421177187E-2</v>
      </c>
      <c r="O561" s="55">
        <f t="shared" si="34"/>
        <v>0</v>
      </c>
      <c r="Q561" s="55">
        <f t="shared" si="35"/>
        <v>0</v>
      </c>
      <c r="R561" s="79" t="s">
        <v>938</v>
      </c>
    </row>
    <row r="562" spans="1:19" x14ac:dyDescent="0.3">
      <c r="A562" s="26">
        <v>1213</v>
      </c>
      <c r="B562" s="26" t="str">
        <f t="shared" si="33"/>
        <v>Night</v>
      </c>
      <c r="C562" s="26" t="s">
        <v>619</v>
      </c>
      <c r="D562" s="26" t="s">
        <v>203</v>
      </c>
      <c r="G562" s="26">
        <v>2</v>
      </c>
      <c r="I562" s="68">
        <v>1</v>
      </c>
      <c r="J562" s="55">
        <f>tbl_set!H316</f>
        <v>0.45833333333333204</v>
      </c>
      <c r="K562" s="68">
        <f t="shared" si="37"/>
        <v>10.999999999999968</v>
      </c>
      <c r="L562" s="55">
        <v>1.47</v>
      </c>
      <c r="M562" s="55">
        <f t="shared" si="36"/>
        <v>6.1842918985776311E-2</v>
      </c>
      <c r="O562" s="55">
        <f t="shared" si="34"/>
        <v>0</v>
      </c>
      <c r="Q562" s="55">
        <f t="shared" si="35"/>
        <v>0</v>
      </c>
      <c r="R562" s="79" t="s">
        <v>937</v>
      </c>
    </row>
    <row r="563" spans="1:19" x14ac:dyDescent="0.3">
      <c r="A563" s="26">
        <v>1213</v>
      </c>
      <c r="B563" s="26" t="str">
        <f t="shared" si="33"/>
        <v>Night</v>
      </c>
      <c r="C563" s="26" t="s">
        <v>619</v>
      </c>
      <c r="D563" s="26" t="s">
        <v>204</v>
      </c>
      <c r="G563" s="26">
        <v>2</v>
      </c>
      <c r="I563" s="68">
        <v>1</v>
      </c>
      <c r="J563" s="55">
        <f>tbl_set!H316</f>
        <v>0.45833333333333204</v>
      </c>
      <c r="K563" s="68">
        <f t="shared" si="37"/>
        <v>10.999999999999968</v>
      </c>
      <c r="L563" s="55">
        <v>1.47</v>
      </c>
      <c r="M563" s="55">
        <f t="shared" si="36"/>
        <v>6.1842918985776311E-2</v>
      </c>
      <c r="O563" s="55">
        <f t="shared" si="34"/>
        <v>0</v>
      </c>
      <c r="Q563" s="55">
        <f t="shared" si="35"/>
        <v>0</v>
      </c>
      <c r="R563" s="79" t="s">
        <v>937</v>
      </c>
    </row>
    <row r="564" spans="1:19" x14ac:dyDescent="0.3">
      <c r="A564" s="26">
        <v>1214</v>
      </c>
      <c r="B564" s="26" t="str">
        <f t="shared" si="33"/>
        <v>Kites</v>
      </c>
      <c r="C564" s="26" t="s">
        <v>620</v>
      </c>
      <c r="D564" s="26" t="s">
        <v>203</v>
      </c>
      <c r="G564" s="26">
        <v>2</v>
      </c>
      <c r="I564" s="68">
        <v>2</v>
      </c>
      <c r="J564" s="55">
        <f>tbl_set!H317</f>
        <v>0.95833333333333304</v>
      </c>
      <c r="K564" s="68">
        <f t="shared" si="37"/>
        <v>22.999999999999993</v>
      </c>
      <c r="L564" s="55">
        <v>1.47</v>
      </c>
      <c r="M564" s="55">
        <f t="shared" si="36"/>
        <v>5.9154096421177187E-2</v>
      </c>
      <c r="O564" s="55">
        <f t="shared" si="34"/>
        <v>0</v>
      </c>
      <c r="Q564" s="55">
        <f t="shared" si="35"/>
        <v>0</v>
      </c>
      <c r="R564" s="79" t="s">
        <v>936</v>
      </c>
    </row>
    <row r="565" spans="1:19" x14ac:dyDescent="0.3">
      <c r="A565" s="26">
        <v>1214</v>
      </c>
      <c r="B565" s="26" t="str">
        <f t="shared" si="33"/>
        <v>Kites</v>
      </c>
      <c r="C565" s="26" t="s">
        <v>620</v>
      </c>
      <c r="D565" s="26" t="s">
        <v>641</v>
      </c>
      <c r="G565" s="26">
        <v>2</v>
      </c>
      <c r="I565" s="68">
        <v>1</v>
      </c>
      <c r="J565" s="55">
        <f>tbl_set!H317</f>
        <v>0.95833333333333304</v>
      </c>
      <c r="K565" s="68">
        <f t="shared" si="37"/>
        <v>22.999999999999993</v>
      </c>
      <c r="L565" s="55">
        <v>1.47</v>
      </c>
      <c r="M565" s="55">
        <f t="shared" si="36"/>
        <v>2.9577048210588593E-2</v>
      </c>
      <c r="O565" s="55">
        <f t="shared" si="34"/>
        <v>0</v>
      </c>
      <c r="Q565" s="55">
        <f t="shared" si="35"/>
        <v>0</v>
      </c>
      <c r="R565" s="79" t="s">
        <v>936</v>
      </c>
    </row>
    <row r="566" spans="1:19" x14ac:dyDescent="0.3">
      <c r="A566" s="26">
        <v>1214</v>
      </c>
      <c r="B566" s="26" t="str">
        <f t="shared" si="33"/>
        <v>Control</v>
      </c>
      <c r="C566" s="26" t="s">
        <v>621</v>
      </c>
      <c r="D566" s="26" t="s">
        <v>203</v>
      </c>
      <c r="G566" s="26">
        <v>1</v>
      </c>
      <c r="I566" s="68">
        <v>2</v>
      </c>
      <c r="J566" s="55">
        <f>tbl_set!H318</f>
        <v>0.95833333333333304</v>
      </c>
      <c r="K566" s="68">
        <f t="shared" si="37"/>
        <v>22.999999999999993</v>
      </c>
      <c r="L566" s="55">
        <v>1.47</v>
      </c>
      <c r="M566" s="55">
        <f t="shared" si="36"/>
        <v>5.9154096421177187E-2</v>
      </c>
      <c r="O566" s="55">
        <f t="shared" si="34"/>
        <v>0</v>
      </c>
      <c r="Q566" s="55">
        <f t="shared" si="35"/>
        <v>0</v>
      </c>
      <c r="R566" s="79" t="s">
        <v>938</v>
      </c>
    </row>
    <row r="567" spans="1:19" x14ac:dyDescent="0.3">
      <c r="A567" s="26">
        <v>1214</v>
      </c>
      <c r="B567" s="26" t="str">
        <f t="shared" si="33"/>
        <v>Night</v>
      </c>
      <c r="C567" s="26" t="s">
        <v>622</v>
      </c>
      <c r="D567" s="26" t="s">
        <v>203</v>
      </c>
      <c r="G567" s="26">
        <v>2</v>
      </c>
      <c r="I567" s="68">
        <v>2</v>
      </c>
      <c r="J567" s="55">
        <f>tbl_set!H319</f>
        <v>0</v>
      </c>
      <c r="K567" s="89">
        <v>23</v>
      </c>
      <c r="L567" s="55">
        <v>1.47</v>
      </c>
      <c r="M567" s="55">
        <f t="shared" si="36"/>
        <v>5.9154096421177166E-2</v>
      </c>
      <c r="O567" s="55">
        <f t="shared" si="34"/>
        <v>0</v>
      </c>
      <c r="Q567" s="55">
        <f t="shared" si="35"/>
        <v>0</v>
      </c>
      <c r="R567" s="79" t="s">
        <v>938</v>
      </c>
      <c r="S567" s="90" t="s">
        <v>926</v>
      </c>
    </row>
    <row r="568" spans="1:19" x14ac:dyDescent="0.3">
      <c r="A568" s="26">
        <v>1214</v>
      </c>
      <c r="B568" s="26" t="str">
        <f t="shared" ref="B568:B712" si="38">IF(COUNTIF(C568,"*A"),"Kites",IF(COUNTIF(C568,"*B"),"Control","Night"))</f>
        <v>Night</v>
      </c>
      <c r="C568" s="26" t="s">
        <v>622</v>
      </c>
      <c r="D568" s="26" t="s">
        <v>274</v>
      </c>
      <c r="G568" s="26">
        <v>2</v>
      </c>
      <c r="I568" s="68">
        <v>1</v>
      </c>
      <c r="J568" s="55">
        <f>tbl_set!H319</f>
        <v>0</v>
      </c>
      <c r="K568" s="89">
        <v>23</v>
      </c>
      <c r="L568" s="55">
        <v>1.47</v>
      </c>
      <c r="M568" s="55">
        <f t="shared" si="36"/>
        <v>2.9577048210588583E-2</v>
      </c>
      <c r="O568" s="55">
        <f t="shared" si="34"/>
        <v>0</v>
      </c>
      <c r="Q568" s="55">
        <f t="shared" si="35"/>
        <v>0</v>
      </c>
      <c r="R568" s="79" t="s">
        <v>938</v>
      </c>
      <c r="S568" s="90" t="s">
        <v>926</v>
      </c>
    </row>
    <row r="569" spans="1:19" x14ac:dyDescent="0.3">
      <c r="A569" s="26">
        <v>1215</v>
      </c>
      <c r="B569" s="26" t="str">
        <f t="shared" si="38"/>
        <v>Kites</v>
      </c>
      <c r="C569" s="26" t="s">
        <v>623</v>
      </c>
      <c r="D569" s="26" t="s">
        <v>203</v>
      </c>
      <c r="G569" s="26">
        <v>1</v>
      </c>
      <c r="I569" s="68">
        <v>1</v>
      </c>
      <c r="J569" s="55">
        <f>tbl_set!H320</f>
        <v>0.91666666666666563</v>
      </c>
      <c r="K569" s="68">
        <f t="shared" si="37"/>
        <v>21.999999999999975</v>
      </c>
      <c r="L569" s="55">
        <v>1.47</v>
      </c>
      <c r="M569" s="55">
        <f t="shared" si="36"/>
        <v>3.09214594928881E-2</v>
      </c>
      <c r="O569" s="55">
        <f t="shared" si="34"/>
        <v>0</v>
      </c>
      <c r="Q569" s="55">
        <f t="shared" si="35"/>
        <v>0</v>
      </c>
      <c r="R569" s="79" t="s">
        <v>936</v>
      </c>
    </row>
    <row r="570" spans="1:19" x14ac:dyDescent="0.3">
      <c r="A570" s="26">
        <v>1215</v>
      </c>
      <c r="B570" s="26" t="str">
        <f t="shared" si="38"/>
        <v>Control</v>
      </c>
      <c r="C570" s="26" t="s">
        <v>624</v>
      </c>
      <c r="D570" s="26" t="s">
        <v>203</v>
      </c>
      <c r="G570" s="26">
        <v>1</v>
      </c>
      <c r="I570" s="68">
        <v>1</v>
      </c>
      <c r="J570" s="55">
        <f>tbl_set!H321</f>
        <v>0.91666666666666563</v>
      </c>
      <c r="K570" s="68">
        <f t="shared" si="37"/>
        <v>21.999999999999975</v>
      </c>
      <c r="L570" s="55">
        <v>1.47</v>
      </c>
      <c r="M570" s="55">
        <f t="shared" si="36"/>
        <v>3.09214594928881E-2</v>
      </c>
      <c r="O570" s="55">
        <f t="shared" si="34"/>
        <v>0</v>
      </c>
      <c r="Q570" s="55">
        <f t="shared" si="35"/>
        <v>0</v>
      </c>
      <c r="R570" s="79" t="s">
        <v>938</v>
      </c>
    </row>
    <row r="571" spans="1:19" x14ac:dyDescent="0.3">
      <c r="A571" s="26">
        <v>1215</v>
      </c>
      <c r="B571" s="26" t="str">
        <f t="shared" si="38"/>
        <v>Night</v>
      </c>
      <c r="C571" s="26" t="s">
        <v>625</v>
      </c>
      <c r="D571" s="26" t="s">
        <v>203</v>
      </c>
      <c r="G571" s="26">
        <v>1</v>
      </c>
      <c r="I571" s="68">
        <v>1</v>
      </c>
      <c r="J571" s="55">
        <f>tbl_set!H322</f>
        <v>0.45833333333333204</v>
      </c>
      <c r="K571" s="68">
        <f t="shared" si="37"/>
        <v>10.999999999999968</v>
      </c>
      <c r="L571" s="55">
        <v>1.47</v>
      </c>
      <c r="M571" s="55">
        <f t="shared" si="36"/>
        <v>6.1842918985776311E-2</v>
      </c>
      <c r="O571" s="55">
        <f t="shared" si="34"/>
        <v>0</v>
      </c>
      <c r="Q571" s="55">
        <f t="shared" si="35"/>
        <v>0</v>
      </c>
      <c r="R571" s="79" t="s">
        <v>937</v>
      </c>
    </row>
    <row r="572" spans="1:19" x14ac:dyDescent="0.3">
      <c r="A572" s="26">
        <v>1216</v>
      </c>
      <c r="B572" s="26" t="str">
        <f t="shared" si="38"/>
        <v>Kites</v>
      </c>
      <c r="C572" s="26" t="s">
        <v>626</v>
      </c>
      <c r="D572" s="26" t="s">
        <v>204</v>
      </c>
      <c r="G572" s="26">
        <v>1</v>
      </c>
      <c r="I572" s="68">
        <v>20</v>
      </c>
      <c r="J572" s="55">
        <f>tbl_set!H323</f>
        <v>0.95833333333333304</v>
      </c>
      <c r="K572" s="68">
        <f t="shared" si="37"/>
        <v>22.999999999999993</v>
      </c>
      <c r="L572" s="55">
        <v>1.47</v>
      </c>
      <c r="M572" s="55">
        <f t="shared" si="36"/>
        <v>0.59154096421177182</v>
      </c>
      <c r="O572" s="55">
        <f t="shared" si="34"/>
        <v>0</v>
      </c>
      <c r="Q572" s="55">
        <f t="shared" si="35"/>
        <v>0</v>
      </c>
      <c r="R572" s="79" t="s">
        <v>936</v>
      </c>
    </row>
    <row r="573" spans="1:19" x14ac:dyDescent="0.3">
      <c r="A573" s="26">
        <v>1216</v>
      </c>
      <c r="B573" s="26" t="str">
        <f t="shared" si="38"/>
        <v>Kites</v>
      </c>
      <c r="C573" s="26" t="s">
        <v>626</v>
      </c>
      <c r="D573" s="26" t="s">
        <v>204</v>
      </c>
      <c r="G573" s="26">
        <v>1</v>
      </c>
      <c r="I573" s="68">
        <v>22</v>
      </c>
      <c r="J573" s="55">
        <f>tbl_set!H323</f>
        <v>0.95833333333333304</v>
      </c>
      <c r="K573" s="68">
        <f t="shared" si="37"/>
        <v>22.999999999999993</v>
      </c>
      <c r="L573" s="55">
        <v>1.47</v>
      </c>
      <c r="M573" s="55">
        <f t="shared" si="36"/>
        <v>0.65069506063294902</v>
      </c>
      <c r="O573" s="55">
        <f t="shared" si="34"/>
        <v>0</v>
      </c>
      <c r="Q573" s="55">
        <f t="shared" si="35"/>
        <v>0</v>
      </c>
      <c r="R573" s="79" t="s">
        <v>936</v>
      </c>
    </row>
    <row r="574" spans="1:19" x14ac:dyDescent="0.3">
      <c r="A574" s="26">
        <v>1216</v>
      </c>
      <c r="B574" s="26" t="str">
        <f t="shared" si="38"/>
        <v>Kites</v>
      </c>
      <c r="C574" s="26" t="s">
        <v>626</v>
      </c>
      <c r="D574" s="26" t="s">
        <v>204</v>
      </c>
      <c r="G574" s="26">
        <v>1</v>
      </c>
      <c r="I574" s="68">
        <v>30</v>
      </c>
      <c r="J574" s="55">
        <f>tbl_set!H323</f>
        <v>0.95833333333333304</v>
      </c>
      <c r="K574" s="68">
        <f t="shared" si="37"/>
        <v>22.999999999999993</v>
      </c>
      <c r="L574" s="55">
        <v>1.47</v>
      </c>
      <c r="M574" s="55">
        <f t="shared" si="36"/>
        <v>0.88731144631765779</v>
      </c>
      <c r="O574" s="55">
        <f t="shared" si="34"/>
        <v>0</v>
      </c>
      <c r="Q574" s="55">
        <f t="shared" si="35"/>
        <v>0</v>
      </c>
      <c r="R574" s="79" t="s">
        <v>936</v>
      </c>
    </row>
    <row r="575" spans="1:19" x14ac:dyDescent="0.3">
      <c r="A575" s="26">
        <v>1217</v>
      </c>
      <c r="B575" s="26" t="str">
        <f t="shared" si="38"/>
        <v>Kites</v>
      </c>
      <c r="C575" s="26" t="s">
        <v>629</v>
      </c>
      <c r="D575" s="26" t="s">
        <v>203</v>
      </c>
      <c r="G575" s="26">
        <v>3</v>
      </c>
      <c r="I575" s="68">
        <v>1</v>
      </c>
      <c r="J575" s="55">
        <f>tbl_set!H326</f>
        <v>0.9791666666666673</v>
      </c>
      <c r="K575" s="68">
        <f t="shared" si="37"/>
        <v>23.500000000000014</v>
      </c>
      <c r="L575" s="55">
        <v>1.47</v>
      </c>
      <c r="M575" s="55">
        <f t="shared" si="36"/>
        <v>2.8947749312490934E-2</v>
      </c>
      <c r="O575" s="55">
        <f t="shared" si="34"/>
        <v>0</v>
      </c>
      <c r="Q575" s="55">
        <f t="shared" si="35"/>
        <v>0</v>
      </c>
      <c r="R575" s="79" t="s">
        <v>936</v>
      </c>
    </row>
    <row r="576" spans="1:19" x14ac:dyDescent="0.3">
      <c r="A576" s="26">
        <v>1217</v>
      </c>
      <c r="B576" s="26" t="str">
        <f t="shared" si="38"/>
        <v>Kites</v>
      </c>
      <c r="C576" s="26" t="s">
        <v>629</v>
      </c>
      <c r="D576" s="26" t="s">
        <v>204</v>
      </c>
      <c r="G576" s="26">
        <v>3</v>
      </c>
      <c r="I576" s="68">
        <v>14</v>
      </c>
      <c r="J576" s="55">
        <f>tbl_set!H326</f>
        <v>0.9791666666666673</v>
      </c>
      <c r="K576" s="68">
        <f t="shared" si="37"/>
        <v>23.500000000000014</v>
      </c>
      <c r="L576" s="55">
        <v>1.47</v>
      </c>
      <c r="M576" s="55">
        <f t="shared" si="36"/>
        <v>0.40526849037487306</v>
      </c>
      <c r="O576" s="55">
        <f t="shared" si="34"/>
        <v>0</v>
      </c>
      <c r="Q576" s="55">
        <f t="shared" si="35"/>
        <v>0</v>
      </c>
      <c r="R576" s="79" t="s">
        <v>936</v>
      </c>
    </row>
    <row r="577" spans="1:18" x14ac:dyDescent="0.3">
      <c r="A577" s="26">
        <v>1217</v>
      </c>
      <c r="B577" s="26" t="str">
        <f t="shared" si="38"/>
        <v>Kites</v>
      </c>
      <c r="C577" s="26" t="s">
        <v>629</v>
      </c>
      <c r="D577" s="26" t="s">
        <v>641</v>
      </c>
      <c r="G577" s="26">
        <v>3</v>
      </c>
      <c r="I577" s="68">
        <v>1</v>
      </c>
      <c r="J577" s="55">
        <f>tbl_set!H326</f>
        <v>0.9791666666666673</v>
      </c>
      <c r="K577" s="68">
        <f t="shared" si="37"/>
        <v>23.500000000000014</v>
      </c>
      <c r="L577" s="55">
        <v>1.47</v>
      </c>
      <c r="M577" s="55">
        <f t="shared" si="36"/>
        <v>2.8947749312490934E-2</v>
      </c>
      <c r="O577" s="55">
        <f t="shared" si="34"/>
        <v>0</v>
      </c>
      <c r="Q577" s="55">
        <f t="shared" si="35"/>
        <v>0</v>
      </c>
      <c r="R577" s="79" t="s">
        <v>936</v>
      </c>
    </row>
    <row r="578" spans="1:18" x14ac:dyDescent="0.3">
      <c r="A578" s="26">
        <v>1217</v>
      </c>
      <c r="B578" s="26" t="str">
        <f t="shared" si="38"/>
        <v>Control</v>
      </c>
      <c r="C578" s="26" t="s">
        <v>630</v>
      </c>
      <c r="D578" s="26" t="s">
        <v>203</v>
      </c>
      <c r="G578" s="26">
        <v>3</v>
      </c>
      <c r="I578" s="68">
        <v>1</v>
      </c>
      <c r="J578" s="55">
        <f>tbl_set!H327</f>
        <v>0.9791666666666673</v>
      </c>
      <c r="K578" s="68">
        <f t="shared" si="37"/>
        <v>23.500000000000014</v>
      </c>
      <c r="L578" s="55">
        <v>1.47</v>
      </c>
      <c r="M578" s="55">
        <f t="shared" si="36"/>
        <v>2.8947749312490934E-2</v>
      </c>
      <c r="O578" s="55">
        <f t="shared" ref="O578:O641" si="39">N578/(K578*L578)</f>
        <v>0</v>
      </c>
      <c r="Q578" s="55">
        <f t="shared" ref="Q578:Q641" si="40">P578/(K578*L578)</f>
        <v>0</v>
      </c>
      <c r="R578" s="79" t="s">
        <v>938</v>
      </c>
    </row>
    <row r="579" spans="1:18" x14ac:dyDescent="0.3">
      <c r="A579" s="26">
        <v>1217</v>
      </c>
      <c r="B579" s="26" t="str">
        <f t="shared" si="38"/>
        <v>Control</v>
      </c>
      <c r="C579" s="26" t="s">
        <v>630</v>
      </c>
      <c r="D579" s="26" t="s">
        <v>204</v>
      </c>
      <c r="G579" s="26">
        <v>3</v>
      </c>
      <c r="I579" s="68">
        <v>12</v>
      </c>
      <c r="J579" s="55">
        <f>tbl_set!H327</f>
        <v>0.9791666666666673</v>
      </c>
      <c r="K579" s="68">
        <f t="shared" si="37"/>
        <v>23.500000000000014</v>
      </c>
      <c r="L579" s="55">
        <v>1.47</v>
      </c>
      <c r="M579" s="55">
        <f t="shared" si="36"/>
        <v>0.34737299174989122</v>
      </c>
      <c r="O579" s="55">
        <f t="shared" si="39"/>
        <v>0</v>
      </c>
      <c r="Q579" s="55">
        <f t="shared" si="40"/>
        <v>0</v>
      </c>
      <c r="R579" s="79" t="s">
        <v>938</v>
      </c>
    </row>
    <row r="580" spans="1:18" x14ac:dyDescent="0.3">
      <c r="A580" s="26">
        <v>1217</v>
      </c>
      <c r="B580" s="26" t="str">
        <f t="shared" si="38"/>
        <v>Control</v>
      </c>
      <c r="C580" s="26" t="s">
        <v>630</v>
      </c>
      <c r="D580" s="26" t="s">
        <v>274</v>
      </c>
      <c r="G580" s="26">
        <v>3</v>
      </c>
      <c r="I580" s="68">
        <v>1</v>
      </c>
      <c r="J580" s="55">
        <f>tbl_set!H327</f>
        <v>0.9791666666666673</v>
      </c>
      <c r="K580" s="68">
        <f t="shared" si="37"/>
        <v>23.500000000000014</v>
      </c>
      <c r="L580" s="55">
        <v>1.47</v>
      </c>
      <c r="M580" s="55">
        <f t="shared" si="36"/>
        <v>2.8947749312490934E-2</v>
      </c>
      <c r="O580" s="55">
        <f t="shared" si="39"/>
        <v>0</v>
      </c>
      <c r="Q580" s="55">
        <f t="shared" si="40"/>
        <v>0</v>
      </c>
      <c r="R580" s="79" t="s">
        <v>938</v>
      </c>
    </row>
    <row r="581" spans="1:18" x14ac:dyDescent="0.3">
      <c r="A581" s="26">
        <v>1217</v>
      </c>
      <c r="B581" s="26" t="str">
        <f t="shared" si="38"/>
        <v>Night</v>
      </c>
      <c r="C581" s="26" t="s">
        <v>631</v>
      </c>
      <c r="D581" s="26" t="s">
        <v>203</v>
      </c>
      <c r="G581" s="26">
        <v>3</v>
      </c>
      <c r="I581" s="68">
        <v>1</v>
      </c>
      <c r="J581" s="55">
        <f>tbl_set!H328</f>
        <v>0.4791666666666663</v>
      </c>
      <c r="K581" s="68">
        <f t="shared" si="37"/>
        <v>11.499999999999991</v>
      </c>
      <c r="L581" s="55">
        <v>1.47</v>
      </c>
      <c r="M581" s="55">
        <f t="shared" si="36"/>
        <v>5.9154096421177214E-2</v>
      </c>
      <c r="O581" s="55">
        <f t="shared" si="39"/>
        <v>0</v>
      </c>
      <c r="Q581" s="55">
        <f t="shared" si="40"/>
        <v>0</v>
      </c>
      <c r="R581" s="79" t="s">
        <v>937</v>
      </c>
    </row>
    <row r="582" spans="1:18" x14ac:dyDescent="0.3">
      <c r="A582" s="26">
        <v>1217</v>
      </c>
      <c r="B582" s="26" t="str">
        <f t="shared" si="38"/>
        <v>Night</v>
      </c>
      <c r="C582" s="26" t="s">
        <v>631</v>
      </c>
      <c r="D582" s="26" t="s">
        <v>204</v>
      </c>
      <c r="G582" s="26">
        <v>3</v>
      </c>
      <c r="I582" s="68">
        <v>10</v>
      </c>
      <c r="J582" s="55">
        <f>tbl_set!H328</f>
        <v>0.4791666666666663</v>
      </c>
      <c r="K582" s="68">
        <f t="shared" si="37"/>
        <v>11.499999999999991</v>
      </c>
      <c r="L582" s="55">
        <v>1.47</v>
      </c>
      <c r="M582" s="55">
        <f t="shared" si="36"/>
        <v>0.59154096421177216</v>
      </c>
      <c r="O582" s="55">
        <f t="shared" si="39"/>
        <v>0</v>
      </c>
      <c r="Q582" s="55">
        <f t="shared" si="40"/>
        <v>0</v>
      </c>
      <c r="R582" s="79" t="s">
        <v>937</v>
      </c>
    </row>
    <row r="583" spans="1:18" x14ac:dyDescent="0.3">
      <c r="A583" s="26">
        <v>1217</v>
      </c>
      <c r="B583" s="26" t="str">
        <f t="shared" si="38"/>
        <v>Night</v>
      </c>
      <c r="C583" s="26" t="s">
        <v>631</v>
      </c>
      <c r="D583" s="26" t="s">
        <v>274</v>
      </c>
      <c r="G583" s="26">
        <v>3</v>
      </c>
      <c r="I583" s="68">
        <v>1</v>
      </c>
      <c r="J583" s="55">
        <f>tbl_set!H328</f>
        <v>0.4791666666666663</v>
      </c>
      <c r="K583" s="68">
        <f t="shared" si="37"/>
        <v>11.499999999999991</v>
      </c>
      <c r="L583" s="55">
        <v>1.47</v>
      </c>
      <c r="M583" s="55">
        <f t="shared" si="36"/>
        <v>5.9154096421177214E-2</v>
      </c>
      <c r="O583" s="55">
        <f t="shared" si="39"/>
        <v>0</v>
      </c>
      <c r="Q583" s="55">
        <f t="shared" si="40"/>
        <v>0</v>
      </c>
      <c r="R583" s="79" t="s">
        <v>937</v>
      </c>
    </row>
    <row r="584" spans="1:18" x14ac:dyDescent="0.3">
      <c r="A584" s="26">
        <v>1218</v>
      </c>
      <c r="B584" s="26" t="str">
        <f t="shared" si="38"/>
        <v>Kites</v>
      </c>
      <c r="C584" s="26" t="s">
        <v>632</v>
      </c>
      <c r="D584" s="26" t="s">
        <v>203</v>
      </c>
      <c r="G584" s="26">
        <v>2</v>
      </c>
      <c r="I584" s="68">
        <v>1</v>
      </c>
      <c r="J584" s="55">
        <f>tbl_set!H329</f>
        <v>1.9791666666666674</v>
      </c>
      <c r="K584" s="68">
        <f t="shared" si="37"/>
        <v>47.500000000000014</v>
      </c>
      <c r="L584" s="55">
        <v>1.47</v>
      </c>
      <c r="M584" s="55">
        <f t="shared" si="36"/>
        <v>1.4321518080916574E-2</v>
      </c>
      <c r="O584" s="55">
        <f t="shared" si="39"/>
        <v>0</v>
      </c>
      <c r="Q584" s="55">
        <f t="shared" si="40"/>
        <v>0</v>
      </c>
      <c r="R584" s="79" t="s">
        <v>936</v>
      </c>
    </row>
    <row r="585" spans="1:18" x14ac:dyDescent="0.3">
      <c r="A585" s="26">
        <v>1218</v>
      </c>
      <c r="B585" s="26" t="str">
        <f t="shared" si="38"/>
        <v>Kites</v>
      </c>
      <c r="C585" s="26" t="s">
        <v>632</v>
      </c>
      <c r="D585" s="26" t="s">
        <v>204</v>
      </c>
      <c r="G585" s="26">
        <v>2</v>
      </c>
      <c r="I585" s="68">
        <v>16</v>
      </c>
      <c r="J585" s="55">
        <f>tbl_set!H329</f>
        <v>1.9791666666666674</v>
      </c>
      <c r="K585" s="68">
        <f t="shared" si="37"/>
        <v>47.500000000000014</v>
      </c>
      <c r="L585" s="55">
        <v>1.47</v>
      </c>
      <c r="M585" s="55">
        <f t="shared" si="36"/>
        <v>0.22914428929466518</v>
      </c>
      <c r="O585" s="55">
        <f t="shared" si="39"/>
        <v>0</v>
      </c>
      <c r="Q585" s="55">
        <f t="shared" si="40"/>
        <v>0</v>
      </c>
      <c r="R585" s="79" t="s">
        <v>936</v>
      </c>
    </row>
    <row r="586" spans="1:18" x14ac:dyDescent="0.3">
      <c r="A586" s="26">
        <v>1218</v>
      </c>
      <c r="B586" s="26" t="str">
        <f t="shared" si="38"/>
        <v>Control</v>
      </c>
      <c r="C586" s="26" t="s">
        <v>633</v>
      </c>
      <c r="D586" s="26" t="s">
        <v>203</v>
      </c>
      <c r="G586" s="26">
        <v>3</v>
      </c>
      <c r="I586" s="68">
        <v>1</v>
      </c>
      <c r="J586" s="55">
        <f>tbl_set!H330</f>
        <v>1.9791666666666674</v>
      </c>
      <c r="K586" s="68">
        <f t="shared" si="37"/>
        <v>47.500000000000014</v>
      </c>
      <c r="L586" s="55">
        <v>1.47</v>
      </c>
      <c r="M586" s="55">
        <f t="shared" si="36"/>
        <v>1.4321518080916574E-2</v>
      </c>
      <c r="O586" s="55">
        <f t="shared" si="39"/>
        <v>0</v>
      </c>
      <c r="Q586" s="55">
        <f t="shared" si="40"/>
        <v>0</v>
      </c>
      <c r="R586" s="79" t="s">
        <v>938</v>
      </c>
    </row>
    <row r="587" spans="1:18" x14ac:dyDescent="0.3">
      <c r="A587" s="26">
        <v>1218</v>
      </c>
      <c r="B587" s="26" t="str">
        <f t="shared" si="38"/>
        <v>Control</v>
      </c>
      <c r="C587" s="26" t="s">
        <v>633</v>
      </c>
      <c r="D587" s="26" t="s">
        <v>204</v>
      </c>
      <c r="G587" s="26">
        <v>3</v>
      </c>
      <c r="I587" s="68">
        <v>18</v>
      </c>
      <c r="J587" s="55">
        <f>tbl_set!H330</f>
        <v>1.9791666666666674</v>
      </c>
      <c r="K587" s="68">
        <f t="shared" si="37"/>
        <v>47.500000000000014</v>
      </c>
      <c r="L587" s="55">
        <v>1.47</v>
      </c>
      <c r="M587" s="55">
        <f t="shared" ref="M587:M650" si="41">I587/(K587*L587)</f>
        <v>0.25778732545649835</v>
      </c>
      <c r="O587" s="55">
        <f t="shared" si="39"/>
        <v>0</v>
      </c>
      <c r="Q587" s="55">
        <f t="shared" si="40"/>
        <v>0</v>
      </c>
      <c r="R587" s="79" t="s">
        <v>938</v>
      </c>
    </row>
    <row r="588" spans="1:18" x14ac:dyDescent="0.3">
      <c r="A588" s="26">
        <v>1218</v>
      </c>
      <c r="B588" s="26" t="str">
        <f t="shared" si="38"/>
        <v>Control</v>
      </c>
      <c r="C588" s="26" t="s">
        <v>633</v>
      </c>
      <c r="D588" s="26" t="s">
        <v>641</v>
      </c>
      <c r="G588" s="26">
        <v>3</v>
      </c>
      <c r="I588" s="68">
        <v>1</v>
      </c>
      <c r="J588" s="55">
        <f>tbl_set!H330</f>
        <v>1.9791666666666674</v>
      </c>
      <c r="K588" s="68">
        <f t="shared" si="37"/>
        <v>47.500000000000014</v>
      </c>
      <c r="L588" s="55">
        <v>1.47</v>
      </c>
      <c r="M588" s="55">
        <f t="shared" si="41"/>
        <v>1.4321518080916574E-2</v>
      </c>
      <c r="O588" s="55">
        <f t="shared" si="39"/>
        <v>0</v>
      </c>
      <c r="Q588" s="55">
        <f t="shared" si="40"/>
        <v>0</v>
      </c>
      <c r="R588" s="79" t="s">
        <v>938</v>
      </c>
    </row>
    <row r="589" spans="1:18" x14ac:dyDescent="0.3">
      <c r="A589" s="26">
        <v>1218</v>
      </c>
      <c r="B589" s="26" t="str">
        <f t="shared" si="38"/>
        <v>Night</v>
      </c>
      <c r="C589" s="26" t="s">
        <v>634</v>
      </c>
      <c r="D589" s="26" t="s">
        <v>203</v>
      </c>
      <c r="G589" s="26">
        <v>3</v>
      </c>
      <c r="I589" s="68">
        <v>1</v>
      </c>
      <c r="J589" s="55">
        <f>tbl_set!H331</f>
        <v>1.4583333333333321</v>
      </c>
      <c r="K589" s="68">
        <f t="shared" si="37"/>
        <v>34.999999999999972</v>
      </c>
      <c r="L589" s="55">
        <v>1.47</v>
      </c>
      <c r="M589" s="55">
        <f t="shared" si="41"/>
        <v>1.9436345966958226E-2</v>
      </c>
      <c r="O589" s="55">
        <f t="shared" si="39"/>
        <v>0</v>
      </c>
      <c r="Q589" s="55">
        <f t="shared" si="40"/>
        <v>0</v>
      </c>
      <c r="R589" s="79" t="s">
        <v>938</v>
      </c>
    </row>
    <row r="590" spans="1:18" x14ac:dyDescent="0.3">
      <c r="A590" s="26">
        <v>1218</v>
      </c>
      <c r="B590" s="26" t="str">
        <f t="shared" si="38"/>
        <v>Night</v>
      </c>
      <c r="C590" s="26" t="s">
        <v>634</v>
      </c>
      <c r="D590" s="26" t="s">
        <v>204</v>
      </c>
      <c r="G590" s="26">
        <v>3</v>
      </c>
      <c r="I590" s="68">
        <v>14</v>
      </c>
      <c r="J590" s="55">
        <f>tbl_set!H331</f>
        <v>1.4583333333333321</v>
      </c>
      <c r="K590" s="68">
        <f t="shared" si="37"/>
        <v>34.999999999999972</v>
      </c>
      <c r="L590" s="55">
        <v>1.47</v>
      </c>
      <c r="M590" s="55">
        <f t="shared" si="41"/>
        <v>0.27210884353741516</v>
      </c>
      <c r="O590" s="55">
        <f t="shared" si="39"/>
        <v>0</v>
      </c>
      <c r="Q590" s="55">
        <f t="shared" si="40"/>
        <v>0</v>
      </c>
      <c r="R590" s="79" t="s">
        <v>938</v>
      </c>
    </row>
    <row r="591" spans="1:18" x14ac:dyDescent="0.3">
      <c r="A591" s="26">
        <v>1218</v>
      </c>
      <c r="B591" s="26" t="str">
        <f t="shared" si="38"/>
        <v>Night</v>
      </c>
      <c r="C591" s="26" t="s">
        <v>634</v>
      </c>
      <c r="D591" s="26" t="s">
        <v>274</v>
      </c>
      <c r="G591" s="26">
        <v>3</v>
      </c>
      <c r="I591" s="68">
        <v>1</v>
      </c>
      <c r="J591" s="55">
        <f>tbl_set!H331</f>
        <v>1.4583333333333321</v>
      </c>
      <c r="K591" s="68">
        <f t="shared" si="37"/>
        <v>34.999999999999972</v>
      </c>
      <c r="L591" s="55">
        <v>1.47</v>
      </c>
      <c r="M591" s="55">
        <f t="shared" si="41"/>
        <v>1.9436345966958226E-2</v>
      </c>
      <c r="O591" s="55">
        <f t="shared" si="39"/>
        <v>0</v>
      </c>
      <c r="Q591" s="55">
        <f t="shared" si="40"/>
        <v>0</v>
      </c>
      <c r="R591" s="79" t="s">
        <v>938</v>
      </c>
    </row>
    <row r="592" spans="1:18" x14ac:dyDescent="0.3">
      <c r="A592" s="26">
        <v>1300</v>
      </c>
      <c r="B592" s="26" t="str">
        <f t="shared" si="38"/>
        <v>Kites</v>
      </c>
      <c r="C592" s="26" t="s">
        <v>644</v>
      </c>
      <c r="D592" s="26" t="s">
        <v>203</v>
      </c>
      <c r="G592" s="26">
        <v>2</v>
      </c>
      <c r="I592" s="68">
        <v>10</v>
      </c>
      <c r="J592" s="55">
        <f>tbl_set!H332</f>
        <v>1.0416666666666667</v>
      </c>
      <c r="K592" s="68">
        <f t="shared" si="37"/>
        <v>25</v>
      </c>
      <c r="L592" s="55">
        <v>0.21</v>
      </c>
      <c r="M592" s="55">
        <f t="shared" si="41"/>
        <v>1.9047619047619047</v>
      </c>
      <c r="O592" s="55">
        <f t="shared" si="39"/>
        <v>0</v>
      </c>
      <c r="Q592" s="55">
        <f t="shared" si="40"/>
        <v>0</v>
      </c>
      <c r="R592" s="79" t="s">
        <v>936</v>
      </c>
    </row>
    <row r="593" spans="1:18" x14ac:dyDescent="0.3">
      <c r="A593" s="26">
        <v>1300</v>
      </c>
      <c r="B593" s="26" t="str">
        <f t="shared" si="38"/>
        <v>Kites</v>
      </c>
      <c r="C593" s="26" t="s">
        <v>644</v>
      </c>
      <c r="D593" s="26" t="s">
        <v>204</v>
      </c>
      <c r="G593" s="26">
        <v>2</v>
      </c>
      <c r="I593" s="68">
        <v>2</v>
      </c>
      <c r="J593" s="55">
        <f>tbl_set!H332</f>
        <v>1.0416666666666667</v>
      </c>
      <c r="K593" s="68">
        <f t="shared" si="37"/>
        <v>25</v>
      </c>
      <c r="L593" s="55">
        <v>0.21</v>
      </c>
      <c r="M593" s="55">
        <f t="shared" si="41"/>
        <v>0.38095238095238093</v>
      </c>
      <c r="O593" s="55">
        <f t="shared" si="39"/>
        <v>0</v>
      </c>
      <c r="Q593" s="55">
        <f t="shared" si="40"/>
        <v>0</v>
      </c>
      <c r="R593" s="79" t="s">
        <v>936</v>
      </c>
    </row>
    <row r="594" spans="1:18" x14ac:dyDescent="0.3">
      <c r="A594" s="26">
        <v>1300</v>
      </c>
      <c r="B594" s="26" t="str">
        <f t="shared" si="38"/>
        <v>Control</v>
      </c>
      <c r="C594" s="26" t="s">
        <v>646</v>
      </c>
      <c r="D594" s="26" t="s">
        <v>203</v>
      </c>
      <c r="G594" s="26">
        <v>2</v>
      </c>
      <c r="I594" s="68">
        <v>20</v>
      </c>
      <c r="J594" s="55">
        <f>tbl_set!H333</f>
        <v>1.0416666666666667</v>
      </c>
      <c r="K594" s="68">
        <f t="shared" si="37"/>
        <v>25</v>
      </c>
      <c r="L594" s="55">
        <v>0.21</v>
      </c>
      <c r="M594" s="55">
        <f t="shared" si="41"/>
        <v>3.8095238095238093</v>
      </c>
      <c r="O594" s="55">
        <f t="shared" si="39"/>
        <v>0</v>
      </c>
      <c r="Q594" s="55">
        <f t="shared" si="40"/>
        <v>0</v>
      </c>
      <c r="R594" s="79" t="s">
        <v>938</v>
      </c>
    </row>
    <row r="595" spans="1:18" x14ac:dyDescent="0.3">
      <c r="A595" s="26">
        <v>1300</v>
      </c>
      <c r="B595" s="26" t="str">
        <f t="shared" si="38"/>
        <v>Night</v>
      </c>
      <c r="C595" s="26" t="s">
        <v>647</v>
      </c>
      <c r="D595" s="26" t="s">
        <v>203</v>
      </c>
      <c r="G595" s="26">
        <v>2</v>
      </c>
      <c r="I595" s="68">
        <v>25</v>
      </c>
      <c r="J595" s="55">
        <f>tbl_set!H334</f>
        <v>0</v>
      </c>
      <c r="K595" s="68">
        <v>25</v>
      </c>
      <c r="L595" s="55">
        <v>0.21</v>
      </c>
      <c r="M595" s="55">
        <f t="shared" si="41"/>
        <v>4.7619047619047619</v>
      </c>
      <c r="O595" s="55">
        <f t="shared" si="39"/>
        <v>0</v>
      </c>
      <c r="Q595" s="55">
        <f t="shared" si="40"/>
        <v>0</v>
      </c>
      <c r="R595" s="79" t="s">
        <v>938</v>
      </c>
    </row>
    <row r="596" spans="1:18" x14ac:dyDescent="0.3">
      <c r="A596" s="26">
        <v>1301</v>
      </c>
      <c r="B596" s="26" t="str">
        <f t="shared" si="38"/>
        <v>Kites</v>
      </c>
      <c r="C596" s="26" t="s">
        <v>645</v>
      </c>
      <c r="D596" s="26" t="s">
        <v>203</v>
      </c>
      <c r="G596" s="26">
        <v>1</v>
      </c>
      <c r="I596" s="68">
        <v>20</v>
      </c>
      <c r="J596" s="55">
        <f>tbl_set!H335</f>
        <v>1.0416666666666667</v>
      </c>
      <c r="K596" s="68">
        <f t="shared" si="37"/>
        <v>25</v>
      </c>
      <c r="L596" s="55">
        <v>0.21</v>
      </c>
      <c r="M596" s="55">
        <f t="shared" si="41"/>
        <v>3.8095238095238093</v>
      </c>
      <c r="O596" s="55">
        <f t="shared" si="39"/>
        <v>0</v>
      </c>
      <c r="Q596" s="55">
        <f t="shared" si="40"/>
        <v>0</v>
      </c>
      <c r="R596" s="79" t="s">
        <v>936</v>
      </c>
    </row>
    <row r="597" spans="1:18" x14ac:dyDescent="0.3">
      <c r="A597" s="26">
        <v>1301</v>
      </c>
      <c r="B597" s="26" t="str">
        <f t="shared" si="38"/>
        <v>Control</v>
      </c>
      <c r="C597" s="26" t="s">
        <v>648</v>
      </c>
      <c r="D597" s="26" t="s">
        <v>203</v>
      </c>
      <c r="G597" s="26">
        <v>1</v>
      </c>
      <c r="I597" s="68">
        <v>40</v>
      </c>
      <c r="J597" s="55">
        <f>tbl_set!H336</f>
        <v>1.0416666666666667</v>
      </c>
      <c r="K597" s="68">
        <f t="shared" si="37"/>
        <v>25</v>
      </c>
      <c r="L597" s="55">
        <v>0.21</v>
      </c>
      <c r="M597" s="55">
        <f t="shared" si="41"/>
        <v>7.6190476190476186</v>
      </c>
      <c r="N597">
        <v>1</v>
      </c>
      <c r="O597" s="55">
        <f t="shared" si="39"/>
        <v>0.19047619047619047</v>
      </c>
      <c r="P597">
        <v>1</v>
      </c>
      <c r="Q597" s="55">
        <f t="shared" si="40"/>
        <v>0.19047619047619047</v>
      </c>
      <c r="R597" s="79" t="s">
        <v>938</v>
      </c>
    </row>
    <row r="598" spans="1:18" x14ac:dyDescent="0.3">
      <c r="A598" s="26">
        <v>1301</v>
      </c>
      <c r="B598" s="26" t="str">
        <f t="shared" si="38"/>
        <v>Night</v>
      </c>
      <c r="C598" s="26" t="s">
        <v>649</v>
      </c>
      <c r="D598" s="26" t="s">
        <v>203</v>
      </c>
      <c r="G598" s="26">
        <v>1</v>
      </c>
      <c r="I598" s="68">
        <v>20</v>
      </c>
      <c r="J598" s="55">
        <f>tbl_set!H337</f>
        <v>0.75</v>
      </c>
      <c r="K598" s="68">
        <f t="shared" si="37"/>
        <v>18</v>
      </c>
      <c r="L598" s="55">
        <v>0.21</v>
      </c>
      <c r="M598" s="55">
        <f t="shared" si="41"/>
        <v>5.2910052910052912</v>
      </c>
      <c r="N598">
        <v>1</v>
      </c>
      <c r="O598" s="55">
        <f t="shared" si="39"/>
        <v>0.26455026455026459</v>
      </c>
      <c r="P598">
        <v>1</v>
      </c>
      <c r="Q598" s="55">
        <f t="shared" si="40"/>
        <v>0.26455026455026459</v>
      </c>
      <c r="R598" s="79" t="s">
        <v>938</v>
      </c>
    </row>
    <row r="599" spans="1:18" x14ac:dyDescent="0.3">
      <c r="A599" s="26">
        <v>1400</v>
      </c>
      <c r="B599" s="26" t="str">
        <f t="shared" si="38"/>
        <v>Kites</v>
      </c>
      <c r="C599" s="26" t="s">
        <v>654</v>
      </c>
      <c r="D599" s="26" t="s">
        <v>203</v>
      </c>
      <c r="G599" s="26">
        <v>2</v>
      </c>
      <c r="I599" s="68">
        <v>15</v>
      </c>
      <c r="J599" s="55">
        <f>tbl_set!H338</f>
        <v>0.85069444444444442</v>
      </c>
      <c r="K599" s="68">
        <f t="shared" si="37"/>
        <v>20.416666666666664</v>
      </c>
      <c r="L599" s="55">
        <v>0.21</v>
      </c>
      <c r="M599" s="55">
        <f t="shared" si="41"/>
        <v>3.4985422740524785</v>
      </c>
      <c r="O599" s="55">
        <f t="shared" si="39"/>
        <v>0</v>
      </c>
      <c r="Q599" s="55">
        <f t="shared" si="40"/>
        <v>0</v>
      </c>
      <c r="R599" s="79" t="s">
        <v>936</v>
      </c>
    </row>
    <row r="600" spans="1:18" x14ac:dyDescent="0.3">
      <c r="A600" s="26">
        <v>1400</v>
      </c>
      <c r="B600" s="26" t="str">
        <f t="shared" si="38"/>
        <v>Kites</v>
      </c>
      <c r="C600" s="26" t="s">
        <v>654</v>
      </c>
      <c r="D600" s="26" t="s">
        <v>204</v>
      </c>
      <c r="G600" s="26">
        <v>2</v>
      </c>
      <c r="I600" s="68">
        <v>1</v>
      </c>
      <c r="J600" s="55">
        <f>tbl_set!H338</f>
        <v>0.85069444444444442</v>
      </c>
      <c r="K600" s="68">
        <f t="shared" si="37"/>
        <v>20.416666666666664</v>
      </c>
      <c r="L600" s="55">
        <v>0.21</v>
      </c>
      <c r="M600" s="55">
        <f t="shared" si="41"/>
        <v>0.23323615160349856</v>
      </c>
      <c r="O600" s="55">
        <f t="shared" si="39"/>
        <v>0</v>
      </c>
      <c r="Q600" s="55">
        <f t="shared" si="40"/>
        <v>0</v>
      </c>
      <c r="R600" s="79" t="s">
        <v>936</v>
      </c>
    </row>
    <row r="601" spans="1:18" x14ac:dyDescent="0.3">
      <c r="A601" s="26">
        <v>1400</v>
      </c>
      <c r="B601" s="26" t="str">
        <f t="shared" si="38"/>
        <v>Control</v>
      </c>
      <c r="C601" s="26" t="s">
        <v>656</v>
      </c>
      <c r="D601" s="26" t="s">
        <v>203</v>
      </c>
      <c r="G601" s="26">
        <v>2</v>
      </c>
      <c r="I601" s="68">
        <v>26</v>
      </c>
      <c r="J601" s="55">
        <f>tbl_set!H339</f>
        <v>0.85069444444444442</v>
      </c>
      <c r="K601" s="68">
        <f t="shared" si="37"/>
        <v>20.416666666666664</v>
      </c>
      <c r="L601" s="55">
        <v>0.21</v>
      </c>
      <c r="M601" s="55">
        <f t="shared" si="41"/>
        <v>6.0641399416909625</v>
      </c>
      <c r="O601" s="55">
        <f t="shared" si="39"/>
        <v>0</v>
      </c>
      <c r="Q601" s="55">
        <f t="shared" si="40"/>
        <v>0</v>
      </c>
      <c r="R601" s="79" t="s">
        <v>938</v>
      </c>
    </row>
    <row r="602" spans="1:18" x14ac:dyDescent="0.3">
      <c r="A602" s="26">
        <v>1400</v>
      </c>
      <c r="B602" s="26" t="str">
        <f t="shared" si="38"/>
        <v>Control</v>
      </c>
      <c r="C602" s="26" t="s">
        <v>656</v>
      </c>
      <c r="D602" s="26" t="s">
        <v>204</v>
      </c>
      <c r="G602" s="26">
        <v>2</v>
      </c>
      <c r="I602" s="68">
        <v>1</v>
      </c>
      <c r="J602" s="55">
        <f>tbl_set!H339</f>
        <v>0.85069444444444442</v>
      </c>
      <c r="K602" s="68">
        <f t="shared" si="37"/>
        <v>20.416666666666664</v>
      </c>
      <c r="L602" s="55">
        <v>0.21</v>
      </c>
      <c r="M602" s="55">
        <f t="shared" si="41"/>
        <v>0.23323615160349856</v>
      </c>
      <c r="O602" s="55">
        <f t="shared" si="39"/>
        <v>0</v>
      </c>
      <c r="Q602" s="55">
        <f t="shared" si="40"/>
        <v>0</v>
      </c>
      <c r="R602" s="79" t="s">
        <v>938</v>
      </c>
    </row>
    <row r="603" spans="1:18" x14ac:dyDescent="0.3">
      <c r="A603" s="26">
        <v>1401</v>
      </c>
      <c r="B603" s="26" t="str">
        <f t="shared" si="38"/>
        <v>Kites</v>
      </c>
      <c r="C603" s="26" t="s">
        <v>655</v>
      </c>
      <c r="D603" s="26" t="s">
        <v>203</v>
      </c>
      <c r="G603" s="26">
        <v>2</v>
      </c>
      <c r="I603" s="68">
        <v>7</v>
      </c>
      <c r="J603" s="55">
        <f>tbl_set!H340</f>
        <v>1.8333333333333333</v>
      </c>
      <c r="K603" s="68">
        <f t="shared" si="37"/>
        <v>44</v>
      </c>
      <c r="L603" s="55">
        <v>1.47</v>
      </c>
      <c r="M603" s="55">
        <f t="shared" si="41"/>
        <v>0.10822510822510824</v>
      </c>
      <c r="O603" s="55">
        <f t="shared" si="39"/>
        <v>0</v>
      </c>
      <c r="Q603" s="55">
        <f t="shared" si="40"/>
        <v>0</v>
      </c>
      <c r="R603" s="79" t="s">
        <v>936</v>
      </c>
    </row>
    <row r="604" spans="1:18" x14ac:dyDescent="0.3">
      <c r="A604" s="26">
        <v>1401</v>
      </c>
      <c r="B604" s="26" t="str">
        <f t="shared" si="38"/>
        <v>Kites</v>
      </c>
      <c r="C604" s="26" t="s">
        <v>655</v>
      </c>
      <c r="D604" s="26" t="s">
        <v>204</v>
      </c>
      <c r="G604" s="26">
        <v>2</v>
      </c>
      <c r="I604" s="68">
        <v>4</v>
      </c>
      <c r="J604" s="55">
        <f>tbl_set!H340</f>
        <v>1.8333333333333333</v>
      </c>
      <c r="K604" s="68">
        <f t="shared" si="37"/>
        <v>44</v>
      </c>
      <c r="L604" s="55">
        <v>1.47</v>
      </c>
      <c r="M604" s="55">
        <f t="shared" si="41"/>
        <v>6.1842918985776138E-2</v>
      </c>
      <c r="O604" s="55">
        <f t="shared" si="39"/>
        <v>0</v>
      </c>
      <c r="Q604" s="55">
        <f t="shared" si="40"/>
        <v>0</v>
      </c>
      <c r="R604" s="79" t="s">
        <v>936</v>
      </c>
    </row>
    <row r="605" spans="1:18" x14ac:dyDescent="0.3">
      <c r="A605" s="26">
        <v>1401</v>
      </c>
      <c r="B605" s="26" t="str">
        <f t="shared" si="38"/>
        <v>Control</v>
      </c>
      <c r="C605" s="26" t="s">
        <v>657</v>
      </c>
      <c r="D605" s="26" t="s">
        <v>203</v>
      </c>
      <c r="G605" s="26">
        <v>2</v>
      </c>
      <c r="I605" s="68">
        <v>4</v>
      </c>
      <c r="J605" s="55">
        <f>tbl_set!H341</f>
        <v>1.8333333333333333</v>
      </c>
      <c r="K605" s="68">
        <f t="shared" si="37"/>
        <v>44</v>
      </c>
      <c r="L605" s="55">
        <v>1.47</v>
      </c>
      <c r="M605" s="55">
        <f t="shared" si="41"/>
        <v>6.1842918985776138E-2</v>
      </c>
      <c r="O605" s="55">
        <f t="shared" si="39"/>
        <v>0</v>
      </c>
      <c r="Q605" s="55">
        <f t="shared" si="40"/>
        <v>0</v>
      </c>
      <c r="R605" s="79" t="s">
        <v>938</v>
      </c>
    </row>
    <row r="606" spans="1:18" x14ac:dyDescent="0.3">
      <c r="A606" s="26">
        <v>1401</v>
      </c>
      <c r="B606" s="26" t="str">
        <f t="shared" si="38"/>
        <v>Control</v>
      </c>
      <c r="C606" s="26" t="s">
        <v>657</v>
      </c>
      <c r="D606" s="26" t="s">
        <v>204</v>
      </c>
      <c r="G606" s="26">
        <v>2</v>
      </c>
      <c r="I606" s="68">
        <v>2</v>
      </c>
      <c r="J606" s="55">
        <f>tbl_set!H341</f>
        <v>1.8333333333333333</v>
      </c>
      <c r="K606" s="68">
        <f t="shared" si="37"/>
        <v>44</v>
      </c>
      <c r="L606" s="55">
        <v>1.47</v>
      </c>
      <c r="M606" s="55">
        <f t="shared" si="41"/>
        <v>3.0921459492888069E-2</v>
      </c>
      <c r="O606" s="55">
        <f t="shared" si="39"/>
        <v>0</v>
      </c>
      <c r="Q606" s="55">
        <f t="shared" si="40"/>
        <v>0</v>
      </c>
      <c r="R606" s="79" t="s">
        <v>938</v>
      </c>
    </row>
    <row r="607" spans="1:18" x14ac:dyDescent="0.3">
      <c r="A607" s="26">
        <v>1302</v>
      </c>
      <c r="B607" s="26" t="str">
        <f t="shared" si="38"/>
        <v>Kites</v>
      </c>
      <c r="C607" s="26" t="s">
        <v>659</v>
      </c>
      <c r="D607" s="26" t="s">
        <v>203</v>
      </c>
      <c r="G607" s="26">
        <v>1</v>
      </c>
      <c r="I607" s="68">
        <v>20</v>
      </c>
      <c r="J607">
        <f>tbl_set!H342</f>
        <v>1</v>
      </c>
      <c r="K607" s="68">
        <f t="shared" si="37"/>
        <v>24</v>
      </c>
      <c r="L607" s="55">
        <v>0.21</v>
      </c>
      <c r="M607" s="55">
        <f t="shared" si="41"/>
        <v>3.9682539682539684</v>
      </c>
      <c r="O607" s="55">
        <f t="shared" si="39"/>
        <v>0</v>
      </c>
      <c r="Q607" s="55">
        <f t="shared" si="40"/>
        <v>0</v>
      </c>
      <c r="R607" s="79" t="s">
        <v>936</v>
      </c>
    </row>
    <row r="608" spans="1:18" x14ac:dyDescent="0.3">
      <c r="A608" s="26">
        <v>1302</v>
      </c>
      <c r="B608" s="26" t="str">
        <f t="shared" si="38"/>
        <v>Control</v>
      </c>
      <c r="C608" s="26" t="s">
        <v>663</v>
      </c>
      <c r="D608" s="26" t="s">
        <v>203</v>
      </c>
      <c r="G608" s="26">
        <v>1</v>
      </c>
      <c r="I608" s="68">
        <v>30</v>
      </c>
      <c r="J608">
        <f>tbl_set!H343</f>
        <v>1</v>
      </c>
      <c r="K608" s="68">
        <f t="shared" si="37"/>
        <v>24</v>
      </c>
      <c r="L608" s="55">
        <v>0.21</v>
      </c>
      <c r="M608" s="55">
        <f t="shared" si="41"/>
        <v>5.9523809523809526</v>
      </c>
      <c r="O608" s="55">
        <f t="shared" si="39"/>
        <v>0</v>
      </c>
      <c r="Q608" s="55">
        <f t="shared" si="40"/>
        <v>0</v>
      </c>
      <c r="R608" s="79" t="s">
        <v>938</v>
      </c>
    </row>
    <row r="609" spans="1:18" x14ac:dyDescent="0.3">
      <c r="A609" s="26">
        <v>1302</v>
      </c>
      <c r="B609" s="26" t="str">
        <f t="shared" si="38"/>
        <v>Night</v>
      </c>
      <c r="C609" s="26" t="s">
        <v>664</v>
      </c>
      <c r="D609" s="26" t="s">
        <v>203</v>
      </c>
      <c r="G609" s="26">
        <v>1</v>
      </c>
      <c r="I609" s="68">
        <v>25</v>
      </c>
      <c r="J609" s="55">
        <f>tbl_set!H344</f>
        <v>0.79166666666666663</v>
      </c>
      <c r="K609" s="68">
        <f t="shared" si="37"/>
        <v>19</v>
      </c>
      <c r="L609" s="55">
        <v>0.21</v>
      </c>
      <c r="M609" s="55">
        <f t="shared" si="41"/>
        <v>6.2656641604010028</v>
      </c>
      <c r="O609" s="55">
        <f t="shared" si="39"/>
        <v>0</v>
      </c>
      <c r="Q609" s="55">
        <f t="shared" si="40"/>
        <v>0</v>
      </c>
      <c r="R609" s="79" t="s">
        <v>938</v>
      </c>
    </row>
    <row r="610" spans="1:18" x14ac:dyDescent="0.3">
      <c r="A610" s="26">
        <v>1303</v>
      </c>
      <c r="B610" s="26" t="str">
        <f t="shared" si="38"/>
        <v>Kites</v>
      </c>
      <c r="C610" s="26" t="s">
        <v>660</v>
      </c>
      <c r="D610" s="26" t="s">
        <v>203</v>
      </c>
      <c r="G610" s="26">
        <v>1</v>
      </c>
      <c r="I610" s="68">
        <v>2</v>
      </c>
      <c r="J610" s="55">
        <f>tbl_set!H345</f>
        <v>1</v>
      </c>
      <c r="K610" s="68">
        <f t="shared" si="37"/>
        <v>24</v>
      </c>
      <c r="L610" s="55">
        <v>0.21</v>
      </c>
      <c r="M610" s="55">
        <f t="shared" si="41"/>
        <v>0.3968253968253968</v>
      </c>
      <c r="O610" s="55">
        <f t="shared" si="39"/>
        <v>0</v>
      </c>
      <c r="Q610" s="55">
        <f t="shared" si="40"/>
        <v>0</v>
      </c>
      <c r="R610" s="79" t="s">
        <v>936</v>
      </c>
    </row>
    <row r="611" spans="1:18" x14ac:dyDescent="0.3">
      <c r="A611" s="26">
        <v>1303</v>
      </c>
      <c r="B611" s="26" t="str">
        <f t="shared" si="38"/>
        <v>Control</v>
      </c>
      <c r="C611" s="26" t="s">
        <v>665</v>
      </c>
      <c r="D611" s="26" t="s">
        <v>203</v>
      </c>
      <c r="G611" s="26">
        <v>1</v>
      </c>
      <c r="I611" s="68">
        <v>5</v>
      </c>
      <c r="J611" s="55">
        <f>tbl_set!H346</f>
        <v>1</v>
      </c>
      <c r="K611" s="68">
        <f t="shared" si="37"/>
        <v>24</v>
      </c>
      <c r="L611" s="55">
        <v>0.21</v>
      </c>
      <c r="M611" s="55">
        <f t="shared" si="41"/>
        <v>0.99206349206349209</v>
      </c>
      <c r="O611" s="55">
        <f t="shared" si="39"/>
        <v>0</v>
      </c>
      <c r="Q611" s="55">
        <f t="shared" si="40"/>
        <v>0</v>
      </c>
      <c r="R611" s="79" t="s">
        <v>938</v>
      </c>
    </row>
    <row r="612" spans="1:18" x14ac:dyDescent="0.3">
      <c r="A612" s="26">
        <v>1303</v>
      </c>
      <c r="B612" s="26" t="str">
        <f t="shared" si="38"/>
        <v>Night</v>
      </c>
      <c r="C612" s="26" t="s">
        <v>666</v>
      </c>
      <c r="D612" s="26" t="s">
        <v>203</v>
      </c>
      <c r="G612" s="26">
        <v>1</v>
      </c>
      <c r="I612" s="68">
        <v>5</v>
      </c>
      <c r="J612" s="55">
        <f>tbl_set!H347</f>
        <v>1</v>
      </c>
      <c r="K612" s="68">
        <f t="shared" si="37"/>
        <v>24</v>
      </c>
      <c r="L612" s="55">
        <v>0.21</v>
      </c>
      <c r="M612" s="55">
        <f t="shared" si="41"/>
        <v>0.99206349206349209</v>
      </c>
      <c r="O612" s="55">
        <f t="shared" si="39"/>
        <v>0</v>
      </c>
      <c r="Q612" s="55">
        <f t="shared" si="40"/>
        <v>0</v>
      </c>
      <c r="R612" s="79" t="s">
        <v>938</v>
      </c>
    </row>
    <row r="613" spans="1:18" x14ac:dyDescent="0.3">
      <c r="A613" s="26">
        <v>1304</v>
      </c>
      <c r="B613" s="26" t="str">
        <f t="shared" si="38"/>
        <v>Kites</v>
      </c>
      <c r="C613" s="26" t="s">
        <v>661</v>
      </c>
      <c r="D613" s="26" t="s">
        <v>203</v>
      </c>
      <c r="G613" s="26">
        <v>1</v>
      </c>
      <c r="I613" s="68">
        <v>5</v>
      </c>
      <c r="J613" s="55">
        <f>tbl_set!H348</f>
        <v>1</v>
      </c>
      <c r="K613" s="68">
        <f t="shared" si="37"/>
        <v>24</v>
      </c>
      <c r="L613" s="55">
        <v>0.21</v>
      </c>
      <c r="M613" s="55">
        <f t="shared" si="41"/>
        <v>0.99206349206349209</v>
      </c>
      <c r="O613" s="55">
        <f t="shared" si="39"/>
        <v>0</v>
      </c>
      <c r="Q613" s="55">
        <f t="shared" si="40"/>
        <v>0</v>
      </c>
      <c r="R613" s="79" t="s">
        <v>936</v>
      </c>
    </row>
    <row r="614" spans="1:18" x14ac:dyDescent="0.3">
      <c r="A614" s="26">
        <v>1304</v>
      </c>
      <c r="B614" s="26" t="str">
        <f t="shared" si="38"/>
        <v>Control</v>
      </c>
      <c r="C614" s="26" t="s">
        <v>667</v>
      </c>
      <c r="D614" s="26" t="s">
        <v>203</v>
      </c>
      <c r="G614" s="26">
        <v>1</v>
      </c>
      <c r="I614" s="68">
        <v>8</v>
      </c>
      <c r="J614" s="55">
        <f>tbl_set!H349</f>
        <v>1</v>
      </c>
      <c r="K614" s="68">
        <f t="shared" si="37"/>
        <v>24</v>
      </c>
      <c r="L614" s="55">
        <v>0.21</v>
      </c>
      <c r="M614" s="55">
        <f t="shared" si="41"/>
        <v>1.5873015873015872</v>
      </c>
      <c r="O614" s="55">
        <f t="shared" si="39"/>
        <v>0</v>
      </c>
      <c r="Q614" s="55">
        <f t="shared" si="40"/>
        <v>0</v>
      </c>
      <c r="R614" s="79" t="s">
        <v>938</v>
      </c>
    </row>
    <row r="615" spans="1:18" x14ac:dyDescent="0.3">
      <c r="A615" s="26">
        <v>1304</v>
      </c>
      <c r="B615" s="26" t="str">
        <f t="shared" si="38"/>
        <v>Night</v>
      </c>
      <c r="C615" s="26" t="s">
        <v>668</v>
      </c>
      <c r="D615" s="26" t="s">
        <v>203</v>
      </c>
      <c r="G615" s="26">
        <v>1</v>
      </c>
      <c r="I615" s="68">
        <v>20</v>
      </c>
      <c r="J615" s="55">
        <f>tbl_set!H350</f>
        <v>0.70833333333333337</v>
      </c>
      <c r="K615" s="68">
        <f t="shared" si="37"/>
        <v>17</v>
      </c>
      <c r="L615" s="55">
        <v>0.21</v>
      </c>
      <c r="M615" s="55">
        <f t="shared" si="41"/>
        <v>5.6022408963585439</v>
      </c>
      <c r="O615" s="55">
        <f t="shared" si="39"/>
        <v>0</v>
      </c>
      <c r="Q615" s="55">
        <f t="shared" si="40"/>
        <v>0</v>
      </c>
      <c r="R615" s="79" t="s">
        <v>938</v>
      </c>
    </row>
    <row r="616" spans="1:18" x14ac:dyDescent="0.3">
      <c r="A616" s="26">
        <v>1305</v>
      </c>
      <c r="B616" s="26" t="str">
        <f t="shared" si="38"/>
        <v>Kites</v>
      </c>
      <c r="C616" s="26" t="s">
        <v>662</v>
      </c>
      <c r="D616" s="26" t="s">
        <v>203</v>
      </c>
      <c r="G616" s="26">
        <v>1</v>
      </c>
      <c r="I616" s="68">
        <v>20</v>
      </c>
      <c r="J616" s="55">
        <f>tbl_set!H351</f>
        <v>0.874999999999999</v>
      </c>
      <c r="K616" s="68">
        <f t="shared" si="37"/>
        <v>20.999999999999975</v>
      </c>
      <c r="L616" s="55">
        <v>0.21</v>
      </c>
      <c r="M616" s="55">
        <f t="shared" si="41"/>
        <v>4.5351473922902548</v>
      </c>
      <c r="O616" s="55">
        <f t="shared" si="39"/>
        <v>0</v>
      </c>
      <c r="Q616" s="55">
        <f t="shared" si="40"/>
        <v>0</v>
      </c>
      <c r="R616" s="79" t="s">
        <v>936</v>
      </c>
    </row>
    <row r="617" spans="1:18" x14ac:dyDescent="0.3">
      <c r="A617" s="26">
        <v>1305</v>
      </c>
      <c r="B617" s="26" t="str">
        <f t="shared" si="38"/>
        <v>Kites</v>
      </c>
      <c r="C617" s="26" t="s">
        <v>662</v>
      </c>
      <c r="D617" s="26" t="s">
        <v>204</v>
      </c>
      <c r="G617" s="26">
        <v>2</v>
      </c>
      <c r="I617" s="68">
        <v>5</v>
      </c>
      <c r="J617" s="55">
        <f>tbl_set!H351</f>
        <v>0.874999999999999</v>
      </c>
      <c r="K617" s="68">
        <f t="shared" si="37"/>
        <v>20.999999999999975</v>
      </c>
      <c r="L617" s="55">
        <v>0.21</v>
      </c>
      <c r="M617" s="55">
        <f t="shared" si="41"/>
        <v>1.1337868480725637</v>
      </c>
      <c r="O617" s="55">
        <f t="shared" si="39"/>
        <v>0</v>
      </c>
      <c r="Q617" s="55">
        <f t="shared" si="40"/>
        <v>0</v>
      </c>
      <c r="R617" s="79" t="s">
        <v>936</v>
      </c>
    </row>
    <row r="618" spans="1:18" x14ac:dyDescent="0.3">
      <c r="A618" s="26">
        <v>1305</v>
      </c>
      <c r="B618" s="26" t="str">
        <f t="shared" si="38"/>
        <v>Control</v>
      </c>
      <c r="C618" s="26" t="s">
        <v>669</v>
      </c>
      <c r="D618" s="26" t="s">
        <v>203</v>
      </c>
      <c r="G618" s="26">
        <v>2</v>
      </c>
      <c r="I618" s="68">
        <v>10</v>
      </c>
      <c r="J618" s="55">
        <f>tbl_set!H352</f>
        <v>0.874999999999999</v>
      </c>
      <c r="K618" s="68">
        <f t="shared" si="37"/>
        <v>20.999999999999975</v>
      </c>
      <c r="L618" s="55">
        <v>0.21</v>
      </c>
      <c r="M618" s="55">
        <f t="shared" si="41"/>
        <v>2.2675736961451274</v>
      </c>
      <c r="O618" s="55">
        <f t="shared" si="39"/>
        <v>0</v>
      </c>
      <c r="Q618" s="55">
        <f t="shared" si="40"/>
        <v>0</v>
      </c>
      <c r="R618" s="79" t="s">
        <v>938</v>
      </c>
    </row>
    <row r="619" spans="1:18" x14ac:dyDescent="0.3">
      <c r="A619" s="26">
        <v>1305</v>
      </c>
      <c r="B619" s="26" t="str">
        <f t="shared" si="38"/>
        <v>Control</v>
      </c>
      <c r="C619" s="26" t="s">
        <v>669</v>
      </c>
      <c r="D619" s="26" t="s">
        <v>204</v>
      </c>
      <c r="G619" s="26">
        <v>2</v>
      </c>
      <c r="I619" s="68">
        <v>7</v>
      </c>
      <c r="J619" s="55">
        <f>tbl_set!H352</f>
        <v>0.874999999999999</v>
      </c>
      <c r="K619" s="68">
        <f t="shared" si="37"/>
        <v>20.999999999999975</v>
      </c>
      <c r="L619" s="55">
        <v>0.21</v>
      </c>
      <c r="M619" s="55">
        <f t="shared" si="41"/>
        <v>1.5873015873015892</v>
      </c>
      <c r="O619" s="55">
        <f t="shared" si="39"/>
        <v>0</v>
      </c>
      <c r="Q619" s="55">
        <f t="shared" si="40"/>
        <v>0</v>
      </c>
      <c r="R619" s="79" t="s">
        <v>938</v>
      </c>
    </row>
    <row r="620" spans="1:18" x14ac:dyDescent="0.3">
      <c r="A620" s="26">
        <v>1305</v>
      </c>
      <c r="B620" s="26" t="str">
        <f t="shared" si="38"/>
        <v>Night</v>
      </c>
      <c r="C620" s="26" t="s">
        <v>670</v>
      </c>
      <c r="D620" s="26" t="s">
        <v>203</v>
      </c>
      <c r="G620" s="26">
        <v>2</v>
      </c>
      <c r="I620" s="68">
        <v>15</v>
      </c>
      <c r="J620" s="55">
        <f>tbl_set!H353</f>
        <v>0.58333333333333237</v>
      </c>
      <c r="K620" s="68">
        <f t="shared" si="37"/>
        <v>13.999999999999977</v>
      </c>
      <c r="L620" s="55">
        <v>0.21</v>
      </c>
      <c r="M620" s="55">
        <f t="shared" si="41"/>
        <v>5.1020408163265394</v>
      </c>
      <c r="O620" s="55">
        <f t="shared" si="39"/>
        <v>0</v>
      </c>
      <c r="Q620" s="55">
        <f t="shared" si="40"/>
        <v>0</v>
      </c>
      <c r="R620" s="79" t="s">
        <v>937</v>
      </c>
    </row>
    <row r="621" spans="1:18" x14ac:dyDescent="0.3">
      <c r="A621" s="26">
        <v>1305</v>
      </c>
      <c r="B621" s="26" t="str">
        <f t="shared" si="38"/>
        <v>Night</v>
      </c>
      <c r="C621" s="26" t="s">
        <v>670</v>
      </c>
      <c r="D621" s="26" t="s">
        <v>204</v>
      </c>
      <c r="G621" s="26">
        <v>2</v>
      </c>
      <c r="I621" s="68">
        <v>3</v>
      </c>
      <c r="J621" s="55">
        <f>tbl_set!H353</f>
        <v>0.58333333333333237</v>
      </c>
      <c r="K621" s="68">
        <f t="shared" ref="K621:K684" si="42">J621*24</f>
        <v>13.999999999999977</v>
      </c>
      <c r="L621" s="55">
        <v>0.21</v>
      </c>
      <c r="M621" s="55">
        <f t="shared" si="41"/>
        <v>1.0204081632653079</v>
      </c>
      <c r="O621" s="55">
        <f t="shared" si="39"/>
        <v>0</v>
      </c>
      <c r="Q621" s="55">
        <f t="shared" si="40"/>
        <v>0</v>
      </c>
      <c r="R621" s="79" t="s">
        <v>937</v>
      </c>
    </row>
    <row r="622" spans="1:18" x14ac:dyDescent="0.3">
      <c r="A622" s="26">
        <v>1402</v>
      </c>
      <c r="B622" s="26" t="str">
        <f t="shared" si="38"/>
        <v>Kites</v>
      </c>
      <c r="C622" s="26" t="s">
        <v>671</v>
      </c>
      <c r="D622" s="26" t="s">
        <v>203</v>
      </c>
      <c r="G622" s="26">
        <v>1</v>
      </c>
      <c r="I622" s="68">
        <v>14</v>
      </c>
      <c r="J622">
        <f>tbl_set!H354</f>
        <v>0.89583333333333337</v>
      </c>
      <c r="K622" s="68">
        <f t="shared" si="42"/>
        <v>21.5</v>
      </c>
      <c r="L622" s="55">
        <v>1.47</v>
      </c>
      <c r="M622" s="55">
        <f t="shared" si="41"/>
        <v>0.44296788482834992</v>
      </c>
      <c r="O622" s="55">
        <f t="shared" si="39"/>
        <v>0</v>
      </c>
      <c r="Q622" s="55">
        <f t="shared" si="40"/>
        <v>0</v>
      </c>
      <c r="R622" s="79" t="s">
        <v>936</v>
      </c>
    </row>
    <row r="623" spans="1:18" x14ac:dyDescent="0.3">
      <c r="A623" s="26">
        <v>1402</v>
      </c>
      <c r="B623" s="26" t="str">
        <f t="shared" si="38"/>
        <v>Control</v>
      </c>
      <c r="C623" s="26" t="s">
        <v>674</v>
      </c>
      <c r="D623" s="26" t="s">
        <v>203</v>
      </c>
      <c r="G623" s="26">
        <v>1</v>
      </c>
      <c r="I623" s="68">
        <v>9</v>
      </c>
      <c r="J623">
        <f>tbl_set!H355</f>
        <v>0.89583333333333337</v>
      </c>
      <c r="K623" s="68">
        <f t="shared" si="42"/>
        <v>21.5</v>
      </c>
      <c r="L623" s="55">
        <v>1.47</v>
      </c>
      <c r="M623" s="55">
        <f t="shared" si="41"/>
        <v>0.28476506881822494</v>
      </c>
      <c r="O623" s="55">
        <f t="shared" si="39"/>
        <v>0</v>
      </c>
      <c r="Q623" s="55">
        <f t="shared" si="40"/>
        <v>0</v>
      </c>
      <c r="R623" s="79" t="s">
        <v>938</v>
      </c>
    </row>
    <row r="624" spans="1:18" x14ac:dyDescent="0.3">
      <c r="A624" s="26">
        <v>1403</v>
      </c>
      <c r="B624" s="26" t="str">
        <f t="shared" si="38"/>
        <v>Kites</v>
      </c>
      <c r="C624" s="26" t="s">
        <v>672</v>
      </c>
      <c r="D624" s="26" t="s">
        <v>203</v>
      </c>
      <c r="G624" s="26">
        <v>2</v>
      </c>
      <c r="I624" s="68">
        <v>32</v>
      </c>
      <c r="J624">
        <f>tbl_set!H356</f>
        <v>0.8125</v>
      </c>
      <c r="K624" s="68">
        <f t="shared" si="42"/>
        <v>19.5</v>
      </c>
      <c r="L624" s="55">
        <v>1.47</v>
      </c>
      <c r="M624" s="55">
        <f t="shared" si="41"/>
        <v>1.1163439734868306</v>
      </c>
      <c r="O624" s="55">
        <f t="shared" si="39"/>
        <v>0</v>
      </c>
      <c r="Q624" s="55">
        <f t="shared" si="40"/>
        <v>0</v>
      </c>
      <c r="R624" s="79" t="s">
        <v>936</v>
      </c>
    </row>
    <row r="625" spans="1:18" x14ac:dyDescent="0.3">
      <c r="A625" s="26">
        <v>1403</v>
      </c>
      <c r="B625" s="26" t="str">
        <f t="shared" si="38"/>
        <v>Control</v>
      </c>
      <c r="C625" s="26" t="s">
        <v>675</v>
      </c>
      <c r="D625" s="26" t="s">
        <v>203</v>
      </c>
      <c r="G625" s="26">
        <v>2</v>
      </c>
      <c r="I625" s="68">
        <v>36</v>
      </c>
      <c r="J625">
        <f>tbl_set!H357</f>
        <v>0.8125</v>
      </c>
      <c r="K625" s="68">
        <f t="shared" si="42"/>
        <v>19.5</v>
      </c>
      <c r="L625" s="55">
        <v>1.47</v>
      </c>
      <c r="M625" s="55">
        <f t="shared" si="41"/>
        <v>1.2558869701726845</v>
      </c>
      <c r="N625">
        <v>1</v>
      </c>
      <c r="O625" s="55">
        <f t="shared" si="39"/>
        <v>3.4885749171463455E-2</v>
      </c>
      <c r="P625">
        <v>1</v>
      </c>
      <c r="Q625" s="55">
        <f t="shared" si="40"/>
        <v>3.4885749171463455E-2</v>
      </c>
      <c r="R625" s="79" t="s">
        <v>938</v>
      </c>
    </row>
    <row r="626" spans="1:18" x14ac:dyDescent="0.3">
      <c r="A626" s="26">
        <v>1403</v>
      </c>
      <c r="B626" s="26" t="str">
        <f t="shared" si="38"/>
        <v>Control</v>
      </c>
      <c r="C626" s="26" t="s">
        <v>675</v>
      </c>
      <c r="D626" s="26" t="s">
        <v>204</v>
      </c>
      <c r="G626" s="26">
        <v>2</v>
      </c>
      <c r="I626" s="68">
        <v>2</v>
      </c>
      <c r="J626">
        <f>tbl_set!H357</f>
        <v>0.8125</v>
      </c>
      <c r="K626" s="68">
        <f t="shared" si="42"/>
        <v>19.5</v>
      </c>
      <c r="L626" s="55">
        <v>1.47</v>
      </c>
      <c r="M626" s="55">
        <f t="shared" si="41"/>
        <v>6.977149834292691E-2</v>
      </c>
      <c r="N626">
        <v>1</v>
      </c>
      <c r="O626" s="55">
        <f t="shared" si="39"/>
        <v>3.4885749171463455E-2</v>
      </c>
      <c r="Q626" s="55">
        <f t="shared" si="40"/>
        <v>0</v>
      </c>
      <c r="R626" s="79" t="s">
        <v>938</v>
      </c>
    </row>
    <row r="627" spans="1:18" x14ac:dyDescent="0.3">
      <c r="A627" s="26">
        <v>1404</v>
      </c>
      <c r="B627" s="26" t="str">
        <f t="shared" si="38"/>
        <v>Kites</v>
      </c>
      <c r="C627" s="26" t="s">
        <v>673</v>
      </c>
      <c r="D627" s="26" t="s">
        <v>203</v>
      </c>
      <c r="G627" s="26">
        <v>1</v>
      </c>
      <c r="I627" s="68">
        <v>9</v>
      </c>
      <c r="J627">
        <f>tbl_set!H358</f>
        <v>0.91666666666666674</v>
      </c>
      <c r="K627" s="68">
        <f t="shared" si="42"/>
        <v>22</v>
      </c>
      <c r="L627" s="55">
        <v>1.47</v>
      </c>
      <c r="M627" s="55">
        <f t="shared" si="41"/>
        <v>0.2782931354359926</v>
      </c>
      <c r="O627" s="55">
        <f t="shared" si="39"/>
        <v>0</v>
      </c>
      <c r="Q627" s="55">
        <f t="shared" si="40"/>
        <v>0</v>
      </c>
      <c r="R627" s="79" t="s">
        <v>936</v>
      </c>
    </row>
    <row r="628" spans="1:18" x14ac:dyDescent="0.3">
      <c r="A628" s="26">
        <v>1404</v>
      </c>
      <c r="B628" s="26" t="str">
        <f t="shared" si="38"/>
        <v>Control</v>
      </c>
      <c r="C628" s="26" t="s">
        <v>676</v>
      </c>
      <c r="D628" s="26" t="s">
        <v>203</v>
      </c>
      <c r="G628" s="26">
        <v>1</v>
      </c>
      <c r="I628" s="68">
        <v>6</v>
      </c>
      <c r="J628">
        <f>tbl_set!H359</f>
        <v>0.91666666666666674</v>
      </c>
      <c r="K628" s="68">
        <f t="shared" si="42"/>
        <v>22</v>
      </c>
      <c r="L628" s="55">
        <v>1.47</v>
      </c>
      <c r="M628" s="55">
        <f t="shared" si="41"/>
        <v>0.1855287569573284</v>
      </c>
      <c r="O628" s="55">
        <f t="shared" si="39"/>
        <v>0</v>
      </c>
      <c r="Q628" s="55">
        <f t="shared" si="40"/>
        <v>0</v>
      </c>
      <c r="R628" s="79" t="s">
        <v>938</v>
      </c>
    </row>
    <row r="629" spans="1:18" x14ac:dyDescent="0.3">
      <c r="A629" s="26">
        <v>1306</v>
      </c>
      <c r="B629" s="26" t="str">
        <f t="shared" si="38"/>
        <v>Kites</v>
      </c>
      <c r="C629" s="26" t="s">
        <v>679</v>
      </c>
      <c r="D629" s="26" t="s">
        <v>203</v>
      </c>
      <c r="G629" s="26">
        <v>2</v>
      </c>
      <c r="I629" s="68">
        <v>5</v>
      </c>
      <c r="J629">
        <f>tbl_set!H360</f>
        <v>1</v>
      </c>
      <c r="K629" s="68">
        <f t="shared" si="42"/>
        <v>24</v>
      </c>
      <c r="L629" s="55">
        <v>0.21</v>
      </c>
      <c r="M629" s="55">
        <f t="shared" si="41"/>
        <v>0.99206349206349209</v>
      </c>
      <c r="O629" s="55">
        <f t="shared" si="39"/>
        <v>0</v>
      </c>
      <c r="Q629" s="55">
        <f t="shared" si="40"/>
        <v>0</v>
      </c>
      <c r="R629" s="79" t="s">
        <v>936</v>
      </c>
    </row>
    <row r="630" spans="1:18" x14ac:dyDescent="0.3">
      <c r="A630" s="26">
        <v>1306</v>
      </c>
      <c r="B630" s="26" t="str">
        <f t="shared" si="38"/>
        <v>Kites</v>
      </c>
      <c r="C630" s="26" t="s">
        <v>679</v>
      </c>
      <c r="D630" s="26" t="s">
        <v>204</v>
      </c>
      <c r="G630" s="26">
        <v>2</v>
      </c>
      <c r="I630" s="68">
        <v>1</v>
      </c>
      <c r="J630">
        <f>tbl_set!H360</f>
        <v>1</v>
      </c>
      <c r="K630" s="68">
        <f t="shared" si="42"/>
        <v>24</v>
      </c>
      <c r="L630" s="55">
        <v>0.21</v>
      </c>
      <c r="M630" s="55">
        <f t="shared" si="41"/>
        <v>0.1984126984126984</v>
      </c>
      <c r="O630" s="55">
        <f t="shared" si="39"/>
        <v>0</v>
      </c>
      <c r="Q630" s="55">
        <f t="shared" si="40"/>
        <v>0</v>
      </c>
      <c r="R630" s="79" t="s">
        <v>936</v>
      </c>
    </row>
    <row r="631" spans="1:18" x14ac:dyDescent="0.3">
      <c r="A631" s="26">
        <v>1306</v>
      </c>
      <c r="B631" s="26" t="str">
        <f t="shared" si="38"/>
        <v>Control</v>
      </c>
      <c r="C631" s="26" t="s">
        <v>682</v>
      </c>
      <c r="D631" s="26" t="s">
        <v>203</v>
      </c>
      <c r="G631" s="26">
        <v>2</v>
      </c>
      <c r="I631" s="68">
        <v>4</v>
      </c>
      <c r="J631">
        <f>tbl_set!H361</f>
        <v>1</v>
      </c>
      <c r="K631" s="68">
        <f t="shared" si="42"/>
        <v>24</v>
      </c>
      <c r="L631" s="55">
        <v>0.21</v>
      </c>
      <c r="M631" s="55">
        <f t="shared" si="41"/>
        <v>0.79365079365079361</v>
      </c>
      <c r="O631" s="55">
        <f t="shared" si="39"/>
        <v>0</v>
      </c>
      <c r="Q631" s="55">
        <f t="shared" si="40"/>
        <v>0</v>
      </c>
      <c r="R631" s="79" t="s">
        <v>938</v>
      </c>
    </row>
    <row r="632" spans="1:18" x14ac:dyDescent="0.3">
      <c r="A632" s="26">
        <v>1306</v>
      </c>
      <c r="B632" s="26" t="str">
        <f t="shared" si="38"/>
        <v>Control</v>
      </c>
      <c r="C632" s="26" t="s">
        <v>682</v>
      </c>
      <c r="D632" s="26" t="s">
        <v>204</v>
      </c>
      <c r="G632" s="26">
        <v>2</v>
      </c>
      <c r="I632" s="68">
        <v>1</v>
      </c>
      <c r="J632">
        <f>tbl_set!H361</f>
        <v>1</v>
      </c>
      <c r="K632" s="68">
        <f t="shared" si="42"/>
        <v>24</v>
      </c>
      <c r="L632" s="55">
        <v>0.21</v>
      </c>
      <c r="M632" s="55">
        <f t="shared" si="41"/>
        <v>0.1984126984126984</v>
      </c>
      <c r="O632" s="55">
        <f t="shared" si="39"/>
        <v>0</v>
      </c>
      <c r="Q632" s="55">
        <f t="shared" si="40"/>
        <v>0</v>
      </c>
      <c r="R632" s="79" t="s">
        <v>938</v>
      </c>
    </row>
    <row r="633" spans="1:18" x14ac:dyDescent="0.3">
      <c r="A633" s="26">
        <v>1306</v>
      </c>
      <c r="B633" s="26" t="str">
        <f t="shared" si="38"/>
        <v>Night</v>
      </c>
      <c r="C633" s="26" t="s">
        <v>683</v>
      </c>
      <c r="D633" s="26" t="s">
        <v>203</v>
      </c>
      <c r="G633" s="26">
        <v>2</v>
      </c>
      <c r="I633" s="68">
        <v>6</v>
      </c>
      <c r="J633">
        <f>tbl_set!H362</f>
        <v>0.75</v>
      </c>
      <c r="K633" s="68">
        <f t="shared" si="42"/>
        <v>18</v>
      </c>
      <c r="L633" s="55">
        <v>0.21</v>
      </c>
      <c r="M633" s="55">
        <f t="shared" si="41"/>
        <v>1.5873015873015874</v>
      </c>
      <c r="O633" s="55">
        <f t="shared" si="39"/>
        <v>0</v>
      </c>
      <c r="Q633" s="55">
        <f t="shared" si="40"/>
        <v>0</v>
      </c>
      <c r="R633" s="79" t="s">
        <v>938</v>
      </c>
    </row>
    <row r="634" spans="1:18" x14ac:dyDescent="0.3">
      <c r="A634" s="26">
        <v>1306</v>
      </c>
      <c r="B634" s="26" t="str">
        <f t="shared" si="38"/>
        <v>Night</v>
      </c>
      <c r="C634" s="26" t="s">
        <v>683</v>
      </c>
      <c r="D634" s="26" t="s">
        <v>204</v>
      </c>
      <c r="G634" s="26">
        <v>2</v>
      </c>
      <c r="I634" s="68">
        <v>2</v>
      </c>
      <c r="J634">
        <f>tbl_set!H362</f>
        <v>0.75</v>
      </c>
      <c r="K634" s="68">
        <f t="shared" si="42"/>
        <v>18</v>
      </c>
      <c r="L634" s="55">
        <v>0.21</v>
      </c>
      <c r="M634" s="55">
        <f t="shared" si="41"/>
        <v>0.52910052910052918</v>
      </c>
      <c r="O634" s="55">
        <f t="shared" si="39"/>
        <v>0</v>
      </c>
      <c r="Q634" s="55">
        <f t="shared" si="40"/>
        <v>0</v>
      </c>
      <c r="R634" s="79" t="s">
        <v>938</v>
      </c>
    </row>
    <row r="635" spans="1:18" x14ac:dyDescent="0.3">
      <c r="A635" s="26">
        <v>1307</v>
      </c>
      <c r="B635" s="26" t="str">
        <f t="shared" si="38"/>
        <v>Kites</v>
      </c>
      <c r="C635" s="26" t="s">
        <v>680</v>
      </c>
      <c r="D635" s="26" t="s">
        <v>203</v>
      </c>
      <c r="G635" s="26">
        <v>2</v>
      </c>
      <c r="I635" s="68">
        <v>5</v>
      </c>
      <c r="J635">
        <f>tbl_set!H363</f>
        <v>1</v>
      </c>
      <c r="K635" s="68">
        <f t="shared" si="42"/>
        <v>24</v>
      </c>
      <c r="L635" s="55">
        <v>0.21</v>
      </c>
      <c r="M635" s="55">
        <f t="shared" si="41"/>
        <v>0.99206349206349209</v>
      </c>
      <c r="O635" s="55">
        <f t="shared" si="39"/>
        <v>0</v>
      </c>
      <c r="Q635" s="55">
        <f t="shared" si="40"/>
        <v>0</v>
      </c>
      <c r="R635" s="79" t="s">
        <v>936</v>
      </c>
    </row>
    <row r="636" spans="1:18" x14ac:dyDescent="0.3">
      <c r="A636" s="26">
        <v>1307</v>
      </c>
      <c r="B636" s="26" t="str">
        <f t="shared" si="38"/>
        <v>Kites</v>
      </c>
      <c r="C636" s="26" t="s">
        <v>680</v>
      </c>
      <c r="D636" s="26" t="s">
        <v>204</v>
      </c>
      <c r="G636" s="26">
        <v>2</v>
      </c>
      <c r="I636" s="68">
        <v>10</v>
      </c>
      <c r="J636">
        <f>tbl_set!H363</f>
        <v>1</v>
      </c>
      <c r="K636" s="68">
        <f t="shared" si="42"/>
        <v>24</v>
      </c>
      <c r="L636" s="55">
        <v>0.21</v>
      </c>
      <c r="M636" s="55">
        <f t="shared" si="41"/>
        <v>1.9841269841269842</v>
      </c>
      <c r="O636" s="55">
        <f t="shared" si="39"/>
        <v>0</v>
      </c>
      <c r="Q636" s="55">
        <f t="shared" si="40"/>
        <v>0</v>
      </c>
      <c r="R636" s="79" t="s">
        <v>936</v>
      </c>
    </row>
    <row r="637" spans="1:18" x14ac:dyDescent="0.3">
      <c r="A637" s="26">
        <v>1307</v>
      </c>
      <c r="B637" s="26" t="str">
        <f t="shared" si="38"/>
        <v>Control</v>
      </c>
      <c r="C637" s="26" t="s">
        <v>684</v>
      </c>
      <c r="D637" s="26" t="s">
        <v>203</v>
      </c>
      <c r="G637" s="26">
        <v>2</v>
      </c>
      <c r="I637" s="68">
        <v>4</v>
      </c>
      <c r="J637">
        <f>tbl_set!H364</f>
        <v>1</v>
      </c>
      <c r="K637" s="68">
        <f t="shared" si="42"/>
        <v>24</v>
      </c>
      <c r="L637" s="55">
        <v>0.21</v>
      </c>
      <c r="M637" s="55">
        <f t="shared" si="41"/>
        <v>0.79365079365079361</v>
      </c>
      <c r="O637" s="55">
        <f t="shared" si="39"/>
        <v>0</v>
      </c>
      <c r="Q637" s="55">
        <f t="shared" si="40"/>
        <v>0</v>
      </c>
      <c r="R637" s="79" t="s">
        <v>938</v>
      </c>
    </row>
    <row r="638" spans="1:18" x14ac:dyDescent="0.3">
      <c r="A638" s="26">
        <v>1307</v>
      </c>
      <c r="B638" s="26" t="str">
        <f t="shared" si="38"/>
        <v>Control</v>
      </c>
      <c r="C638" s="26" t="s">
        <v>684</v>
      </c>
      <c r="D638" s="26" t="s">
        <v>204</v>
      </c>
      <c r="G638" s="26">
        <v>2</v>
      </c>
      <c r="I638" s="68">
        <v>7</v>
      </c>
      <c r="J638">
        <f>tbl_set!H364</f>
        <v>1</v>
      </c>
      <c r="K638" s="68">
        <f t="shared" si="42"/>
        <v>24</v>
      </c>
      <c r="L638" s="55">
        <v>0.21</v>
      </c>
      <c r="M638" s="55">
        <f t="shared" si="41"/>
        <v>1.3888888888888888</v>
      </c>
      <c r="O638" s="55">
        <f t="shared" si="39"/>
        <v>0</v>
      </c>
      <c r="Q638" s="55">
        <f t="shared" si="40"/>
        <v>0</v>
      </c>
      <c r="R638" s="79" t="s">
        <v>938</v>
      </c>
    </row>
    <row r="639" spans="1:18" x14ac:dyDescent="0.3">
      <c r="A639" s="26">
        <v>1307</v>
      </c>
      <c r="B639" s="26" t="str">
        <f t="shared" si="38"/>
        <v>Night</v>
      </c>
      <c r="C639" s="26" t="s">
        <v>685</v>
      </c>
      <c r="D639" s="26" t="s">
        <v>203</v>
      </c>
      <c r="G639" s="26">
        <v>2</v>
      </c>
      <c r="I639" s="68">
        <v>9</v>
      </c>
      <c r="J639">
        <f>tbl_set!H365</f>
        <v>1</v>
      </c>
      <c r="K639" s="68">
        <f t="shared" si="42"/>
        <v>24</v>
      </c>
      <c r="L639" s="55">
        <v>0.21</v>
      </c>
      <c r="M639" s="55">
        <f t="shared" si="41"/>
        <v>1.7857142857142858</v>
      </c>
      <c r="O639" s="55">
        <f t="shared" si="39"/>
        <v>0</v>
      </c>
      <c r="Q639" s="55">
        <f t="shared" si="40"/>
        <v>0</v>
      </c>
      <c r="R639" s="79" t="s">
        <v>938</v>
      </c>
    </row>
    <row r="640" spans="1:18" x14ac:dyDescent="0.3">
      <c r="A640" s="26">
        <v>1307</v>
      </c>
      <c r="B640" s="26" t="str">
        <f t="shared" si="38"/>
        <v>Night</v>
      </c>
      <c r="C640" s="26" t="s">
        <v>685</v>
      </c>
      <c r="D640" s="26" t="s">
        <v>204</v>
      </c>
      <c r="G640" s="26">
        <v>2</v>
      </c>
      <c r="I640" s="68">
        <v>13</v>
      </c>
      <c r="J640">
        <f>tbl_set!H365</f>
        <v>1</v>
      </c>
      <c r="K640" s="68">
        <f t="shared" si="42"/>
        <v>24</v>
      </c>
      <c r="L640" s="55">
        <v>0.21</v>
      </c>
      <c r="M640" s="55">
        <f t="shared" si="41"/>
        <v>2.5793650793650795</v>
      </c>
      <c r="O640" s="55">
        <f t="shared" si="39"/>
        <v>0</v>
      </c>
      <c r="Q640" s="55">
        <f t="shared" si="40"/>
        <v>0</v>
      </c>
      <c r="R640" s="79" t="s">
        <v>938</v>
      </c>
    </row>
    <row r="641" spans="1:18" x14ac:dyDescent="0.3">
      <c r="A641" s="26">
        <v>1308</v>
      </c>
      <c r="B641" s="26" t="str">
        <f t="shared" si="38"/>
        <v>Kites</v>
      </c>
      <c r="C641" s="26" t="s">
        <v>681</v>
      </c>
      <c r="D641" s="26" t="s">
        <v>203</v>
      </c>
      <c r="G641" s="26">
        <v>2</v>
      </c>
      <c r="I641" s="68">
        <v>5</v>
      </c>
      <c r="J641">
        <f>tbl_set!H366</f>
        <v>1</v>
      </c>
      <c r="K641" s="68">
        <f t="shared" si="42"/>
        <v>24</v>
      </c>
      <c r="L641" s="55">
        <v>0.21</v>
      </c>
      <c r="M641" s="55">
        <f t="shared" si="41"/>
        <v>0.99206349206349209</v>
      </c>
      <c r="O641" s="55">
        <f t="shared" si="39"/>
        <v>0</v>
      </c>
      <c r="Q641" s="55">
        <f t="shared" si="40"/>
        <v>0</v>
      </c>
      <c r="R641" s="79" t="s">
        <v>936</v>
      </c>
    </row>
    <row r="642" spans="1:18" x14ac:dyDescent="0.3">
      <c r="A642" s="26">
        <v>1308</v>
      </c>
      <c r="B642" s="26" t="str">
        <f t="shared" si="38"/>
        <v>Kites</v>
      </c>
      <c r="C642" s="26" t="s">
        <v>681</v>
      </c>
      <c r="D642" s="26" t="s">
        <v>204</v>
      </c>
      <c r="G642" s="26">
        <v>2</v>
      </c>
      <c r="I642" s="68">
        <v>5</v>
      </c>
      <c r="J642">
        <f>tbl_set!H366</f>
        <v>1</v>
      </c>
      <c r="K642" s="68">
        <f t="shared" si="42"/>
        <v>24</v>
      </c>
      <c r="L642" s="55">
        <v>0.21</v>
      </c>
      <c r="M642" s="55">
        <f t="shared" si="41"/>
        <v>0.99206349206349209</v>
      </c>
      <c r="O642" s="55">
        <f t="shared" ref="O642:O705" si="43">N642/(K642*L642)</f>
        <v>0</v>
      </c>
      <c r="Q642" s="55">
        <f t="shared" ref="Q642:Q705" si="44">P642/(K642*L642)</f>
        <v>0</v>
      </c>
      <c r="R642" s="79" t="s">
        <v>936</v>
      </c>
    </row>
    <row r="643" spans="1:18" x14ac:dyDescent="0.3">
      <c r="A643" s="26">
        <v>1308</v>
      </c>
      <c r="B643" s="26" t="str">
        <f t="shared" si="38"/>
        <v>Control</v>
      </c>
      <c r="C643" s="26" t="s">
        <v>686</v>
      </c>
      <c r="D643" s="26" t="s">
        <v>203</v>
      </c>
      <c r="G643" s="26">
        <v>2</v>
      </c>
      <c r="I643" s="68">
        <v>7</v>
      </c>
      <c r="J643">
        <f>tbl_set!H367</f>
        <v>1</v>
      </c>
      <c r="K643" s="68">
        <f t="shared" si="42"/>
        <v>24</v>
      </c>
      <c r="L643" s="55">
        <v>0.21</v>
      </c>
      <c r="M643" s="55">
        <f t="shared" si="41"/>
        <v>1.3888888888888888</v>
      </c>
      <c r="O643" s="55">
        <f t="shared" si="43"/>
        <v>0</v>
      </c>
      <c r="Q643" s="55">
        <f t="shared" si="44"/>
        <v>0</v>
      </c>
      <c r="R643" s="79" t="s">
        <v>938</v>
      </c>
    </row>
    <row r="644" spans="1:18" x14ac:dyDescent="0.3">
      <c r="A644" s="26">
        <v>1308</v>
      </c>
      <c r="B644" s="26" t="str">
        <f t="shared" si="38"/>
        <v>Control</v>
      </c>
      <c r="C644" s="26" t="s">
        <v>686</v>
      </c>
      <c r="D644" s="26" t="s">
        <v>204</v>
      </c>
      <c r="G644" s="26">
        <v>2</v>
      </c>
      <c r="I644" s="68">
        <v>4</v>
      </c>
      <c r="J644">
        <f>tbl_set!H367</f>
        <v>1</v>
      </c>
      <c r="K644" s="68">
        <f t="shared" si="42"/>
        <v>24</v>
      </c>
      <c r="L644" s="55">
        <v>0.21</v>
      </c>
      <c r="M644" s="55">
        <f t="shared" si="41"/>
        <v>0.79365079365079361</v>
      </c>
      <c r="O644" s="55">
        <f t="shared" si="43"/>
        <v>0</v>
      </c>
      <c r="Q644" s="55">
        <f t="shared" si="44"/>
        <v>0</v>
      </c>
      <c r="R644" s="79" t="s">
        <v>938</v>
      </c>
    </row>
    <row r="645" spans="1:18" x14ac:dyDescent="0.3">
      <c r="A645" s="26">
        <v>1308</v>
      </c>
      <c r="B645" s="26" t="str">
        <f t="shared" si="38"/>
        <v>Night</v>
      </c>
      <c r="C645" s="26" t="s">
        <v>687</v>
      </c>
      <c r="D645" s="26" t="s">
        <v>203</v>
      </c>
      <c r="G645" s="26">
        <v>2</v>
      </c>
      <c r="I645" s="68">
        <v>10</v>
      </c>
      <c r="J645">
        <f>tbl_set!H368</f>
        <v>1</v>
      </c>
      <c r="K645" s="68">
        <f t="shared" si="42"/>
        <v>24</v>
      </c>
      <c r="L645" s="55">
        <v>0.21</v>
      </c>
      <c r="M645" s="55">
        <f t="shared" si="41"/>
        <v>1.9841269841269842</v>
      </c>
      <c r="O645" s="55">
        <f t="shared" si="43"/>
        <v>0</v>
      </c>
      <c r="Q645" s="55">
        <f t="shared" si="44"/>
        <v>0</v>
      </c>
      <c r="R645" s="79" t="s">
        <v>938</v>
      </c>
    </row>
    <row r="646" spans="1:18" x14ac:dyDescent="0.3">
      <c r="A646" s="26">
        <v>1308</v>
      </c>
      <c r="B646" s="26" t="str">
        <f t="shared" si="38"/>
        <v>Night</v>
      </c>
      <c r="C646" s="26" t="s">
        <v>687</v>
      </c>
      <c r="D646" s="26" t="s">
        <v>204</v>
      </c>
      <c r="G646" s="26">
        <v>2</v>
      </c>
      <c r="I646" s="68">
        <v>8</v>
      </c>
      <c r="J646">
        <f>tbl_set!H368</f>
        <v>1</v>
      </c>
      <c r="K646" s="68">
        <f t="shared" si="42"/>
        <v>24</v>
      </c>
      <c r="L646" s="55">
        <v>0.21</v>
      </c>
      <c r="M646" s="55">
        <f t="shared" si="41"/>
        <v>1.5873015873015872</v>
      </c>
      <c r="O646" s="55">
        <f t="shared" si="43"/>
        <v>0</v>
      </c>
      <c r="Q646" s="55">
        <f t="shared" si="44"/>
        <v>0</v>
      </c>
      <c r="R646" s="79" t="s">
        <v>938</v>
      </c>
    </row>
    <row r="647" spans="1:18" x14ac:dyDescent="0.3">
      <c r="A647" s="26">
        <v>1309</v>
      </c>
      <c r="B647" s="26" t="str">
        <f t="shared" si="38"/>
        <v>Kites</v>
      </c>
      <c r="C647" s="26" t="s">
        <v>688</v>
      </c>
      <c r="D647" s="26" t="s">
        <v>203</v>
      </c>
      <c r="G647" s="26">
        <v>2</v>
      </c>
      <c r="I647" s="68">
        <v>5</v>
      </c>
      <c r="J647">
        <f>tbl_set!H369</f>
        <v>0.7916666666666663</v>
      </c>
      <c r="K647" s="68">
        <f t="shared" si="42"/>
        <v>18.999999999999993</v>
      </c>
      <c r="L647" s="55">
        <v>0.21</v>
      </c>
      <c r="M647" s="55">
        <f t="shared" si="41"/>
        <v>1.2531328320802011</v>
      </c>
      <c r="O647" s="55">
        <f t="shared" si="43"/>
        <v>0</v>
      </c>
      <c r="Q647" s="55">
        <f t="shared" si="44"/>
        <v>0</v>
      </c>
      <c r="R647" s="79" t="s">
        <v>936</v>
      </c>
    </row>
    <row r="648" spans="1:18" x14ac:dyDescent="0.3">
      <c r="A648" s="26">
        <v>1309</v>
      </c>
      <c r="B648" s="26" t="str">
        <f t="shared" si="38"/>
        <v>Kites</v>
      </c>
      <c r="C648" s="26" t="s">
        <v>688</v>
      </c>
      <c r="D648" s="26" t="s">
        <v>204</v>
      </c>
      <c r="G648" s="26">
        <v>2</v>
      </c>
      <c r="I648" s="68">
        <v>4</v>
      </c>
      <c r="J648">
        <f>tbl_set!H369</f>
        <v>0.7916666666666663</v>
      </c>
      <c r="K648" s="68">
        <f t="shared" si="42"/>
        <v>18.999999999999993</v>
      </c>
      <c r="L648" s="55">
        <v>0.21</v>
      </c>
      <c r="M648" s="55">
        <f t="shared" si="41"/>
        <v>1.0025062656641608</v>
      </c>
      <c r="O648" s="55">
        <f t="shared" si="43"/>
        <v>0</v>
      </c>
      <c r="Q648" s="55">
        <f t="shared" si="44"/>
        <v>0</v>
      </c>
      <c r="R648" s="79" t="s">
        <v>936</v>
      </c>
    </row>
    <row r="649" spans="1:18" x14ac:dyDescent="0.3">
      <c r="A649" s="26">
        <v>1309</v>
      </c>
      <c r="B649" s="26" t="str">
        <f t="shared" si="38"/>
        <v>Control</v>
      </c>
      <c r="C649" s="26" t="s">
        <v>693</v>
      </c>
      <c r="D649" s="26" t="s">
        <v>203</v>
      </c>
      <c r="G649" s="26">
        <v>2</v>
      </c>
      <c r="I649" s="68">
        <v>6</v>
      </c>
      <c r="J649">
        <f>tbl_set!H370</f>
        <v>0.7916666666666663</v>
      </c>
      <c r="K649" s="68">
        <f t="shared" si="42"/>
        <v>18.999999999999993</v>
      </c>
      <c r="L649" s="55">
        <v>0.21</v>
      </c>
      <c r="M649" s="55">
        <f t="shared" si="41"/>
        <v>1.5037593984962412</v>
      </c>
      <c r="O649" s="55">
        <f t="shared" si="43"/>
        <v>0</v>
      </c>
      <c r="Q649" s="55">
        <f t="shared" si="44"/>
        <v>0</v>
      </c>
      <c r="R649" s="79" t="s">
        <v>938</v>
      </c>
    </row>
    <row r="650" spans="1:18" x14ac:dyDescent="0.3">
      <c r="A650" s="26">
        <v>1309</v>
      </c>
      <c r="B650" s="26" t="str">
        <f t="shared" si="38"/>
        <v>Control</v>
      </c>
      <c r="C650" s="26" t="s">
        <v>693</v>
      </c>
      <c r="D650" s="26" t="s">
        <v>204</v>
      </c>
      <c r="G650" s="26">
        <v>2</v>
      </c>
      <c r="I650" s="68">
        <v>2</v>
      </c>
      <c r="J650">
        <f>tbl_set!H370</f>
        <v>0.7916666666666663</v>
      </c>
      <c r="K650" s="68">
        <f t="shared" si="42"/>
        <v>18.999999999999993</v>
      </c>
      <c r="L650" s="55">
        <v>0.21</v>
      </c>
      <c r="M650" s="55">
        <f t="shared" si="41"/>
        <v>0.50125313283208039</v>
      </c>
      <c r="O650" s="55">
        <f t="shared" si="43"/>
        <v>0</v>
      </c>
      <c r="Q650" s="55">
        <f t="shared" si="44"/>
        <v>0</v>
      </c>
      <c r="R650" s="79" t="s">
        <v>938</v>
      </c>
    </row>
    <row r="651" spans="1:18" x14ac:dyDescent="0.3">
      <c r="A651" s="26">
        <v>1309</v>
      </c>
      <c r="B651" s="26" t="str">
        <f t="shared" si="38"/>
        <v>Night</v>
      </c>
      <c r="C651" s="26" t="s">
        <v>694</v>
      </c>
      <c r="D651" s="26" t="s">
        <v>203</v>
      </c>
      <c r="G651" s="26">
        <v>2</v>
      </c>
      <c r="I651" s="68">
        <v>10</v>
      </c>
      <c r="J651">
        <f>tbl_set!H371</f>
        <v>0.7916666666666663</v>
      </c>
      <c r="K651" s="68">
        <f t="shared" si="42"/>
        <v>18.999999999999993</v>
      </c>
      <c r="L651" s="55">
        <v>0.21</v>
      </c>
      <c r="M651" s="55">
        <f t="shared" ref="M651:M714" si="45">I651/(K651*L651)</f>
        <v>2.5062656641604022</v>
      </c>
      <c r="O651" s="55">
        <f t="shared" si="43"/>
        <v>0</v>
      </c>
      <c r="Q651" s="55">
        <f t="shared" si="44"/>
        <v>0</v>
      </c>
      <c r="R651" s="79" t="s">
        <v>938</v>
      </c>
    </row>
    <row r="652" spans="1:18" x14ac:dyDescent="0.3">
      <c r="A652" s="26">
        <v>1309</v>
      </c>
      <c r="B652" s="26" t="str">
        <f t="shared" si="38"/>
        <v>Night</v>
      </c>
      <c r="C652" s="26" t="s">
        <v>694</v>
      </c>
      <c r="D652" s="26" t="s">
        <v>204</v>
      </c>
      <c r="G652" s="26">
        <v>2</v>
      </c>
      <c r="I652" s="68">
        <v>4</v>
      </c>
      <c r="J652">
        <f>tbl_set!H371</f>
        <v>0.7916666666666663</v>
      </c>
      <c r="K652" s="68">
        <f t="shared" si="42"/>
        <v>18.999999999999993</v>
      </c>
      <c r="L652" s="55">
        <v>0.21</v>
      </c>
      <c r="M652" s="55">
        <f t="shared" si="45"/>
        <v>1.0025062656641608</v>
      </c>
      <c r="O652" s="55">
        <f t="shared" si="43"/>
        <v>0</v>
      </c>
      <c r="Q652" s="55">
        <f t="shared" si="44"/>
        <v>0</v>
      </c>
      <c r="R652" s="79" t="s">
        <v>938</v>
      </c>
    </row>
    <row r="653" spans="1:18" x14ac:dyDescent="0.3">
      <c r="A653" s="26">
        <v>1310</v>
      </c>
      <c r="B653" s="26" t="str">
        <f t="shared" si="38"/>
        <v>Kites</v>
      </c>
      <c r="C653" s="26" t="s">
        <v>689</v>
      </c>
      <c r="D653" s="26" t="s">
        <v>203</v>
      </c>
      <c r="G653" s="26">
        <v>2</v>
      </c>
      <c r="I653" s="68">
        <v>5</v>
      </c>
      <c r="J653">
        <f>tbl_set!H372</f>
        <v>0.83333333333333304</v>
      </c>
      <c r="K653" s="68">
        <f t="shared" si="42"/>
        <v>19.999999999999993</v>
      </c>
      <c r="L653" s="55">
        <v>0.21</v>
      </c>
      <c r="M653" s="55">
        <f t="shared" si="45"/>
        <v>1.1904761904761909</v>
      </c>
      <c r="O653" s="55">
        <f t="shared" si="43"/>
        <v>0</v>
      </c>
      <c r="Q653" s="55">
        <f t="shared" si="44"/>
        <v>0</v>
      </c>
      <c r="R653" s="79" t="s">
        <v>936</v>
      </c>
    </row>
    <row r="654" spans="1:18" x14ac:dyDescent="0.3">
      <c r="A654" s="26">
        <v>1310</v>
      </c>
      <c r="B654" s="26" t="str">
        <f t="shared" si="38"/>
        <v>Kites</v>
      </c>
      <c r="C654" s="26" t="s">
        <v>689</v>
      </c>
      <c r="D654" s="26" t="s">
        <v>204</v>
      </c>
      <c r="G654" s="26">
        <v>2</v>
      </c>
      <c r="I654" s="68">
        <v>5</v>
      </c>
      <c r="J654">
        <f>tbl_set!H372</f>
        <v>0.83333333333333304</v>
      </c>
      <c r="K654" s="68">
        <f t="shared" si="42"/>
        <v>19.999999999999993</v>
      </c>
      <c r="L654" s="55">
        <v>0.21</v>
      </c>
      <c r="M654" s="55">
        <f t="shared" si="45"/>
        <v>1.1904761904761909</v>
      </c>
      <c r="O654" s="55">
        <f t="shared" si="43"/>
        <v>0</v>
      </c>
      <c r="Q654" s="55">
        <f t="shared" si="44"/>
        <v>0</v>
      </c>
      <c r="R654" s="79" t="s">
        <v>936</v>
      </c>
    </row>
    <row r="655" spans="1:18" x14ac:dyDescent="0.3">
      <c r="A655" s="26">
        <v>1310</v>
      </c>
      <c r="B655" s="26" t="str">
        <f t="shared" si="38"/>
        <v>Control</v>
      </c>
      <c r="C655" s="26" t="s">
        <v>695</v>
      </c>
      <c r="D655" s="26" t="s">
        <v>203</v>
      </c>
      <c r="G655" s="26">
        <v>2</v>
      </c>
      <c r="I655" s="68">
        <v>5</v>
      </c>
      <c r="J655">
        <f>tbl_set!H373</f>
        <v>0.83333333333333304</v>
      </c>
      <c r="K655" s="68">
        <f t="shared" si="42"/>
        <v>19.999999999999993</v>
      </c>
      <c r="L655" s="55">
        <v>0.21</v>
      </c>
      <c r="M655" s="55">
        <f t="shared" si="45"/>
        <v>1.1904761904761909</v>
      </c>
      <c r="N655">
        <v>1</v>
      </c>
      <c r="O655" s="55">
        <f t="shared" si="43"/>
        <v>0.23809523809523819</v>
      </c>
      <c r="P655">
        <v>1</v>
      </c>
      <c r="Q655" s="55">
        <f t="shared" si="44"/>
        <v>0.23809523809523819</v>
      </c>
      <c r="R655" s="79" t="s">
        <v>938</v>
      </c>
    </row>
    <row r="656" spans="1:18" x14ac:dyDescent="0.3">
      <c r="A656" s="26">
        <v>1310</v>
      </c>
      <c r="B656" s="26" t="str">
        <f t="shared" si="38"/>
        <v>Control</v>
      </c>
      <c r="C656" s="26" t="s">
        <v>695</v>
      </c>
      <c r="D656" s="26" t="s">
        <v>204</v>
      </c>
      <c r="G656" s="26">
        <v>2</v>
      </c>
      <c r="I656" s="68">
        <v>5</v>
      </c>
      <c r="J656">
        <f>tbl_set!H373</f>
        <v>0.83333333333333304</v>
      </c>
      <c r="K656" s="68">
        <f t="shared" si="42"/>
        <v>19.999999999999993</v>
      </c>
      <c r="L656" s="55">
        <v>0.21</v>
      </c>
      <c r="M656" s="55">
        <f t="shared" si="45"/>
        <v>1.1904761904761909</v>
      </c>
      <c r="N656">
        <v>1</v>
      </c>
      <c r="O656" s="55">
        <f t="shared" si="43"/>
        <v>0.23809523809523819</v>
      </c>
      <c r="Q656" s="55">
        <f t="shared" si="44"/>
        <v>0</v>
      </c>
      <c r="R656" s="79" t="s">
        <v>938</v>
      </c>
    </row>
    <row r="657" spans="1:18" x14ac:dyDescent="0.3">
      <c r="A657" s="26">
        <v>1310</v>
      </c>
      <c r="B657" s="26" t="str">
        <f t="shared" si="38"/>
        <v>Night</v>
      </c>
      <c r="C657" s="26" t="s">
        <v>696</v>
      </c>
      <c r="D657" s="26" t="s">
        <v>203</v>
      </c>
      <c r="G657" s="26">
        <v>2</v>
      </c>
      <c r="I657" s="68">
        <v>6</v>
      </c>
      <c r="J657">
        <f>tbl_set!H374</f>
        <v>0.83333333333333304</v>
      </c>
      <c r="K657" s="68">
        <f t="shared" si="42"/>
        <v>19.999999999999993</v>
      </c>
      <c r="L657" s="55">
        <v>0.21</v>
      </c>
      <c r="M657" s="55">
        <f t="shared" si="45"/>
        <v>1.428571428571429</v>
      </c>
      <c r="O657" s="55">
        <f t="shared" si="43"/>
        <v>0</v>
      </c>
      <c r="Q657" s="55">
        <f t="shared" si="44"/>
        <v>0</v>
      </c>
      <c r="R657" s="79" t="s">
        <v>938</v>
      </c>
    </row>
    <row r="658" spans="1:18" x14ac:dyDescent="0.3">
      <c r="A658" s="26">
        <v>1310</v>
      </c>
      <c r="B658" s="26" t="str">
        <f t="shared" si="38"/>
        <v>Night</v>
      </c>
      <c r="C658" s="26" t="s">
        <v>696</v>
      </c>
      <c r="D658" s="26" t="s">
        <v>204</v>
      </c>
      <c r="G658" s="26">
        <v>2</v>
      </c>
      <c r="I658" s="68">
        <v>6</v>
      </c>
      <c r="J658">
        <f>tbl_set!H374</f>
        <v>0.83333333333333304</v>
      </c>
      <c r="K658" s="68">
        <f t="shared" si="42"/>
        <v>19.999999999999993</v>
      </c>
      <c r="L658" s="55">
        <v>0.21</v>
      </c>
      <c r="M658" s="55">
        <f t="shared" si="45"/>
        <v>1.428571428571429</v>
      </c>
      <c r="O658" s="55">
        <f t="shared" si="43"/>
        <v>0</v>
      </c>
      <c r="Q658" s="55">
        <f t="shared" si="44"/>
        <v>0</v>
      </c>
      <c r="R658" s="79" t="s">
        <v>938</v>
      </c>
    </row>
    <row r="659" spans="1:18" x14ac:dyDescent="0.3">
      <c r="A659" s="26">
        <v>1311</v>
      </c>
      <c r="B659" s="26" t="str">
        <f t="shared" si="38"/>
        <v>Kites</v>
      </c>
      <c r="C659" s="26" t="s">
        <v>690</v>
      </c>
      <c r="D659" s="26" t="s">
        <v>203</v>
      </c>
      <c r="G659" s="26">
        <v>2</v>
      </c>
      <c r="I659" s="68">
        <v>5</v>
      </c>
      <c r="J659">
        <f>tbl_set!H375</f>
        <v>0.749999999999999</v>
      </c>
      <c r="K659" s="68">
        <f t="shared" si="42"/>
        <v>17.999999999999975</v>
      </c>
      <c r="L659" s="55">
        <v>0.21</v>
      </c>
      <c r="M659" s="55">
        <f t="shared" si="45"/>
        <v>1.3227513227513248</v>
      </c>
      <c r="O659" s="55">
        <f t="shared" si="43"/>
        <v>0</v>
      </c>
      <c r="Q659" s="55">
        <f t="shared" si="44"/>
        <v>0</v>
      </c>
      <c r="R659" s="79" t="s">
        <v>936</v>
      </c>
    </row>
    <row r="660" spans="1:18" x14ac:dyDescent="0.3">
      <c r="A660" s="26">
        <v>1311</v>
      </c>
      <c r="B660" s="26" t="str">
        <f t="shared" si="38"/>
        <v>Kites</v>
      </c>
      <c r="C660" s="26" t="s">
        <v>690</v>
      </c>
      <c r="D660" s="26" t="s">
        <v>204</v>
      </c>
      <c r="G660" s="26">
        <v>2</v>
      </c>
      <c r="I660" s="68">
        <v>10</v>
      </c>
      <c r="J660">
        <f>tbl_set!H375</f>
        <v>0.749999999999999</v>
      </c>
      <c r="K660" s="68">
        <f t="shared" si="42"/>
        <v>17.999999999999975</v>
      </c>
      <c r="L660" s="55">
        <v>0.21</v>
      </c>
      <c r="M660" s="55">
        <f t="shared" si="45"/>
        <v>2.6455026455026496</v>
      </c>
      <c r="O660" s="55">
        <f t="shared" si="43"/>
        <v>0</v>
      </c>
      <c r="Q660" s="55">
        <f t="shared" si="44"/>
        <v>0</v>
      </c>
      <c r="R660" s="79" t="s">
        <v>936</v>
      </c>
    </row>
    <row r="661" spans="1:18" x14ac:dyDescent="0.3">
      <c r="A661" s="26">
        <v>1311</v>
      </c>
      <c r="B661" s="26" t="str">
        <f t="shared" si="38"/>
        <v>Control</v>
      </c>
      <c r="C661" s="26" t="s">
        <v>697</v>
      </c>
      <c r="D661" s="26" t="s">
        <v>203</v>
      </c>
      <c r="G661" s="26">
        <v>2</v>
      </c>
      <c r="I661" s="68">
        <v>4</v>
      </c>
      <c r="J661">
        <f>tbl_set!H376</f>
        <v>0.749999999999999</v>
      </c>
      <c r="K661" s="68">
        <f t="shared" si="42"/>
        <v>17.999999999999975</v>
      </c>
      <c r="L661" s="55">
        <v>0.21</v>
      </c>
      <c r="M661" s="55">
        <f t="shared" si="45"/>
        <v>1.0582010582010597</v>
      </c>
      <c r="N661">
        <v>2</v>
      </c>
      <c r="O661" s="55">
        <f t="shared" si="43"/>
        <v>0.52910052910052985</v>
      </c>
      <c r="P661">
        <v>2</v>
      </c>
      <c r="Q661" s="55">
        <f t="shared" si="44"/>
        <v>0.52910052910052985</v>
      </c>
      <c r="R661" s="79" t="s">
        <v>938</v>
      </c>
    </row>
    <row r="662" spans="1:18" x14ac:dyDescent="0.3">
      <c r="A662" s="26">
        <v>1311</v>
      </c>
      <c r="B662" s="26" t="str">
        <f t="shared" si="38"/>
        <v>Control</v>
      </c>
      <c r="C662" s="26" t="s">
        <v>697</v>
      </c>
      <c r="D662" s="26" t="s">
        <v>204</v>
      </c>
      <c r="G662" s="26">
        <v>2</v>
      </c>
      <c r="I662" s="68">
        <v>4</v>
      </c>
      <c r="J662">
        <f>tbl_set!H376</f>
        <v>0.749999999999999</v>
      </c>
      <c r="K662" s="68">
        <f t="shared" si="42"/>
        <v>17.999999999999975</v>
      </c>
      <c r="L662" s="55">
        <v>0.21</v>
      </c>
      <c r="M662" s="55">
        <f t="shared" si="45"/>
        <v>1.0582010582010597</v>
      </c>
      <c r="N662">
        <v>2</v>
      </c>
      <c r="O662" s="55">
        <f t="shared" si="43"/>
        <v>0.52910052910052985</v>
      </c>
      <c r="Q662" s="55">
        <f t="shared" si="44"/>
        <v>0</v>
      </c>
      <c r="R662" s="79" t="s">
        <v>938</v>
      </c>
    </row>
    <row r="663" spans="1:18" x14ac:dyDescent="0.3">
      <c r="A663" s="26">
        <v>1311</v>
      </c>
      <c r="B663" s="26" t="str">
        <f t="shared" si="38"/>
        <v>Night</v>
      </c>
      <c r="C663" s="26" t="s">
        <v>698</v>
      </c>
      <c r="D663" s="26" t="s">
        <v>203</v>
      </c>
      <c r="G663" s="26">
        <v>2</v>
      </c>
      <c r="I663" s="68">
        <v>6</v>
      </c>
      <c r="J663">
        <f>tbl_set!H377</f>
        <v>0.66666666666666596</v>
      </c>
      <c r="K663" s="68">
        <f t="shared" si="42"/>
        <v>15.999999999999982</v>
      </c>
      <c r="L663" s="55">
        <v>0.21</v>
      </c>
      <c r="M663" s="55">
        <f t="shared" si="45"/>
        <v>1.7857142857142876</v>
      </c>
      <c r="O663" s="55">
        <f t="shared" si="43"/>
        <v>0</v>
      </c>
      <c r="Q663" s="55">
        <f t="shared" si="44"/>
        <v>0</v>
      </c>
      <c r="R663" s="79" t="s">
        <v>938</v>
      </c>
    </row>
    <row r="664" spans="1:18" x14ac:dyDescent="0.3">
      <c r="A664" s="26">
        <v>1311</v>
      </c>
      <c r="B664" s="26" t="str">
        <f t="shared" si="38"/>
        <v>Night</v>
      </c>
      <c r="C664" s="26" t="s">
        <v>698</v>
      </c>
      <c r="D664" s="26" t="s">
        <v>204</v>
      </c>
      <c r="G664" s="26">
        <v>2</v>
      </c>
      <c r="I664" s="68">
        <v>8</v>
      </c>
      <c r="J664">
        <f>tbl_set!H377</f>
        <v>0.66666666666666596</v>
      </c>
      <c r="K664" s="68">
        <f t="shared" si="42"/>
        <v>15.999999999999982</v>
      </c>
      <c r="L664" s="55">
        <v>0.21</v>
      </c>
      <c r="M664" s="55">
        <f t="shared" si="45"/>
        <v>2.3809523809523836</v>
      </c>
      <c r="O664" s="55">
        <f t="shared" si="43"/>
        <v>0</v>
      </c>
      <c r="Q664" s="55">
        <f t="shared" si="44"/>
        <v>0</v>
      </c>
      <c r="R664" s="79" t="s">
        <v>938</v>
      </c>
    </row>
    <row r="665" spans="1:18" x14ac:dyDescent="0.3">
      <c r="A665" s="26">
        <v>1312</v>
      </c>
      <c r="B665" s="26" t="str">
        <f t="shared" si="38"/>
        <v>Kites</v>
      </c>
      <c r="C665" s="26" t="s">
        <v>691</v>
      </c>
      <c r="D665" s="26" t="s">
        <v>203</v>
      </c>
      <c r="G665" s="26">
        <v>2</v>
      </c>
      <c r="I665" s="68">
        <v>24</v>
      </c>
      <c r="J665">
        <f>tbl_set!H378</f>
        <v>2.1250000000000009</v>
      </c>
      <c r="K665" s="68">
        <f t="shared" si="42"/>
        <v>51.000000000000021</v>
      </c>
      <c r="L665" s="55">
        <v>0.21</v>
      </c>
      <c r="M665" s="55">
        <f t="shared" si="45"/>
        <v>2.2408963585434165</v>
      </c>
      <c r="O665" s="55">
        <f t="shared" si="43"/>
        <v>0</v>
      </c>
      <c r="Q665" s="55">
        <f t="shared" si="44"/>
        <v>0</v>
      </c>
      <c r="R665" s="79" t="s">
        <v>936</v>
      </c>
    </row>
    <row r="666" spans="1:18" x14ac:dyDescent="0.3">
      <c r="A666" s="26">
        <v>1312</v>
      </c>
      <c r="B666" s="26" t="str">
        <f t="shared" si="38"/>
        <v>Kites</v>
      </c>
      <c r="C666" s="26" t="s">
        <v>691</v>
      </c>
      <c r="D666" s="26" t="s">
        <v>204</v>
      </c>
      <c r="G666" s="26">
        <v>2</v>
      </c>
      <c r="I666" s="68">
        <v>4</v>
      </c>
      <c r="J666">
        <f>tbl_set!H378</f>
        <v>2.1250000000000009</v>
      </c>
      <c r="K666" s="68">
        <f t="shared" si="42"/>
        <v>51.000000000000021</v>
      </c>
      <c r="L666" s="55">
        <v>0.21</v>
      </c>
      <c r="M666" s="55">
        <f t="shared" si="45"/>
        <v>0.37348272642390273</v>
      </c>
      <c r="O666" s="55">
        <f t="shared" si="43"/>
        <v>0</v>
      </c>
      <c r="Q666" s="55">
        <f t="shared" si="44"/>
        <v>0</v>
      </c>
      <c r="R666" s="79" t="s">
        <v>936</v>
      </c>
    </row>
    <row r="667" spans="1:18" x14ac:dyDescent="0.3">
      <c r="A667" s="26">
        <v>1312</v>
      </c>
      <c r="B667" s="26" t="str">
        <f t="shared" si="38"/>
        <v>Control</v>
      </c>
      <c r="C667" s="26" t="s">
        <v>699</v>
      </c>
      <c r="D667" s="26" t="s">
        <v>203</v>
      </c>
      <c r="G667" s="26">
        <v>2</v>
      </c>
      <c r="I667" s="68">
        <v>13</v>
      </c>
      <c r="J667">
        <f>tbl_set!H379</f>
        <v>2.1250000000000009</v>
      </c>
      <c r="K667" s="68">
        <f t="shared" si="42"/>
        <v>51.000000000000021</v>
      </c>
      <c r="L667" s="55">
        <v>0.21</v>
      </c>
      <c r="M667" s="55">
        <f t="shared" si="45"/>
        <v>1.2138188608776839</v>
      </c>
      <c r="O667" s="55">
        <f t="shared" si="43"/>
        <v>0</v>
      </c>
      <c r="Q667" s="55">
        <f t="shared" si="44"/>
        <v>0</v>
      </c>
      <c r="R667" s="79" t="s">
        <v>938</v>
      </c>
    </row>
    <row r="668" spans="1:18" x14ac:dyDescent="0.3">
      <c r="A668" s="26">
        <v>1312</v>
      </c>
      <c r="B668" s="26" t="str">
        <f t="shared" si="38"/>
        <v>Control</v>
      </c>
      <c r="C668" s="26" t="s">
        <v>699</v>
      </c>
      <c r="D668" s="26" t="s">
        <v>204</v>
      </c>
      <c r="G668" s="26">
        <v>2</v>
      </c>
      <c r="I668" s="68">
        <v>4</v>
      </c>
      <c r="J668">
        <f>tbl_set!H379</f>
        <v>2.1250000000000009</v>
      </c>
      <c r="K668" s="68">
        <f t="shared" si="42"/>
        <v>51.000000000000021</v>
      </c>
      <c r="L668" s="55">
        <v>0.21</v>
      </c>
      <c r="M668" s="55">
        <f t="shared" si="45"/>
        <v>0.37348272642390273</v>
      </c>
      <c r="O668" s="55">
        <f t="shared" si="43"/>
        <v>0</v>
      </c>
      <c r="Q668" s="55">
        <f t="shared" si="44"/>
        <v>0</v>
      </c>
      <c r="R668" s="79" t="s">
        <v>938</v>
      </c>
    </row>
    <row r="669" spans="1:18" x14ac:dyDescent="0.3">
      <c r="A669" s="26">
        <v>1312</v>
      </c>
      <c r="B669" s="26" t="str">
        <f t="shared" si="38"/>
        <v>Night</v>
      </c>
      <c r="C669" s="26" t="s">
        <v>700</v>
      </c>
      <c r="D669" s="26" t="s">
        <v>203</v>
      </c>
      <c r="G669" s="26">
        <v>2</v>
      </c>
      <c r="I669" s="68">
        <v>13</v>
      </c>
      <c r="J669">
        <f>tbl_set!H380</f>
        <v>2.1250000000000009</v>
      </c>
      <c r="K669" s="68">
        <f t="shared" si="42"/>
        <v>51.000000000000021</v>
      </c>
      <c r="L669" s="55">
        <v>0.21</v>
      </c>
      <c r="M669" s="55">
        <f t="shared" si="45"/>
        <v>1.2138188608776839</v>
      </c>
      <c r="O669" s="55">
        <f t="shared" si="43"/>
        <v>0</v>
      </c>
      <c r="Q669" s="55">
        <f t="shared" si="44"/>
        <v>0</v>
      </c>
      <c r="R669" s="79" t="s">
        <v>938</v>
      </c>
    </row>
    <row r="670" spans="1:18" x14ac:dyDescent="0.3">
      <c r="A670" s="26">
        <v>1312</v>
      </c>
      <c r="B670" s="26" t="str">
        <f t="shared" si="38"/>
        <v>Night</v>
      </c>
      <c r="C670" s="26" t="s">
        <v>700</v>
      </c>
      <c r="D670" s="26" t="s">
        <v>204</v>
      </c>
      <c r="G670" s="26">
        <v>2</v>
      </c>
      <c r="I670" s="68">
        <v>10</v>
      </c>
      <c r="J670">
        <f>tbl_set!H380</f>
        <v>2.1250000000000009</v>
      </c>
      <c r="K670" s="68">
        <f t="shared" si="42"/>
        <v>51.000000000000021</v>
      </c>
      <c r="L670" s="55">
        <v>0.21</v>
      </c>
      <c r="M670" s="55">
        <f t="shared" si="45"/>
        <v>0.93370681605975681</v>
      </c>
      <c r="O670" s="55">
        <f t="shared" si="43"/>
        <v>0</v>
      </c>
      <c r="Q670" s="55">
        <f t="shared" si="44"/>
        <v>0</v>
      </c>
      <c r="R670" s="79" t="s">
        <v>938</v>
      </c>
    </row>
    <row r="671" spans="1:18" x14ac:dyDescent="0.3">
      <c r="A671" s="26">
        <v>1313</v>
      </c>
      <c r="B671" s="26" t="str">
        <f t="shared" si="38"/>
        <v>Kites</v>
      </c>
      <c r="C671" s="26" t="s">
        <v>692</v>
      </c>
      <c r="D671" s="26" t="s">
        <v>203</v>
      </c>
      <c r="G671" s="26">
        <v>2</v>
      </c>
      <c r="I671" s="68">
        <v>15</v>
      </c>
      <c r="J671">
        <f>tbl_set!H381</f>
        <v>0.95833333333333304</v>
      </c>
      <c r="K671" s="68">
        <f t="shared" si="42"/>
        <v>22.999999999999993</v>
      </c>
      <c r="L671" s="55">
        <v>0.21</v>
      </c>
      <c r="M671" s="55">
        <f t="shared" si="45"/>
        <v>3.1055900621118022</v>
      </c>
      <c r="O671" s="55">
        <f t="shared" si="43"/>
        <v>0</v>
      </c>
      <c r="Q671" s="55">
        <f t="shared" si="44"/>
        <v>0</v>
      </c>
      <c r="R671" s="79" t="s">
        <v>936</v>
      </c>
    </row>
    <row r="672" spans="1:18" x14ac:dyDescent="0.3">
      <c r="A672" s="26">
        <v>1313</v>
      </c>
      <c r="B672" s="26" t="str">
        <f t="shared" si="38"/>
        <v>Kites</v>
      </c>
      <c r="C672" s="26" t="s">
        <v>692</v>
      </c>
      <c r="D672" s="26" t="s">
        <v>204</v>
      </c>
      <c r="G672" s="26">
        <v>2</v>
      </c>
      <c r="I672" s="68">
        <v>1</v>
      </c>
      <c r="J672">
        <f>tbl_set!H381</f>
        <v>0.95833333333333304</v>
      </c>
      <c r="K672" s="68">
        <f t="shared" si="42"/>
        <v>22.999999999999993</v>
      </c>
      <c r="L672" s="55">
        <v>0.21</v>
      </c>
      <c r="M672" s="55">
        <f t="shared" si="45"/>
        <v>0.20703933747412015</v>
      </c>
      <c r="O672" s="55">
        <f t="shared" si="43"/>
        <v>0</v>
      </c>
      <c r="Q672" s="55">
        <f t="shared" si="44"/>
        <v>0</v>
      </c>
      <c r="R672" s="79" t="s">
        <v>936</v>
      </c>
    </row>
    <row r="673" spans="1:18" x14ac:dyDescent="0.3">
      <c r="A673" s="26">
        <v>1313</v>
      </c>
      <c r="B673" s="26" t="str">
        <f t="shared" si="38"/>
        <v>Control</v>
      </c>
      <c r="C673" s="26" t="s">
        <v>701</v>
      </c>
      <c r="D673" s="26" t="s">
        <v>203</v>
      </c>
      <c r="G673" s="26">
        <v>2</v>
      </c>
      <c r="I673" s="68">
        <v>15</v>
      </c>
      <c r="J673">
        <f>tbl_set!H382</f>
        <v>0.95833333333333304</v>
      </c>
      <c r="K673" s="68">
        <f t="shared" si="42"/>
        <v>22.999999999999993</v>
      </c>
      <c r="L673" s="55">
        <v>0.21</v>
      </c>
      <c r="M673" s="55">
        <f t="shared" si="45"/>
        <v>3.1055900621118022</v>
      </c>
      <c r="O673" s="55">
        <f t="shared" si="43"/>
        <v>0</v>
      </c>
      <c r="Q673" s="55">
        <f t="shared" si="44"/>
        <v>0</v>
      </c>
      <c r="R673" s="79" t="s">
        <v>938</v>
      </c>
    </row>
    <row r="674" spans="1:18" x14ac:dyDescent="0.3">
      <c r="A674" s="26">
        <v>1313</v>
      </c>
      <c r="B674" s="26" t="str">
        <f t="shared" si="38"/>
        <v>Control</v>
      </c>
      <c r="C674" s="26" t="s">
        <v>701</v>
      </c>
      <c r="D674" s="26" t="s">
        <v>204</v>
      </c>
      <c r="G674" s="26">
        <v>2</v>
      </c>
      <c r="I674" s="68">
        <v>10</v>
      </c>
      <c r="J674">
        <f>tbl_set!H382</f>
        <v>0.95833333333333304</v>
      </c>
      <c r="K674" s="68">
        <f t="shared" si="42"/>
        <v>22.999999999999993</v>
      </c>
      <c r="L674" s="55">
        <v>0.21</v>
      </c>
      <c r="M674" s="55">
        <f t="shared" si="45"/>
        <v>2.0703933747412018</v>
      </c>
      <c r="O674" s="55">
        <f t="shared" si="43"/>
        <v>0</v>
      </c>
      <c r="Q674" s="55">
        <f t="shared" si="44"/>
        <v>0</v>
      </c>
      <c r="R674" s="79" t="s">
        <v>938</v>
      </c>
    </row>
    <row r="675" spans="1:18" x14ac:dyDescent="0.3">
      <c r="A675" s="26">
        <v>1313</v>
      </c>
      <c r="B675" s="26" t="str">
        <f t="shared" si="38"/>
        <v>Night</v>
      </c>
      <c r="C675" s="26" t="s">
        <v>702</v>
      </c>
      <c r="D675" s="26" t="s">
        <v>203</v>
      </c>
      <c r="G675" s="26">
        <v>2</v>
      </c>
      <c r="I675" s="68">
        <v>7</v>
      </c>
      <c r="J675">
        <f>tbl_set!H383</f>
        <v>0.95833333333333304</v>
      </c>
      <c r="K675" s="68">
        <f t="shared" si="42"/>
        <v>22.999999999999993</v>
      </c>
      <c r="L675" s="55">
        <v>0.21</v>
      </c>
      <c r="M675" s="55">
        <f t="shared" si="45"/>
        <v>1.449275362318841</v>
      </c>
      <c r="O675" s="55">
        <f t="shared" si="43"/>
        <v>0</v>
      </c>
      <c r="Q675" s="55">
        <f t="shared" si="44"/>
        <v>0</v>
      </c>
      <c r="R675" s="79" t="s">
        <v>938</v>
      </c>
    </row>
    <row r="676" spans="1:18" x14ac:dyDescent="0.3">
      <c r="A676" s="26">
        <v>1313</v>
      </c>
      <c r="B676" s="26" t="str">
        <f t="shared" si="38"/>
        <v>Night</v>
      </c>
      <c r="C676" s="26" t="s">
        <v>702</v>
      </c>
      <c r="D676" s="26" t="s">
        <v>204</v>
      </c>
      <c r="G676" s="26">
        <v>2</v>
      </c>
      <c r="I676" s="68">
        <v>11</v>
      </c>
      <c r="J676">
        <f>tbl_set!H383</f>
        <v>0.95833333333333304</v>
      </c>
      <c r="K676" s="68">
        <f t="shared" si="42"/>
        <v>22.999999999999993</v>
      </c>
      <c r="L676" s="55">
        <v>0.21</v>
      </c>
      <c r="M676" s="55">
        <f t="shared" si="45"/>
        <v>2.2774327122153215</v>
      </c>
      <c r="O676" s="55">
        <f t="shared" si="43"/>
        <v>0</v>
      </c>
      <c r="Q676" s="55">
        <f t="shared" si="44"/>
        <v>0</v>
      </c>
      <c r="R676" s="79" t="s">
        <v>938</v>
      </c>
    </row>
    <row r="677" spans="1:18" x14ac:dyDescent="0.3">
      <c r="A677" s="26">
        <v>1022</v>
      </c>
      <c r="B677" s="26" t="str">
        <f t="shared" si="38"/>
        <v>Kites</v>
      </c>
      <c r="C677" s="26" t="s">
        <v>705</v>
      </c>
      <c r="D677" s="26" t="s">
        <v>203</v>
      </c>
      <c r="G677" s="26">
        <v>2</v>
      </c>
      <c r="I677" s="68">
        <v>1.7</v>
      </c>
      <c r="J677">
        <f>tbl_set!H384</f>
        <v>0.72916666666666807</v>
      </c>
      <c r="K677" s="68">
        <f t="shared" si="42"/>
        <v>17.500000000000036</v>
      </c>
      <c r="L677" s="55">
        <v>0.21</v>
      </c>
      <c r="M677" s="55">
        <f t="shared" si="45"/>
        <v>0.46258503401360451</v>
      </c>
      <c r="O677" s="55">
        <f t="shared" si="43"/>
        <v>0</v>
      </c>
      <c r="Q677" s="55">
        <f t="shared" si="44"/>
        <v>0</v>
      </c>
      <c r="R677" s="79" t="s">
        <v>936</v>
      </c>
    </row>
    <row r="678" spans="1:18" x14ac:dyDescent="0.3">
      <c r="A678" s="26">
        <v>1022</v>
      </c>
      <c r="B678" s="26" t="str">
        <f t="shared" si="38"/>
        <v>Kites</v>
      </c>
      <c r="C678" s="26" t="s">
        <v>705</v>
      </c>
      <c r="D678" s="26" t="s">
        <v>204</v>
      </c>
      <c r="G678" s="26">
        <v>2</v>
      </c>
      <c r="I678" s="68">
        <v>0.3</v>
      </c>
      <c r="J678">
        <f>tbl_set!H384</f>
        <v>0.72916666666666807</v>
      </c>
      <c r="K678" s="68">
        <f t="shared" si="42"/>
        <v>17.500000000000036</v>
      </c>
      <c r="L678" s="55">
        <v>0.21</v>
      </c>
      <c r="M678" s="55">
        <f t="shared" si="45"/>
        <v>8.1632653061224317E-2</v>
      </c>
      <c r="O678" s="55">
        <f t="shared" si="43"/>
        <v>0</v>
      </c>
      <c r="Q678" s="55">
        <f t="shared" si="44"/>
        <v>0</v>
      </c>
      <c r="R678" s="79" t="s">
        <v>936</v>
      </c>
    </row>
    <row r="679" spans="1:18" x14ac:dyDescent="0.3">
      <c r="A679" s="26">
        <v>1022</v>
      </c>
      <c r="B679" s="26" t="str">
        <f t="shared" si="38"/>
        <v>Control</v>
      </c>
      <c r="C679" s="26" t="s">
        <v>710</v>
      </c>
      <c r="D679" s="26" t="s">
        <v>203</v>
      </c>
      <c r="G679" s="26">
        <v>2</v>
      </c>
      <c r="I679" s="68">
        <v>1.6</v>
      </c>
      <c r="J679">
        <f>tbl_set!H385</f>
        <v>0.72916666666666807</v>
      </c>
      <c r="K679" s="68">
        <f t="shared" si="42"/>
        <v>17.500000000000036</v>
      </c>
      <c r="L679" s="55">
        <v>0.21</v>
      </c>
      <c r="M679" s="55">
        <f t="shared" si="45"/>
        <v>0.4353741496598631</v>
      </c>
      <c r="O679" s="55">
        <f t="shared" si="43"/>
        <v>0</v>
      </c>
      <c r="Q679" s="55">
        <f t="shared" si="44"/>
        <v>0</v>
      </c>
      <c r="R679" s="79" t="s">
        <v>937</v>
      </c>
    </row>
    <row r="680" spans="1:18" x14ac:dyDescent="0.3">
      <c r="A680" s="26">
        <v>1022</v>
      </c>
      <c r="B680" s="26" t="str">
        <f t="shared" si="38"/>
        <v>Control</v>
      </c>
      <c r="C680" s="26" t="s">
        <v>710</v>
      </c>
      <c r="D680" s="26" t="s">
        <v>204</v>
      </c>
      <c r="G680" s="26">
        <v>2</v>
      </c>
      <c r="I680" s="68">
        <v>0.4</v>
      </c>
      <c r="J680">
        <f>tbl_set!H385</f>
        <v>0.72916666666666807</v>
      </c>
      <c r="K680" s="68">
        <f t="shared" si="42"/>
        <v>17.500000000000036</v>
      </c>
      <c r="L680" s="55">
        <v>0.21</v>
      </c>
      <c r="M680" s="55">
        <f t="shared" si="45"/>
        <v>0.10884353741496577</v>
      </c>
      <c r="O680" s="55">
        <f t="shared" si="43"/>
        <v>0</v>
      </c>
      <c r="Q680" s="55">
        <f t="shared" si="44"/>
        <v>0</v>
      </c>
      <c r="R680" s="79" t="s">
        <v>937</v>
      </c>
    </row>
    <row r="681" spans="1:18" x14ac:dyDescent="0.3">
      <c r="A681" s="26">
        <v>1022</v>
      </c>
      <c r="B681" s="26" t="str">
        <f t="shared" si="38"/>
        <v>Night</v>
      </c>
      <c r="C681" s="26" t="s">
        <v>711</v>
      </c>
      <c r="D681" s="26" t="s">
        <v>203</v>
      </c>
      <c r="G681" s="26">
        <v>2</v>
      </c>
      <c r="I681" s="68">
        <v>2</v>
      </c>
      <c r="J681">
        <f>tbl_set!H386</f>
        <v>0.75000000000000089</v>
      </c>
      <c r="K681" s="68">
        <f t="shared" si="42"/>
        <v>18.000000000000021</v>
      </c>
      <c r="L681" s="55">
        <v>0.21</v>
      </c>
      <c r="M681" s="55">
        <f t="shared" si="45"/>
        <v>0.52910052910052852</v>
      </c>
      <c r="O681" s="55">
        <f t="shared" si="43"/>
        <v>0</v>
      </c>
      <c r="Q681" s="55">
        <f t="shared" si="44"/>
        <v>0</v>
      </c>
      <c r="R681" s="79" t="s">
        <v>938</v>
      </c>
    </row>
    <row r="682" spans="1:18" x14ac:dyDescent="0.3">
      <c r="A682" s="26">
        <v>1022</v>
      </c>
      <c r="B682" s="26" t="str">
        <f t="shared" si="38"/>
        <v>Night</v>
      </c>
      <c r="C682" s="26" t="s">
        <v>711</v>
      </c>
      <c r="D682" s="26" t="s">
        <v>204</v>
      </c>
      <c r="G682" s="26">
        <v>2</v>
      </c>
      <c r="I682" s="68">
        <v>0.5</v>
      </c>
      <c r="J682">
        <f>tbl_set!H386</f>
        <v>0.75000000000000089</v>
      </c>
      <c r="K682" s="68">
        <f t="shared" si="42"/>
        <v>18.000000000000021</v>
      </c>
      <c r="L682" s="55">
        <v>0.21</v>
      </c>
      <c r="M682" s="55">
        <f t="shared" si="45"/>
        <v>0.13227513227513213</v>
      </c>
      <c r="O682" s="55">
        <f t="shared" si="43"/>
        <v>0</v>
      </c>
      <c r="Q682" s="55">
        <f t="shared" si="44"/>
        <v>0</v>
      </c>
      <c r="R682" s="79" t="s">
        <v>938</v>
      </c>
    </row>
    <row r="683" spans="1:18" x14ac:dyDescent="0.3">
      <c r="A683" s="26">
        <v>1023</v>
      </c>
      <c r="B683" s="26" t="str">
        <f t="shared" si="38"/>
        <v>Kites</v>
      </c>
      <c r="C683" s="26" t="s">
        <v>706</v>
      </c>
      <c r="D683" s="26" t="s">
        <v>203</v>
      </c>
      <c r="G683" s="26">
        <v>2</v>
      </c>
      <c r="I683" s="68">
        <v>30</v>
      </c>
      <c r="J683">
        <f>tbl_set!H387</f>
        <v>0.66666666666666607</v>
      </c>
      <c r="K683" s="68">
        <f t="shared" si="42"/>
        <v>15.999999999999986</v>
      </c>
      <c r="L683" s="55">
        <v>0.21</v>
      </c>
      <c r="M683" s="55">
        <f t="shared" si="45"/>
        <v>8.9285714285714377</v>
      </c>
      <c r="O683" s="55">
        <f t="shared" si="43"/>
        <v>0</v>
      </c>
      <c r="Q683" s="55">
        <f t="shared" si="44"/>
        <v>0</v>
      </c>
      <c r="R683" s="79" t="s">
        <v>936</v>
      </c>
    </row>
    <row r="684" spans="1:18" x14ac:dyDescent="0.3">
      <c r="A684" s="26">
        <v>1023</v>
      </c>
      <c r="B684" s="26" t="str">
        <f t="shared" si="38"/>
        <v>Kites</v>
      </c>
      <c r="C684" s="26" t="s">
        <v>706</v>
      </c>
      <c r="D684" s="26" t="s">
        <v>204</v>
      </c>
      <c r="G684" s="26">
        <v>2</v>
      </c>
      <c r="I684" s="68">
        <v>2</v>
      </c>
      <c r="J684">
        <f>tbl_set!H387</f>
        <v>0.66666666666666607</v>
      </c>
      <c r="K684" s="68">
        <f t="shared" si="42"/>
        <v>15.999999999999986</v>
      </c>
      <c r="L684" s="55">
        <v>0.21</v>
      </c>
      <c r="M684" s="55">
        <f t="shared" si="45"/>
        <v>0.59523809523809579</v>
      </c>
      <c r="O684" s="55">
        <f t="shared" si="43"/>
        <v>0</v>
      </c>
      <c r="Q684" s="55">
        <f t="shared" si="44"/>
        <v>0</v>
      </c>
      <c r="R684" s="79" t="s">
        <v>936</v>
      </c>
    </row>
    <row r="685" spans="1:18" x14ac:dyDescent="0.3">
      <c r="A685" s="26">
        <v>1023</v>
      </c>
      <c r="B685" s="26" t="str">
        <f t="shared" si="38"/>
        <v>Control</v>
      </c>
      <c r="C685" s="26" t="s">
        <v>712</v>
      </c>
      <c r="D685" s="26" t="s">
        <v>203</v>
      </c>
      <c r="G685" s="26">
        <v>2</v>
      </c>
      <c r="I685" s="68">
        <v>35</v>
      </c>
      <c r="J685">
        <f>tbl_set!H388</f>
        <v>0.66666666666666607</v>
      </c>
      <c r="K685" s="68">
        <f t="shared" ref="K685:K748" si="46">J685*24</f>
        <v>15.999999999999986</v>
      </c>
      <c r="L685" s="55">
        <v>0.21</v>
      </c>
      <c r="M685" s="55">
        <f t="shared" si="45"/>
        <v>10.416666666666677</v>
      </c>
      <c r="O685" s="55">
        <f t="shared" si="43"/>
        <v>0</v>
      </c>
      <c r="Q685" s="55">
        <f t="shared" si="44"/>
        <v>0</v>
      </c>
      <c r="R685" s="79" t="s">
        <v>937</v>
      </c>
    </row>
    <row r="686" spans="1:18" x14ac:dyDescent="0.3">
      <c r="A686" s="26">
        <v>1023</v>
      </c>
      <c r="B686" s="26" t="str">
        <f t="shared" si="38"/>
        <v>Control</v>
      </c>
      <c r="C686" s="26" t="s">
        <v>712</v>
      </c>
      <c r="D686" s="26" t="s">
        <v>204</v>
      </c>
      <c r="G686" s="26">
        <v>2</v>
      </c>
      <c r="I686" s="68">
        <v>2.5</v>
      </c>
      <c r="J686">
        <f>tbl_set!H388</f>
        <v>0.66666666666666607</v>
      </c>
      <c r="K686" s="68">
        <f t="shared" si="46"/>
        <v>15.999999999999986</v>
      </c>
      <c r="L686" s="55">
        <v>0.21</v>
      </c>
      <c r="M686" s="55">
        <f t="shared" si="45"/>
        <v>0.74404761904761973</v>
      </c>
      <c r="O686" s="55">
        <f t="shared" si="43"/>
        <v>0</v>
      </c>
      <c r="Q686" s="55">
        <f t="shared" si="44"/>
        <v>0</v>
      </c>
      <c r="R686" s="79" t="s">
        <v>937</v>
      </c>
    </row>
    <row r="687" spans="1:18" x14ac:dyDescent="0.3">
      <c r="A687" s="26">
        <v>1023</v>
      </c>
      <c r="B687" s="26" t="str">
        <f t="shared" si="38"/>
        <v>Night</v>
      </c>
      <c r="C687" s="26" t="s">
        <v>713</v>
      </c>
      <c r="D687" s="26" t="s">
        <v>203</v>
      </c>
      <c r="G687" s="26">
        <v>2</v>
      </c>
      <c r="I687" s="68">
        <v>15</v>
      </c>
      <c r="J687">
        <f>tbl_set!H389</f>
        <v>1</v>
      </c>
      <c r="K687" s="68">
        <f t="shared" si="46"/>
        <v>24</v>
      </c>
      <c r="L687" s="55">
        <v>0.21</v>
      </c>
      <c r="M687" s="55">
        <f t="shared" si="45"/>
        <v>2.9761904761904763</v>
      </c>
      <c r="O687" s="55">
        <f t="shared" si="43"/>
        <v>0</v>
      </c>
      <c r="Q687" s="55">
        <f t="shared" si="44"/>
        <v>0</v>
      </c>
      <c r="R687" s="79" t="s">
        <v>938</v>
      </c>
    </row>
    <row r="688" spans="1:18" x14ac:dyDescent="0.3">
      <c r="A688" s="26">
        <v>1023</v>
      </c>
      <c r="B688" s="26" t="str">
        <f t="shared" si="38"/>
        <v>Night</v>
      </c>
      <c r="C688" s="26" t="s">
        <v>713</v>
      </c>
      <c r="D688" s="26" t="s">
        <v>204</v>
      </c>
      <c r="G688" s="26">
        <v>2</v>
      </c>
      <c r="I688" s="68">
        <v>3</v>
      </c>
      <c r="J688">
        <f>tbl_set!H389</f>
        <v>1</v>
      </c>
      <c r="K688" s="68">
        <f t="shared" si="46"/>
        <v>24</v>
      </c>
      <c r="L688" s="55">
        <v>0.21</v>
      </c>
      <c r="M688" s="55">
        <f t="shared" si="45"/>
        <v>0.59523809523809523</v>
      </c>
      <c r="O688" s="55">
        <f t="shared" si="43"/>
        <v>0</v>
      </c>
      <c r="Q688" s="55">
        <f t="shared" si="44"/>
        <v>0</v>
      </c>
      <c r="R688" s="79" t="s">
        <v>938</v>
      </c>
    </row>
    <row r="689" spans="1:18" x14ac:dyDescent="0.3">
      <c r="A689" s="26">
        <v>1024</v>
      </c>
      <c r="B689" s="26" t="str">
        <f t="shared" si="38"/>
        <v>Kites</v>
      </c>
      <c r="C689" s="26" t="s">
        <v>707</v>
      </c>
      <c r="D689" s="26" t="s">
        <v>203</v>
      </c>
      <c r="G689" s="26">
        <v>3</v>
      </c>
      <c r="I689" s="68">
        <v>40</v>
      </c>
      <c r="J689">
        <f>tbl_set!H390</f>
        <v>0.95833333333333304</v>
      </c>
      <c r="K689" s="68">
        <f t="shared" si="46"/>
        <v>22.999999999999993</v>
      </c>
      <c r="L689" s="55">
        <v>0.21</v>
      </c>
      <c r="M689" s="55">
        <f t="shared" si="45"/>
        <v>8.2815734989648071</v>
      </c>
      <c r="O689" s="55">
        <f t="shared" si="43"/>
        <v>0</v>
      </c>
      <c r="Q689" s="55">
        <f t="shared" si="44"/>
        <v>0</v>
      </c>
      <c r="R689" s="79" t="s">
        <v>936</v>
      </c>
    </row>
    <row r="690" spans="1:18" x14ac:dyDescent="0.3">
      <c r="A690" s="26">
        <v>1024</v>
      </c>
      <c r="B690" s="26" t="str">
        <f t="shared" si="38"/>
        <v>Kites</v>
      </c>
      <c r="C690" s="26" t="s">
        <v>707</v>
      </c>
      <c r="D690" s="26" t="s">
        <v>204</v>
      </c>
      <c r="G690" s="26">
        <v>3</v>
      </c>
      <c r="I690" s="68">
        <v>1</v>
      </c>
      <c r="J690">
        <f>tbl_set!H390</f>
        <v>0.95833333333333304</v>
      </c>
      <c r="K690" s="68">
        <f t="shared" si="46"/>
        <v>22.999999999999993</v>
      </c>
      <c r="L690" s="55">
        <v>0.21</v>
      </c>
      <c r="M690" s="55">
        <f t="shared" si="45"/>
        <v>0.20703933747412015</v>
      </c>
      <c r="O690" s="55">
        <f t="shared" si="43"/>
        <v>0</v>
      </c>
      <c r="Q690" s="55">
        <f t="shared" si="44"/>
        <v>0</v>
      </c>
      <c r="R690" s="79" t="s">
        <v>936</v>
      </c>
    </row>
    <row r="691" spans="1:18" x14ac:dyDescent="0.3">
      <c r="A691" s="26">
        <v>1024</v>
      </c>
      <c r="B691" s="26" t="str">
        <f t="shared" si="38"/>
        <v>Kites</v>
      </c>
      <c r="C691" s="26" t="s">
        <v>707</v>
      </c>
      <c r="D691" s="26" t="s">
        <v>639</v>
      </c>
      <c r="G691" s="26">
        <v>3</v>
      </c>
      <c r="I691" s="68">
        <v>2</v>
      </c>
      <c r="J691">
        <f>tbl_set!H390</f>
        <v>0.95833333333333304</v>
      </c>
      <c r="K691" s="68">
        <f t="shared" si="46"/>
        <v>22.999999999999993</v>
      </c>
      <c r="L691" s="55">
        <v>0.21</v>
      </c>
      <c r="M691" s="55">
        <f t="shared" si="45"/>
        <v>0.4140786749482403</v>
      </c>
      <c r="O691" s="55">
        <f t="shared" si="43"/>
        <v>0</v>
      </c>
      <c r="Q691" s="55">
        <f t="shared" si="44"/>
        <v>0</v>
      </c>
      <c r="R691" s="79" t="s">
        <v>936</v>
      </c>
    </row>
    <row r="692" spans="1:18" x14ac:dyDescent="0.3">
      <c r="A692" s="26">
        <v>1024</v>
      </c>
      <c r="B692" s="26" t="str">
        <f t="shared" si="38"/>
        <v>Control</v>
      </c>
      <c r="C692" s="26" t="s">
        <v>714</v>
      </c>
      <c r="D692" s="26" t="s">
        <v>203</v>
      </c>
      <c r="G692" s="26">
        <v>3</v>
      </c>
      <c r="I692" s="68">
        <v>40</v>
      </c>
      <c r="J692">
        <f>tbl_set!H391</f>
        <v>0.95833333333333304</v>
      </c>
      <c r="K692" s="68">
        <f t="shared" si="46"/>
        <v>22.999999999999993</v>
      </c>
      <c r="L692" s="55">
        <v>0.21</v>
      </c>
      <c r="M692" s="55">
        <f t="shared" si="45"/>
        <v>8.2815734989648071</v>
      </c>
      <c r="O692" s="55">
        <f t="shared" si="43"/>
        <v>0</v>
      </c>
      <c r="Q692" s="55">
        <f t="shared" si="44"/>
        <v>0</v>
      </c>
      <c r="R692" s="79" t="s">
        <v>938</v>
      </c>
    </row>
    <row r="693" spans="1:18" x14ac:dyDescent="0.3">
      <c r="A693" s="26">
        <v>1024</v>
      </c>
      <c r="B693" s="26" t="str">
        <f t="shared" si="38"/>
        <v>Control</v>
      </c>
      <c r="C693" s="26" t="s">
        <v>714</v>
      </c>
      <c r="D693" s="26" t="s">
        <v>204</v>
      </c>
      <c r="G693" s="26">
        <v>3</v>
      </c>
      <c r="I693" s="68">
        <v>1</v>
      </c>
      <c r="J693">
        <f>tbl_set!H391</f>
        <v>0.95833333333333304</v>
      </c>
      <c r="K693" s="68">
        <f t="shared" si="46"/>
        <v>22.999999999999993</v>
      </c>
      <c r="L693" s="55">
        <v>0.21</v>
      </c>
      <c r="M693" s="55">
        <f t="shared" si="45"/>
        <v>0.20703933747412015</v>
      </c>
      <c r="O693" s="55">
        <f t="shared" si="43"/>
        <v>0</v>
      </c>
      <c r="Q693" s="55">
        <f t="shared" si="44"/>
        <v>0</v>
      </c>
      <c r="R693" s="79" t="s">
        <v>938</v>
      </c>
    </row>
    <row r="694" spans="1:18" x14ac:dyDescent="0.3">
      <c r="A694" s="26">
        <v>1024</v>
      </c>
      <c r="B694" s="26" t="str">
        <f t="shared" si="38"/>
        <v>Night</v>
      </c>
      <c r="C694" s="26" t="s">
        <v>715</v>
      </c>
      <c r="D694" s="26" t="s">
        <v>203</v>
      </c>
      <c r="G694" s="26">
        <v>3</v>
      </c>
      <c r="I694" s="68">
        <v>40</v>
      </c>
      <c r="J694">
        <f>tbl_set!H392</f>
        <v>0.61458333333333326</v>
      </c>
      <c r="K694" s="68">
        <f t="shared" si="46"/>
        <v>14.749999999999998</v>
      </c>
      <c r="L694" s="55">
        <v>0.21</v>
      </c>
      <c r="M694" s="55">
        <f t="shared" si="45"/>
        <v>12.913640032284102</v>
      </c>
      <c r="O694" s="55">
        <f t="shared" si="43"/>
        <v>0</v>
      </c>
      <c r="Q694" s="55">
        <f t="shared" si="44"/>
        <v>0</v>
      </c>
      <c r="R694" s="79" t="s">
        <v>938</v>
      </c>
    </row>
    <row r="695" spans="1:18" x14ac:dyDescent="0.3">
      <c r="A695" s="26">
        <v>1024</v>
      </c>
      <c r="B695" s="26" t="str">
        <f t="shared" si="38"/>
        <v>Night</v>
      </c>
      <c r="C695" s="26" t="s">
        <v>715</v>
      </c>
      <c r="D695" s="26" t="s">
        <v>204</v>
      </c>
      <c r="G695" s="26">
        <v>3</v>
      </c>
      <c r="I695" s="68">
        <v>1</v>
      </c>
      <c r="J695">
        <f>tbl_set!H392</f>
        <v>0.61458333333333326</v>
      </c>
      <c r="K695" s="68">
        <f t="shared" si="46"/>
        <v>14.749999999999998</v>
      </c>
      <c r="L695" s="55">
        <v>0.21</v>
      </c>
      <c r="M695" s="55">
        <f t="shared" si="45"/>
        <v>0.32284100080710254</v>
      </c>
      <c r="O695" s="55">
        <f t="shared" si="43"/>
        <v>0</v>
      </c>
      <c r="Q695" s="55">
        <f t="shared" si="44"/>
        <v>0</v>
      </c>
      <c r="R695" s="79" t="s">
        <v>938</v>
      </c>
    </row>
    <row r="696" spans="1:18" x14ac:dyDescent="0.3">
      <c r="A696" s="26">
        <v>1024</v>
      </c>
      <c r="B696" s="26" t="str">
        <f t="shared" si="38"/>
        <v>Night</v>
      </c>
      <c r="C696" s="26" t="s">
        <v>715</v>
      </c>
      <c r="D696" s="26" t="s">
        <v>639</v>
      </c>
      <c r="G696" s="26">
        <v>3</v>
      </c>
      <c r="I696" s="68">
        <v>1</v>
      </c>
      <c r="J696">
        <f>tbl_set!H392</f>
        <v>0.61458333333333326</v>
      </c>
      <c r="K696" s="68">
        <f t="shared" si="46"/>
        <v>14.749999999999998</v>
      </c>
      <c r="L696" s="55">
        <v>0.21</v>
      </c>
      <c r="M696" s="55">
        <f t="shared" si="45"/>
        <v>0.32284100080710254</v>
      </c>
      <c r="O696" s="55">
        <f t="shared" si="43"/>
        <v>0</v>
      </c>
      <c r="Q696" s="55">
        <f t="shared" si="44"/>
        <v>0</v>
      </c>
      <c r="R696" s="79" t="s">
        <v>938</v>
      </c>
    </row>
    <row r="697" spans="1:18" x14ac:dyDescent="0.3">
      <c r="A697" s="26">
        <v>1025</v>
      </c>
      <c r="B697" s="26" t="str">
        <f t="shared" si="38"/>
        <v>Kites</v>
      </c>
      <c r="C697" s="26" t="s">
        <v>708</v>
      </c>
      <c r="D697" s="26" t="s">
        <v>203</v>
      </c>
      <c r="G697" s="26">
        <v>2</v>
      </c>
      <c r="I697" s="68">
        <v>15</v>
      </c>
      <c r="J697">
        <f>tbl_set!H393</f>
        <v>1.875</v>
      </c>
      <c r="K697" s="68">
        <f t="shared" si="46"/>
        <v>45</v>
      </c>
      <c r="L697" s="55">
        <v>0.21</v>
      </c>
      <c r="M697" s="55">
        <f t="shared" si="45"/>
        <v>1.5873015873015874</v>
      </c>
      <c r="O697" s="55">
        <f t="shared" si="43"/>
        <v>0</v>
      </c>
      <c r="Q697" s="55">
        <f t="shared" si="44"/>
        <v>0</v>
      </c>
      <c r="R697" s="79" t="s">
        <v>936</v>
      </c>
    </row>
    <row r="698" spans="1:18" x14ac:dyDescent="0.3">
      <c r="A698" s="26">
        <v>1025</v>
      </c>
      <c r="B698" s="26" t="str">
        <f t="shared" si="38"/>
        <v>Kites</v>
      </c>
      <c r="C698" s="26" t="s">
        <v>708</v>
      </c>
      <c r="D698" s="26" t="s">
        <v>204</v>
      </c>
      <c r="G698" s="26">
        <v>2</v>
      </c>
      <c r="I698" s="68">
        <v>1</v>
      </c>
      <c r="J698">
        <f>tbl_set!H393</f>
        <v>1.875</v>
      </c>
      <c r="K698" s="68">
        <f t="shared" si="46"/>
        <v>45</v>
      </c>
      <c r="L698" s="55">
        <v>0.21</v>
      </c>
      <c r="M698" s="55">
        <f t="shared" si="45"/>
        <v>0.10582010582010583</v>
      </c>
      <c r="O698" s="55">
        <f t="shared" si="43"/>
        <v>0</v>
      </c>
      <c r="Q698" s="55">
        <f t="shared" si="44"/>
        <v>0</v>
      </c>
      <c r="R698" s="79" t="s">
        <v>936</v>
      </c>
    </row>
    <row r="699" spans="1:18" x14ac:dyDescent="0.3">
      <c r="A699" s="26">
        <v>1025</v>
      </c>
      <c r="B699" s="26" t="str">
        <f t="shared" si="38"/>
        <v>Control</v>
      </c>
      <c r="C699" s="26" t="s">
        <v>716</v>
      </c>
      <c r="D699" s="26" t="s">
        <v>203</v>
      </c>
      <c r="G699" s="26">
        <v>2</v>
      </c>
      <c r="I699" s="68">
        <v>12</v>
      </c>
      <c r="J699">
        <f>tbl_set!H394</f>
        <v>1.875</v>
      </c>
      <c r="K699" s="68">
        <f t="shared" si="46"/>
        <v>45</v>
      </c>
      <c r="L699" s="55">
        <v>0.21</v>
      </c>
      <c r="M699" s="55">
        <f t="shared" si="45"/>
        <v>1.26984126984127</v>
      </c>
      <c r="O699" s="55">
        <f t="shared" si="43"/>
        <v>0</v>
      </c>
      <c r="Q699" s="55">
        <f t="shared" si="44"/>
        <v>0</v>
      </c>
      <c r="R699" s="79" t="s">
        <v>938</v>
      </c>
    </row>
    <row r="700" spans="1:18" x14ac:dyDescent="0.3">
      <c r="A700" s="26">
        <v>1025</v>
      </c>
      <c r="B700" s="26" t="str">
        <f t="shared" si="38"/>
        <v>Control</v>
      </c>
      <c r="C700" s="26" t="s">
        <v>716</v>
      </c>
      <c r="D700" s="26" t="s">
        <v>204</v>
      </c>
      <c r="G700" s="26">
        <v>2</v>
      </c>
      <c r="I700" s="68">
        <v>1</v>
      </c>
      <c r="J700">
        <f>tbl_set!H394</f>
        <v>1.875</v>
      </c>
      <c r="K700" s="68">
        <f t="shared" si="46"/>
        <v>45</v>
      </c>
      <c r="L700" s="55">
        <v>0.21</v>
      </c>
      <c r="M700" s="55">
        <f t="shared" si="45"/>
        <v>0.10582010582010583</v>
      </c>
      <c r="O700" s="55">
        <f t="shared" si="43"/>
        <v>0</v>
      </c>
      <c r="Q700" s="55">
        <f t="shared" si="44"/>
        <v>0</v>
      </c>
      <c r="R700" s="79" t="s">
        <v>938</v>
      </c>
    </row>
    <row r="701" spans="1:18" x14ac:dyDescent="0.3">
      <c r="A701" s="26">
        <v>1025</v>
      </c>
      <c r="B701" s="26" t="str">
        <f t="shared" si="38"/>
        <v>Night</v>
      </c>
      <c r="C701" s="26" t="s">
        <v>717</v>
      </c>
      <c r="D701" s="26" t="s">
        <v>203</v>
      </c>
      <c r="G701" s="26">
        <v>2</v>
      </c>
      <c r="I701" s="68">
        <v>13</v>
      </c>
      <c r="J701">
        <f>tbl_set!H395</f>
        <v>1.9166666666666661</v>
      </c>
      <c r="K701" s="68">
        <f t="shared" si="46"/>
        <v>45.999999999999986</v>
      </c>
      <c r="L701" s="55">
        <v>0.21</v>
      </c>
      <c r="M701" s="55">
        <f t="shared" si="45"/>
        <v>1.3457556935817809</v>
      </c>
      <c r="O701" s="55">
        <f t="shared" si="43"/>
        <v>0</v>
      </c>
      <c r="Q701" s="55">
        <f t="shared" si="44"/>
        <v>0</v>
      </c>
      <c r="R701" s="79" t="s">
        <v>938</v>
      </c>
    </row>
    <row r="702" spans="1:18" x14ac:dyDescent="0.3">
      <c r="A702" s="26">
        <v>1025</v>
      </c>
      <c r="B702" s="26" t="str">
        <f t="shared" si="38"/>
        <v>Night</v>
      </c>
      <c r="C702" s="26" t="s">
        <v>717</v>
      </c>
      <c r="D702" s="26" t="s">
        <v>204</v>
      </c>
      <c r="G702" s="26">
        <v>2</v>
      </c>
      <c r="I702" s="68">
        <v>1</v>
      </c>
      <c r="J702">
        <f>tbl_set!H395</f>
        <v>1.9166666666666661</v>
      </c>
      <c r="K702" s="68">
        <f t="shared" si="46"/>
        <v>45.999999999999986</v>
      </c>
      <c r="L702" s="55">
        <v>0.21</v>
      </c>
      <c r="M702" s="55">
        <f t="shared" si="45"/>
        <v>0.10351966873706007</v>
      </c>
      <c r="O702" s="55">
        <f t="shared" si="43"/>
        <v>0</v>
      </c>
      <c r="Q702" s="55">
        <f t="shared" si="44"/>
        <v>0</v>
      </c>
      <c r="R702" s="79" t="s">
        <v>938</v>
      </c>
    </row>
    <row r="703" spans="1:18" x14ac:dyDescent="0.3">
      <c r="A703" s="26">
        <v>1026</v>
      </c>
      <c r="B703" s="26" t="str">
        <f t="shared" si="38"/>
        <v>Kites</v>
      </c>
      <c r="C703" s="26" t="s">
        <v>709</v>
      </c>
      <c r="D703" s="26" t="s">
        <v>203</v>
      </c>
      <c r="G703" s="26">
        <v>2</v>
      </c>
      <c r="I703" s="68">
        <v>20</v>
      </c>
      <c r="J703">
        <f>tbl_set!H396</f>
        <v>0.937500000000001</v>
      </c>
      <c r="K703" s="68">
        <f t="shared" si="46"/>
        <v>22.500000000000025</v>
      </c>
      <c r="L703" s="55">
        <v>0.21</v>
      </c>
      <c r="M703" s="55">
        <f t="shared" si="45"/>
        <v>4.2328042328042281</v>
      </c>
      <c r="O703" s="55">
        <f t="shared" si="43"/>
        <v>0</v>
      </c>
      <c r="Q703" s="55">
        <f t="shared" si="44"/>
        <v>0</v>
      </c>
      <c r="R703" s="79" t="s">
        <v>936</v>
      </c>
    </row>
    <row r="704" spans="1:18" x14ac:dyDescent="0.3">
      <c r="A704" s="26">
        <v>1026</v>
      </c>
      <c r="B704" s="26" t="str">
        <f t="shared" si="38"/>
        <v>Kites</v>
      </c>
      <c r="C704" s="26" t="s">
        <v>709</v>
      </c>
      <c r="D704" s="26" t="s">
        <v>204</v>
      </c>
      <c r="G704" s="26">
        <v>2</v>
      </c>
      <c r="I704" s="68">
        <v>1</v>
      </c>
      <c r="J704">
        <f>tbl_set!H396</f>
        <v>0.937500000000001</v>
      </c>
      <c r="K704" s="68">
        <f t="shared" si="46"/>
        <v>22.500000000000025</v>
      </c>
      <c r="L704" s="55">
        <v>0.21</v>
      </c>
      <c r="M704" s="55">
        <f t="shared" si="45"/>
        <v>0.21164021164021141</v>
      </c>
      <c r="O704" s="55">
        <f t="shared" si="43"/>
        <v>0</v>
      </c>
      <c r="Q704" s="55">
        <f t="shared" si="44"/>
        <v>0</v>
      </c>
      <c r="R704" s="79" t="s">
        <v>936</v>
      </c>
    </row>
    <row r="705" spans="1:18" x14ac:dyDescent="0.3">
      <c r="A705" s="26">
        <v>1026</v>
      </c>
      <c r="B705" s="26" t="str">
        <f t="shared" si="38"/>
        <v>Control</v>
      </c>
      <c r="C705" s="26" t="s">
        <v>718</v>
      </c>
      <c r="D705" s="26" t="s">
        <v>203</v>
      </c>
      <c r="G705" s="26">
        <v>2</v>
      </c>
      <c r="I705" s="68">
        <v>23</v>
      </c>
      <c r="J705">
        <f>tbl_set!H397</f>
        <v>0.937500000000001</v>
      </c>
      <c r="K705" s="68">
        <f t="shared" si="46"/>
        <v>22.500000000000025</v>
      </c>
      <c r="L705" s="55">
        <v>0.21</v>
      </c>
      <c r="M705" s="55">
        <f t="shared" si="45"/>
        <v>4.8677248677248626</v>
      </c>
      <c r="O705" s="55">
        <f t="shared" si="43"/>
        <v>0</v>
      </c>
      <c r="Q705" s="55">
        <f t="shared" si="44"/>
        <v>0</v>
      </c>
      <c r="R705" s="79" t="s">
        <v>938</v>
      </c>
    </row>
    <row r="706" spans="1:18" x14ac:dyDescent="0.3">
      <c r="A706" s="26">
        <v>1026</v>
      </c>
      <c r="B706" s="26" t="str">
        <f t="shared" si="38"/>
        <v>Control</v>
      </c>
      <c r="C706" s="26" t="s">
        <v>718</v>
      </c>
      <c r="D706" s="26" t="s">
        <v>204</v>
      </c>
      <c r="G706" s="26">
        <v>2</v>
      </c>
      <c r="I706" s="68">
        <v>1</v>
      </c>
      <c r="J706">
        <f>tbl_set!H397</f>
        <v>0.937500000000001</v>
      </c>
      <c r="K706" s="68">
        <f t="shared" si="46"/>
        <v>22.500000000000025</v>
      </c>
      <c r="L706" s="55">
        <v>0.21</v>
      </c>
      <c r="M706" s="55">
        <f t="shared" si="45"/>
        <v>0.21164021164021141</v>
      </c>
      <c r="O706" s="55">
        <f t="shared" ref="O706:O769" si="47">N706/(K706*L706)</f>
        <v>0</v>
      </c>
      <c r="Q706" s="55">
        <f t="shared" ref="Q706:Q769" si="48">P706/(K706*L706)</f>
        <v>0</v>
      </c>
      <c r="R706" s="79" t="s">
        <v>938</v>
      </c>
    </row>
    <row r="707" spans="1:18" x14ac:dyDescent="0.3">
      <c r="A707" s="26">
        <v>1026</v>
      </c>
      <c r="B707" s="26" t="str">
        <f t="shared" si="38"/>
        <v>Night</v>
      </c>
      <c r="C707" s="26" t="s">
        <v>719</v>
      </c>
      <c r="D707" s="26" t="s">
        <v>203</v>
      </c>
      <c r="G707" s="26">
        <v>2</v>
      </c>
      <c r="I707" s="68">
        <v>20</v>
      </c>
      <c r="J707">
        <f>tbl_set!H398</f>
        <v>0.75</v>
      </c>
      <c r="K707" s="68">
        <f t="shared" si="46"/>
        <v>18</v>
      </c>
      <c r="L707" s="55">
        <v>0.21</v>
      </c>
      <c r="M707" s="55">
        <f t="shared" si="45"/>
        <v>5.2910052910052912</v>
      </c>
      <c r="O707" s="55">
        <f t="shared" si="47"/>
        <v>0</v>
      </c>
      <c r="Q707" s="55">
        <f t="shared" si="48"/>
        <v>0</v>
      </c>
      <c r="R707" s="79" t="s">
        <v>938</v>
      </c>
    </row>
    <row r="708" spans="1:18" x14ac:dyDescent="0.3">
      <c r="A708" s="26">
        <v>1026</v>
      </c>
      <c r="B708" s="26" t="str">
        <f t="shared" si="38"/>
        <v>Night</v>
      </c>
      <c r="C708" s="26" t="s">
        <v>719</v>
      </c>
      <c r="D708" s="26" t="s">
        <v>204</v>
      </c>
      <c r="G708" s="26">
        <v>2</v>
      </c>
      <c r="I708" s="68">
        <v>1</v>
      </c>
      <c r="J708">
        <f>tbl_set!H398</f>
        <v>0.75</v>
      </c>
      <c r="K708" s="68">
        <f t="shared" si="46"/>
        <v>18</v>
      </c>
      <c r="L708" s="55">
        <v>0.21</v>
      </c>
      <c r="M708" s="55">
        <f t="shared" si="45"/>
        <v>0.26455026455026459</v>
      </c>
      <c r="O708" s="55">
        <f t="shared" si="47"/>
        <v>0</v>
      </c>
      <c r="Q708" s="55">
        <f t="shared" si="48"/>
        <v>0</v>
      </c>
      <c r="R708" s="79" t="s">
        <v>938</v>
      </c>
    </row>
    <row r="709" spans="1:18" x14ac:dyDescent="0.3">
      <c r="A709" s="26">
        <v>1026</v>
      </c>
      <c r="B709" s="26" t="str">
        <f t="shared" si="38"/>
        <v>Night</v>
      </c>
      <c r="C709" s="26" t="s">
        <v>720</v>
      </c>
      <c r="D709" s="26" t="s">
        <v>203</v>
      </c>
      <c r="G709" s="26">
        <v>2</v>
      </c>
      <c r="I709" s="68">
        <v>26</v>
      </c>
      <c r="J709">
        <f>tbl_set!H399</f>
        <v>1.166666666666667</v>
      </c>
      <c r="K709" s="68">
        <f t="shared" si="46"/>
        <v>28.000000000000007</v>
      </c>
      <c r="L709" s="55">
        <v>0.21</v>
      </c>
      <c r="M709" s="55">
        <f t="shared" si="45"/>
        <v>4.4217687074829923</v>
      </c>
      <c r="O709" s="55">
        <f t="shared" si="47"/>
        <v>0</v>
      </c>
      <c r="Q709" s="55">
        <f t="shared" si="48"/>
        <v>0</v>
      </c>
      <c r="R709" s="79" t="s">
        <v>938</v>
      </c>
    </row>
    <row r="710" spans="1:18" x14ac:dyDescent="0.3">
      <c r="A710" s="26">
        <v>1026</v>
      </c>
      <c r="B710" s="26" t="str">
        <f t="shared" si="38"/>
        <v>Night</v>
      </c>
      <c r="C710" s="26" t="s">
        <v>720</v>
      </c>
      <c r="D710" s="26" t="s">
        <v>204</v>
      </c>
      <c r="G710" s="26">
        <v>2</v>
      </c>
      <c r="I710" s="68">
        <v>1</v>
      </c>
      <c r="J710">
        <f>tbl_set!H399</f>
        <v>1.166666666666667</v>
      </c>
      <c r="K710" s="68">
        <f t="shared" si="46"/>
        <v>28.000000000000007</v>
      </c>
      <c r="L710" s="55">
        <v>0.21</v>
      </c>
      <c r="M710" s="55">
        <f t="shared" si="45"/>
        <v>0.17006802721088429</v>
      </c>
      <c r="O710" s="55">
        <f t="shared" si="47"/>
        <v>0</v>
      </c>
      <c r="Q710" s="55">
        <f t="shared" si="48"/>
        <v>0</v>
      </c>
      <c r="R710" s="79" t="s">
        <v>938</v>
      </c>
    </row>
    <row r="711" spans="1:18" x14ac:dyDescent="0.3">
      <c r="A711" s="26">
        <v>1027</v>
      </c>
      <c r="B711" s="26" t="str">
        <f t="shared" si="38"/>
        <v>Kites</v>
      </c>
      <c r="C711" s="26" t="s">
        <v>725</v>
      </c>
      <c r="D711" s="26" t="s">
        <v>203</v>
      </c>
      <c r="G711" s="26">
        <v>2</v>
      </c>
      <c r="I711" s="68">
        <v>20</v>
      </c>
      <c r="J711">
        <f>tbl_set!H400</f>
        <v>0.937499999999999</v>
      </c>
      <c r="K711" s="68">
        <f t="shared" si="46"/>
        <v>22.499999999999975</v>
      </c>
      <c r="L711" s="55">
        <v>0.21</v>
      </c>
      <c r="M711" s="55">
        <f t="shared" si="45"/>
        <v>4.2328042328042379</v>
      </c>
      <c r="O711" s="55">
        <f t="shared" si="47"/>
        <v>0</v>
      </c>
      <c r="Q711" s="55">
        <f t="shared" si="48"/>
        <v>0</v>
      </c>
      <c r="R711" s="79" t="s">
        <v>936</v>
      </c>
    </row>
    <row r="712" spans="1:18" x14ac:dyDescent="0.3">
      <c r="A712" s="26">
        <v>1027</v>
      </c>
      <c r="B712" s="26" t="str">
        <f t="shared" si="38"/>
        <v>Kites</v>
      </c>
      <c r="C712" s="26" t="s">
        <v>725</v>
      </c>
      <c r="D712" s="26" t="s">
        <v>204</v>
      </c>
      <c r="G712" s="26">
        <v>2</v>
      </c>
      <c r="I712" s="68">
        <v>0.5</v>
      </c>
      <c r="J712">
        <f>tbl_set!H400</f>
        <v>0.937499999999999</v>
      </c>
      <c r="K712" s="68">
        <f t="shared" si="46"/>
        <v>22.499999999999975</v>
      </c>
      <c r="L712" s="55">
        <v>0.21</v>
      </c>
      <c r="M712" s="55">
        <f t="shared" si="45"/>
        <v>0.10582010582010595</v>
      </c>
      <c r="O712" s="55">
        <f t="shared" si="47"/>
        <v>0</v>
      </c>
      <c r="Q712" s="55">
        <f t="shared" si="48"/>
        <v>0</v>
      </c>
      <c r="R712" s="79" t="s">
        <v>936</v>
      </c>
    </row>
    <row r="713" spans="1:18" x14ac:dyDescent="0.3">
      <c r="A713" s="26">
        <v>1027</v>
      </c>
      <c r="B713" s="26" t="str">
        <f t="shared" ref="B713:B786" si="49">IF(COUNTIF(C713,"*A"),"Kites",IF(COUNTIF(C713,"*B"),"Control","Night"))</f>
        <v>Control</v>
      </c>
      <c r="C713" s="26" t="s">
        <v>726</v>
      </c>
      <c r="D713" s="26" t="s">
        <v>203</v>
      </c>
      <c r="G713" s="26">
        <v>2</v>
      </c>
      <c r="I713" s="68">
        <v>18</v>
      </c>
      <c r="J713">
        <f>tbl_set!H401</f>
        <v>0.937499999999999</v>
      </c>
      <c r="K713" s="68">
        <f t="shared" si="46"/>
        <v>22.499999999999975</v>
      </c>
      <c r="L713" s="55">
        <v>0.21</v>
      </c>
      <c r="M713" s="55">
        <f t="shared" si="45"/>
        <v>3.8095238095238142</v>
      </c>
      <c r="O713" s="55">
        <f t="shared" si="47"/>
        <v>0</v>
      </c>
      <c r="Q713" s="55">
        <f t="shared" si="48"/>
        <v>0</v>
      </c>
      <c r="R713" s="79" t="s">
        <v>938</v>
      </c>
    </row>
    <row r="714" spans="1:18" x14ac:dyDescent="0.3">
      <c r="A714" s="26">
        <v>1027</v>
      </c>
      <c r="B714" s="26" t="str">
        <f t="shared" si="49"/>
        <v>Control</v>
      </c>
      <c r="C714" s="26" t="s">
        <v>726</v>
      </c>
      <c r="D714" s="26" t="s">
        <v>204</v>
      </c>
      <c r="G714" s="26">
        <v>2</v>
      </c>
      <c r="I714" s="68">
        <v>0.5</v>
      </c>
      <c r="J714">
        <f>tbl_set!H401</f>
        <v>0.937499999999999</v>
      </c>
      <c r="K714" s="68">
        <f t="shared" si="46"/>
        <v>22.499999999999975</v>
      </c>
      <c r="L714" s="55">
        <v>0.21</v>
      </c>
      <c r="M714" s="55">
        <f t="shared" si="45"/>
        <v>0.10582010582010595</v>
      </c>
      <c r="O714" s="55">
        <f t="shared" si="47"/>
        <v>0</v>
      </c>
      <c r="Q714" s="55">
        <f t="shared" si="48"/>
        <v>0</v>
      </c>
      <c r="R714" s="79" t="s">
        <v>938</v>
      </c>
    </row>
    <row r="715" spans="1:18" x14ac:dyDescent="0.3">
      <c r="A715" s="26">
        <v>1027</v>
      </c>
      <c r="B715" s="26" t="str">
        <f t="shared" si="49"/>
        <v>Night</v>
      </c>
      <c r="C715" s="26" t="s">
        <v>727</v>
      </c>
      <c r="D715" s="26" t="s">
        <v>203</v>
      </c>
      <c r="G715" s="26">
        <v>2</v>
      </c>
      <c r="I715" s="68">
        <v>17</v>
      </c>
      <c r="J715">
        <f>tbl_set!H402</f>
        <v>0.70833333333333393</v>
      </c>
      <c r="K715" s="68">
        <f t="shared" si="46"/>
        <v>17.000000000000014</v>
      </c>
      <c r="L715" s="55">
        <v>0.21</v>
      </c>
      <c r="M715" s="55">
        <f t="shared" ref="M715:M778" si="50">I715/(K715*L715)</f>
        <v>4.7619047619047583</v>
      </c>
      <c r="O715" s="55">
        <f t="shared" si="47"/>
        <v>0</v>
      </c>
      <c r="Q715" s="55">
        <f t="shared" si="48"/>
        <v>0</v>
      </c>
      <c r="R715" s="79" t="s">
        <v>937</v>
      </c>
    </row>
    <row r="716" spans="1:18" x14ac:dyDescent="0.3">
      <c r="A716" s="26">
        <v>1027</v>
      </c>
      <c r="B716" s="26" t="str">
        <f t="shared" si="49"/>
        <v>Night</v>
      </c>
      <c r="C716" s="26" t="s">
        <v>727</v>
      </c>
      <c r="D716" s="26" t="s">
        <v>204</v>
      </c>
      <c r="G716" s="26">
        <v>2</v>
      </c>
      <c r="I716" s="68">
        <v>0.5</v>
      </c>
      <c r="J716">
        <f>tbl_set!H402</f>
        <v>0.70833333333333393</v>
      </c>
      <c r="K716" s="68">
        <f t="shared" si="46"/>
        <v>17.000000000000014</v>
      </c>
      <c r="L716" s="55">
        <v>0.21</v>
      </c>
      <c r="M716" s="55">
        <f t="shared" si="50"/>
        <v>0.14005602240896348</v>
      </c>
      <c r="O716" s="55">
        <f t="shared" si="47"/>
        <v>0</v>
      </c>
      <c r="Q716" s="55">
        <f t="shared" si="48"/>
        <v>0</v>
      </c>
      <c r="R716" s="79" t="s">
        <v>937</v>
      </c>
    </row>
    <row r="717" spans="1:18" x14ac:dyDescent="0.3">
      <c r="A717" s="26">
        <v>1027</v>
      </c>
      <c r="B717" s="26" t="str">
        <f t="shared" si="49"/>
        <v>Night</v>
      </c>
      <c r="C717" s="26" t="s">
        <v>721</v>
      </c>
      <c r="D717" s="26" t="s">
        <v>203</v>
      </c>
      <c r="G717" s="26">
        <v>2</v>
      </c>
      <c r="I717" s="68">
        <v>15</v>
      </c>
      <c r="J717">
        <f>tbl_set!H403</f>
        <v>1.020833333333333</v>
      </c>
      <c r="K717" s="68">
        <f t="shared" si="46"/>
        <v>24.499999999999993</v>
      </c>
      <c r="L717" s="55">
        <v>0.21</v>
      </c>
      <c r="M717" s="55">
        <f t="shared" si="50"/>
        <v>2.9154518950437325</v>
      </c>
      <c r="O717" s="55">
        <f t="shared" si="47"/>
        <v>0</v>
      </c>
      <c r="Q717" s="55">
        <f t="shared" si="48"/>
        <v>0</v>
      </c>
      <c r="R717" s="79" t="s">
        <v>938</v>
      </c>
    </row>
    <row r="718" spans="1:18" x14ac:dyDescent="0.3">
      <c r="A718" s="26">
        <v>1027</v>
      </c>
      <c r="B718" s="26" t="str">
        <f t="shared" si="49"/>
        <v>Night</v>
      </c>
      <c r="C718" s="26" t="s">
        <v>721</v>
      </c>
      <c r="D718" s="26" t="s">
        <v>204</v>
      </c>
      <c r="G718" s="26">
        <v>2</v>
      </c>
      <c r="I718" s="68">
        <v>0.4</v>
      </c>
      <c r="J718">
        <f>tbl_set!H403</f>
        <v>1.020833333333333</v>
      </c>
      <c r="K718" s="68">
        <f t="shared" si="46"/>
        <v>24.499999999999993</v>
      </c>
      <c r="L718" s="55">
        <v>0.21</v>
      </c>
      <c r="M718" s="55">
        <f t="shared" si="50"/>
        <v>7.7745383867832876E-2</v>
      </c>
      <c r="O718" s="55">
        <f t="shared" si="47"/>
        <v>0</v>
      </c>
      <c r="Q718" s="55">
        <f t="shared" si="48"/>
        <v>0</v>
      </c>
      <c r="R718" s="79" t="s">
        <v>938</v>
      </c>
    </row>
    <row r="719" spans="1:18" x14ac:dyDescent="0.3">
      <c r="A719" s="26">
        <v>1028</v>
      </c>
      <c r="B719" s="26" t="str">
        <f t="shared" si="49"/>
        <v>Kites</v>
      </c>
      <c r="C719" s="26" t="s">
        <v>728</v>
      </c>
      <c r="D719" s="26" t="s">
        <v>203</v>
      </c>
      <c r="G719" s="26">
        <v>1</v>
      </c>
      <c r="I719">
        <v>45</v>
      </c>
      <c r="J719">
        <f>tbl_set!H404</f>
        <v>1.8958333333333339</v>
      </c>
      <c r="K719" s="68">
        <f t="shared" si="46"/>
        <v>45.500000000000014</v>
      </c>
      <c r="L719" s="55">
        <v>0.21</v>
      </c>
      <c r="M719" s="55">
        <f t="shared" si="50"/>
        <v>4.7095761381475647</v>
      </c>
      <c r="O719" s="55">
        <f t="shared" si="47"/>
        <v>0</v>
      </c>
      <c r="Q719" s="55">
        <f t="shared" si="48"/>
        <v>0</v>
      </c>
      <c r="R719" s="79" t="s">
        <v>936</v>
      </c>
    </row>
    <row r="720" spans="1:18" x14ac:dyDescent="0.3">
      <c r="A720" s="26">
        <v>1028</v>
      </c>
      <c r="B720" s="26" t="str">
        <f t="shared" si="49"/>
        <v>Control</v>
      </c>
      <c r="C720" s="26" t="s">
        <v>729</v>
      </c>
      <c r="D720" s="26" t="s">
        <v>203</v>
      </c>
      <c r="G720" s="26">
        <v>1</v>
      </c>
      <c r="I720" s="68">
        <v>50</v>
      </c>
      <c r="J720">
        <f>tbl_set!H405</f>
        <v>1.8958333333333339</v>
      </c>
      <c r="K720" s="68">
        <f t="shared" si="46"/>
        <v>45.500000000000014</v>
      </c>
      <c r="L720" s="55">
        <v>0.21</v>
      </c>
      <c r="M720" s="55">
        <f t="shared" si="50"/>
        <v>5.2328623757195167</v>
      </c>
      <c r="O720" s="55">
        <f t="shared" si="47"/>
        <v>0</v>
      </c>
      <c r="Q720" s="55">
        <f t="shared" si="48"/>
        <v>0</v>
      </c>
      <c r="R720" s="79" t="s">
        <v>938</v>
      </c>
    </row>
    <row r="721" spans="1:18" x14ac:dyDescent="0.3">
      <c r="A721" s="26">
        <v>1028</v>
      </c>
      <c r="B721" s="26" t="str">
        <f t="shared" si="49"/>
        <v>Night</v>
      </c>
      <c r="C721" s="26" t="s">
        <v>730</v>
      </c>
      <c r="D721" s="26" t="s">
        <v>203</v>
      </c>
      <c r="G721" s="26">
        <v>1</v>
      </c>
      <c r="I721" s="68">
        <v>40</v>
      </c>
      <c r="J721">
        <f>tbl_set!H406</f>
        <v>1.5833333333333339</v>
      </c>
      <c r="K721" s="68">
        <f t="shared" si="46"/>
        <v>38.000000000000014</v>
      </c>
      <c r="L721" s="55">
        <v>0.21</v>
      </c>
      <c r="M721" s="55">
        <f t="shared" si="50"/>
        <v>5.0125313283208</v>
      </c>
      <c r="O721" s="55">
        <f t="shared" si="47"/>
        <v>0</v>
      </c>
      <c r="Q721" s="55">
        <f t="shared" si="48"/>
        <v>0</v>
      </c>
      <c r="R721" s="79" t="s">
        <v>938</v>
      </c>
    </row>
    <row r="722" spans="1:18" x14ac:dyDescent="0.3">
      <c r="A722" s="26">
        <v>1028</v>
      </c>
      <c r="B722" s="26" t="str">
        <f t="shared" si="49"/>
        <v>Night</v>
      </c>
      <c r="C722" s="26" t="s">
        <v>722</v>
      </c>
      <c r="D722" s="26" t="s">
        <v>203</v>
      </c>
      <c r="G722" s="26">
        <v>1</v>
      </c>
      <c r="I722" s="68">
        <v>45</v>
      </c>
      <c r="J722">
        <f>tbl_set!H407</f>
        <v>1.5833333333333339</v>
      </c>
      <c r="K722" s="68">
        <f t="shared" si="46"/>
        <v>38.000000000000014</v>
      </c>
      <c r="L722" s="55">
        <v>0.21</v>
      </c>
      <c r="M722" s="55">
        <f t="shared" si="50"/>
        <v>5.6390977443609005</v>
      </c>
      <c r="O722" s="55">
        <f t="shared" si="47"/>
        <v>0</v>
      </c>
      <c r="Q722" s="55">
        <f t="shared" si="48"/>
        <v>0</v>
      </c>
      <c r="R722" s="79" t="s">
        <v>938</v>
      </c>
    </row>
    <row r="723" spans="1:18" x14ac:dyDescent="0.3">
      <c r="A723" s="26">
        <v>1029</v>
      </c>
      <c r="B723" s="26" t="str">
        <f t="shared" si="49"/>
        <v>Kites</v>
      </c>
      <c r="C723" s="26" t="s">
        <v>731</v>
      </c>
      <c r="D723" s="26" t="s">
        <v>203</v>
      </c>
      <c r="G723" s="26">
        <v>3</v>
      </c>
      <c r="I723" s="68">
        <v>30</v>
      </c>
      <c r="J723">
        <f>tbl_set!H408</f>
        <v>0.83333333333333304</v>
      </c>
      <c r="K723" s="68">
        <f t="shared" si="46"/>
        <v>19.999999999999993</v>
      </c>
      <c r="L723" s="55">
        <v>0.21</v>
      </c>
      <c r="M723" s="55">
        <f t="shared" si="50"/>
        <v>7.1428571428571459</v>
      </c>
      <c r="O723" s="55">
        <f t="shared" si="47"/>
        <v>0</v>
      </c>
      <c r="Q723" s="55">
        <f t="shared" si="48"/>
        <v>0</v>
      </c>
      <c r="R723" s="79" t="s">
        <v>936</v>
      </c>
    </row>
    <row r="724" spans="1:18" x14ac:dyDescent="0.3">
      <c r="A724" s="26">
        <v>1029</v>
      </c>
      <c r="B724" s="26" t="str">
        <f t="shared" si="49"/>
        <v>Kites</v>
      </c>
      <c r="C724" s="26" t="s">
        <v>731</v>
      </c>
      <c r="D724" s="26" t="s">
        <v>204</v>
      </c>
      <c r="G724" s="26">
        <v>3</v>
      </c>
      <c r="I724" s="68">
        <v>1</v>
      </c>
      <c r="J724">
        <f>tbl_set!H408</f>
        <v>0.83333333333333304</v>
      </c>
      <c r="K724" s="68">
        <f t="shared" si="46"/>
        <v>19.999999999999993</v>
      </c>
      <c r="L724" s="55">
        <v>0.21</v>
      </c>
      <c r="M724" s="55">
        <f t="shared" si="50"/>
        <v>0.23809523809523819</v>
      </c>
      <c r="O724" s="55">
        <f t="shared" si="47"/>
        <v>0</v>
      </c>
      <c r="Q724" s="55">
        <f t="shared" si="48"/>
        <v>0</v>
      </c>
      <c r="R724" s="79" t="s">
        <v>936</v>
      </c>
    </row>
    <row r="725" spans="1:18" x14ac:dyDescent="0.3">
      <c r="A725" s="26">
        <v>1029</v>
      </c>
      <c r="B725" s="26" t="str">
        <f t="shared" si="49"/>
        <v>Control</v>
      </c>
      <c r="C725" s="26" t="s">
        <v>732</v>
      </c>
      <c r="D725" s="26" t="s">
        <v>203</v>
      </c>
      <c r="G725" s="26">
        <v>3</v>
      </c>
      <c r="I725" s="68">
        <v>19</v>
      </c>
      <c r="J725">
        <f>tbl_set!H409</f>
        <v>0.83333333333333304</v>
      </c>
      <c r="K725" s="68">
        <f t="shared" si="46"/>
        <v>19.999999999999993</v>
      </c>
      <c r="L725" s="55">
        <v>0.21</v>
      </c>
      <c r="M725" s="55">
        <f t="shared" si="50"/>
        <v>4.5238095238095255</v>
      </c>
      <c r="O725" s="55">
        <f t="shared" si="47"/>
        <v>0</v>
      </c>
      <c r="Q725" s="55">
        <f t="shared" si="48"/>
        <v>0</v>
      </c>
      <c r="R725" s="79" t="s">
        <v>938</v>
      </c>
    </row>
    <row r="726" spans="1:18" x14ac:dyDescent="0.3">
      <c r="A726" s="26">
        <v>1029</v>
      </c>
      <c r="B726" s="26" t="str">
        <f t="shared" si="49"/>
        <v>Control</v>
      </c>
      <c r="C726" s="26" t="s">
        <v>732</v>
      </c>
      <c r="D726" s="26" t="s">
        <v>204</v>
      </c>
      <c r="G726" s="26">
        <v>3</v>
      </c>
      <c r="I726" s="68">
        <v>2</v>
      </c>
      <c r="J726">
        <f>tbl_set!H409</f>
        <v>0.83333333333333304</v>
      </c>
      <c r="K726" s="68">
        <f t="shared" si="46"/>
        <v>19.999999999999993</v>
      </c>
      <c r="L726" s="55">
        <v>0.21</v>
      </c>
      <c r="M726" s="55">
        <f t="shared" si="50"/>
        <v>0.47619047619047639</v>
      </c>
      <c r="O726" s="55">
        <f t="shared" si="47"/>
        <v>0</v>
      </c>
      <c r="Q726" s="55">
        <f t="shared" si="48"/>
        <v>0</v>
      </c>
      <c r="R726" s="79" t="s">
        <v>938</v>
      </c>
    </row>
    <row r="727" spans="1:18" x14ac:dyDescent="0.3">
      <c r="A727" s="26">
        <v>1029</v>
      </c>
      <c r="B727" s="26" t="str">
        <f t="shared" si="49"/>
        <v>Night</v>
      </c>
      <c r="C727" s="26" t="s">
        <v>733</v>
      </c>
      <c r="D727" s="26" t="s">
        <v>203</v>
      </c>
      <c r="G727" s="26">
        <v>3</v>
      </c>
      <c r="I727" s="68">
        <v>17</v>
      </c>
      <c r="J727">
        <f>tbl_set!H410</f>
        <v>0.54166666666666607</v>
      </c>
      <c r="K727" s="68">
        <f t="shared" si="46"/>
        <v>12.999999999999986</v>
      </c>
      <c r="L727" s="55">
        <v>0.21</v>
      </c>
      <c r="M727" s="55">
        <f t="shared" si="50"/>
        <v>6.2271062271062343</v>
      </c>
      <c r="O727" s="55">
        <f t="shared" si="47"/>
        <v>0</v>
      </c>
      <c r="Q727" s="55">
        <f t="shared" si="48"/>
        <v>0</v>
      </c>
      <c r="R727" s="79" t="s">
        <v>937</v>
      </c>
    </row>
    <row r="728" spans="1:18" x14ac:dyDescent="0.3">
      <c r="A728" s="26">
        <v>1029</v>
      </c>
      <c r="B728" s="26" t="str">
        <f t="shared" si="49"/>
        <v>Night</v>
      </c>
      <c r="C728" s="26" t="s">
        <v>733</v>
      </c>
      <c r="D728" s="26" t="s">
        <v>204</v>
      </c>
      <c r="G728" s="26">
        <v>3</v>
      </c>
      <c r="I728" s="68">
        <v>2</v>
      </c>
      <c r="J728">
        <f>tbl_set!H410</f>
        <v>0.54166666666666607</v>
      </c>
      <c r="K728" s="68">
        <f t="shared" si="46"/>
        <v>12.999999999999986</v>
      </c>
      <c r="L728" s="55">
        <v>0.21</v>
      </c>
      <c r="M728" s="55">
        <f t="shared" si="50"/>
        <v>0.73260073260073344</v>
      </c>
      <c r="O728" s="55">
        <f t="shared" si="47"/>
        <v>0</v>
      </c>
      <c r="Q728" s="55">
        <f t="shared" si="48"/>
        <v>0</v>
      </c>
      <c r="R728" s="79" t="s">
        <v>937</v>
      </c>
    </row>
    <row r="729" spans="1:18" x14ac:dyDescent="0.3">
      <c r="A729" s="26">
        <v>1029</v>
      </c>
      <c r="B729" s="26" t="str">
        <f t="shared" si="49"/>
        <v>Night</v>
      </c>
      <c r="C729" s="26" t="s">
        <v>723</v>
      </c>
      <c r="D729" s="26" t="s">
        <v>203</v>
      </c>
      <c r="G729" s="26">
        <v>3</v>
      </c>
      <c r="I729" s="68">
        <v>13</v>
      </c>
      <c r="J729">
        <f>tbl_set!H411</f>
        <v>0.47916666666666696</v>
      </c>
      <c r="K729" s="68">
        <f t="shared" si="46"/>
        <v>11.500000000000007</v>
      </c>
      <c r="L729" s="55">
        <v>0.21</v>
      </c>
      <c r="M729" s="55">
        <f t="shared" si="50"/>
        <v>5.3830227743271193</v>
      </c>
      <c r="O729" s="55">
        <f t="shared" si="47"/>
        <v>0</v>
      </c>
      <c r="Q729" s="55">
        <f t="shared" si="48"/>
        <v>0</v>
      </c>
      <c r="R729" s="79" t="s">
        <v>938</v>
      </c>
    </row>
    <row r="730" spans="1:18" x14ac:dyDescent="0.3">
      <c r="A730" s="26">
        <v>1029</v>
      </c>
      <c r="B730" s="26" t="str">
        <f t="shared" si="49"/>
        <v>Night</v>
      </c>
      <c r="C730" s="26" t="s">
        <v>723</v>
      </c>
      <c r="D730" s="26" t="s">
        <v>204</v>
      </c>
      <c r="G730" s="26">
        <v>3</v>
      </c>
      <c r="I730" s="68">
        <v>1</v>
      </c>
      <c r="J730">
        <f>tbl_set!H411</f>
        <v>0.47916666666666696</v>
      </c>
      <c r="K730" s="68">
        <f t="shared" si="46"/>
        <v>11.500000000000007</v>
      </c>
      <c r="L730" s="55">
        <v>0.21</v>
      </c>
      <c r="M730" s="55">
        <f t="shared" si="50"/>
        <v>0.41407867494823991</v>
      </c>
      <c r="O730" s="55">
        <f t="shared" si="47"/>
        <v>0</v>
      </c>
      <c r="Q730" s="55">
        <f t="shared" si="48"/>
        <v>0</v>
      </c>
      <c r="R730" s="79" t="s">
        <v>938</v>
      </c>
    </row>
    <row r="731" spans="1:18" x14ac:dyDescent="0.3">
      <c r="A731" s="26">
        <v>1029</v>
      </c>
      <c r="B731" s="26" t="str">
        <f t="shared" si="49"/>
        <v>Night</v>
      </c>
      <c r="C731" s="26" t="s">
        <v>723</v>
      </c>
      <c r="D731" s="26" t="s">
        <v>639</v>
      </c>
      <c r="G731" s="26">
        <v>3</v>
      </c>
      <c r="I731" s="68">
        <v>4</v>
      </c>
      <c r="J731">
        <f>tbl_set!H411</f>
        <v>0.47916666666666696</v>
      </c>
      <c r="K731" s="68">
        <f t="shared" si="46"/>
        <v>11.500000000000007</v>
      </c>
      <c r="L731" s="55">
        <v>0.21</v>
      </c>
      <c r="M731" s="55">
        <f t="shared" si="50"/>
        <v>1.6563146997929596</v>
      </c>
      <c r="O731" s="55">
        <f t="shared" si="47"/>
        <v>0</v>
      </c>
      <c r="Q731" s="55">
        <f t="shared" si="48"/>
        <v>0</v>
      </c>
      <c r="R731" s="79" t="s">
        <v>938</v>
      </c>
    </row>
    <row r="732" spans="1:18" x14ac:dyDescent="0.3">
      <c r="A732" s="26">
        <v>1030</v>
      </c>
      <c r="B732" s="26" t="str">
        <f t="shared" si="49"/>
        <v>Kites</v>
      </c>
      <c r="C732" s="26" t="s">
        <v>734</v>
      </c>
      <c r="D732" s="26" t="s">
        <v>203</v>
      </c>
      <c r="G732" s="26">
        <v>2</v>
      </c>
      <c r="I732" s="68">
        <v>18</v>
      </c>
      <c r="J732">
        <f>tbl_set!H412</f>
        <v>0.83333333333333304</v>
      </c>
      <c r="K732" s="68">
        <f t="shared" si="46"/>
        <v>19.999999999999993</v>
      </c>
      <c r="L732" s="55">
        <v>0.21</v>
      </c>
      <c r="M732" s="55">
        <f t="shared" si="50"/>
        <v>4.2857142857142874</v>
      </c>
      <c r="O732" s="55">
        <f t="shared" si="47"/>
        <v>0</v>
      </c>
      <c r="Q732" s="55">
        <f t="shared" si="48"/>
        <v>0</v>
      </c>
      <c r="R732" s="79" t="s">
        <v>936</v>
      </c>
    </row>
    <row r="733" spans="1:18" x14ac:dyDescent="0.3">
      <c r="A733" s="26">
        <v>1030</v>
      </c>
      <c r="B733" s="26" t="str">
        <f t="shared" si="49"/>
        <v>Kites</v>
      </c>
      <c r="C733" s="26" t="s">
        <v>734</v>
      </c>
      <c r="D733" s="26" t="s">
        <v>204</v>
      </c>
      <c r="G733" s="26">
        <v>2</v>
      </c>
      <c r="I733" s="68">
        <v>1</v>
      </c>
      <c r="J733">
        <f>tbl_set!H412</f>
        <v>0.83333333333333304</v>
      </c>
      <c r="K733" s="68">
        <f t="shared" si="46"/>
        <v>19.999999999999993</v>
      </c>
      <c r="L733" s="55">
        <v>0.21</v>
      </c>
      <c r="M733" s="55">
        <f t="shared" si="50"/>
        <v>0.23809523809523819</v>
      </c>
      <c r="O733" s="55">
        <f t="shared" si="47"/>
        <v>0</v>
      </c>
      <c r="Q733" s="55">
        <f t="shared" si="48"/>
        <v>0</v>
      </c>
      <c r="R733" s="79" t="s">
        <v>936</v>
      </c>
    </row>
    <row r="734" spans="1:18" x14ac:dyDescent="0.3">
      <c r="A734" s="26">
        <v>1030</v>
      </c>
      <c r="B734" s="26" t="str">
        <f t="shared" si="49"/>
        <v>Control</v>
      </c>
      <c r="C734" s="26" t="s">
        <v>741</v>
      </c>
      <c r="D734" s="26" t="s">
        <v>203</v>
      </c>
      <c r="G734" s="26">
        <v>2</v>
      </c>
      <c r="I734" s="68">
        <v>22</v>
      </c>
      <c r="J734">
        <f>tbl_set!H413</f>
        <v>0.83333333333333304</v>
      </c>
      <c r="K734" s="68">
        <f t="shared" si="46"/>
        <v>19.999999999999993</v>
      </c>
      <c r="L734" s="55">
        <v>0.21</v>
      </c>
      <c r="M734" s="55">
        <f t="shared" si="50"/>
        <v>5.2380952380952399</v>
      </c>
      <c r="O734" s="55">
        <f t="shared" si="47"/>
        <v>0</v>
      </c>
      <c r="Q734" s="55">
        <f t="shared" si="48"/>
        <v>0</v>
      </c>
      <c r="R734" s="79" t="s">
        <v>938</v>
      </c>
    </row>
    <row r="735" spans="1:18" x14ac:dyDescent="0.3">
      <c r="A735" s="26">
        <v>1030</v>
      </c>
      <c r="B735" s="26" t="str">
        <f t="shared" si="49"/>
        <v>Control</v>
      </c>
      <c r="C735" s="26" t="s">
        <v>741</v>
      </c>
      <c r="D735" s="26" t="s">
        <v>204</v>
      </c>
      <c r="G735" s="26">
        <v>2</v>
      </c>
      <c r="I735" s="68">
        <v>1</v>
      </c>
      <c r="J735">
        <f>tbl_set!H413</f>
        <v>0.83333333333333304</v>
      </c>
      <c r="K735" s="68">
        <f t="shared" si="46"/>
        <v>19.999999999999993</v>
      </c>
      <c r="L735" s="55">
        <v>0.21</v>
      </c>
      <c r="M735" s="55">
        <f t="shared" si="50"/>
        <v>0.23809523809523819</v>
      </c>
      <c r="O735" s="55">
        <f t="shared" si="47"/>
        <v>0</v>
      </c>
      <c r="Q735" s="55">
        <f t="shared" si="48"/>
        <v>0</v>
      </c>
      <c r="R735" s="79" t="s">
        <v>938</v>
      </c>
    </row>
    <row r="736" spans="1:18" x14ac:dyDescent="0.3">
      <c r="A736" s="26">
        <v>1030</v>
      </c>
      <c r="B736" s="26" t="str">
        <f t="shared" si="49"/>
        <v>Night</v>
      </c>
      <c r="C736" s="26" t="s">
        <v>742</v>
      </c>
      <c r="D736" s="26" t="s">
        <v>203</v>
      </c>
      <c r="G736" s="26">
        <v>2</v>
      </c>
      <c r="I736" s="68">
        <v>17</v>
      </c>
      <c r="J736">
        <f>tbl_set!H414</f>
        <v>0.83333333333333304</v>
      </c>
      <c r="K736" s="68">
        <f t="shared" si="46"/>
        <v>19.999999999999993</v>
      </c>
      <c r="L736" s="55">
        <v>0.21</v>
      </c>
      <c r="M736" s="55">
        <f t="shared" si="50"/>
        <v>4.0476190476190492</v>
      </c>
      <c r="O736" s="55">
        <f t="shared" si="47"/>
        <v>0</v>
      </c>
      <c r="Q736" s="55">
        <f t="shared" si="48"/>
        <v>0</v>
      </c>
      <c r="R736" s="79" t="s">
        <v>938</v>
      </c>
    </row>
    <row r="737" spans="1:18" x14ac:dyDescent="0.3">
      <c r="A737" s="26">
        <v>1030</v>
      </c>
      <c r="B737" s="26" t="str">
        <f t="shared" si="49"/>
        <v>Night</v>
      </c>
      <c r="C737" s="26" t="s">
        <v>742</v>
      </c>
      <c r="D737" s="26" t="s">
        <v>204</v>
      </c>
      <c r="G737" s="26">
        <v>2</v>
      </c>
      <c r="I737" s="68">
        <v>1</v>
      </c>
      <c r="J737">
        <f>tbl_set!H414</f>
        <v>0.83333333333333304</v>
      </c>
      <c r="K737" s="68">
        <f t="shared" si="46"/>
        <v>19.999999999999993</v>
      </c>
      <c r="L737" s="55">
        <v>0.21</v>
      </c>
      <c r="M737" s="55">
        <f t="shared" si="50"/>
        <v>0.23809523809523819</v>
      </c>
      <c r="O737" s="55">
        <f t="shared" si="47"/>
        <v>0</v>
      </c>
      <c r="Q737" s="55">
        <f t="shared" si="48"/>
        <v>0</v>
      </c>
      <c r="R737" s="79" t="s">
        <v>938</v>
      </c>
    </row>
    <row r="738" spans="1:18" x14ac:dyDescent="0.3">
      <c r="A738" s="26">
        <v>1030</v>
      </c>
      <c r="B738" s="26" t="str">
        <f t="shared" si="49"/>
        <v>Night</v>
      </c>
      <c r="C738" s="26" t="s">
        <v>724</v>
      </c>
      <c r="D738" s="26" t="s">
        <v>203</v>
      </c>
      <c r="G738" s="26">
        <v>2</v>
      </c>
      <c r="I738" s="68">
        <v>23</v>
      </c>
      <c r="J738">
        <f>tbl_set!H415</f>
        <v>1.083333333333333</v>
      </c>
      <c r="K738" s="68">
        <f t="shared" si="46"/>
        <v>25.999999999999993</v>
      </c>
      <c r="L738" s="55">
        <v>0.21</v>
      </c>
      <c r="M738" s="55">
        <f t="shared" si="50"/>
        <v>4.2124542124542135</v>
      </c>
      <c r="O738" s="55">
        <f t="shared" si="47"/>
        <v>0</v>
      </c>
      <c r="Q738" s="55">
        <f t="shared" si="48"/>
        <v>0</v>
      </c>
      <c r="R738" s="79" t="s">
        <v>938</v>
      </c>
    </row>
    <row r="739" spans="1:18" x14ac:dyDescent="0.3">
      <c r="A739" s="26">
        <v>1030</v>
      </c>
      <c r="B739" s="26" t="str">
        <f t="shared" si="49"/>
        <v>Night</v>
      </c>
      <c r="C739" s="26" t="s">
        <v>724</v>
      </c>
      <c r="D739" s="26" t="s">
        <v>204</v>
      </c>
      <c r="G739" s="26">
        <v>2</v>
      </c>
      <c r="I739" s="68">
        <v>1</v>
      </c>
      <c r="J739">
        <f>tbl_set!H415</f>
        <v>1.083333333333333</v>
      </c>
      <c r="K739" s="68">
        <f t="shared" si="46"/>
        <v>25.999999999999993</v>
      </c>
      <c r="L739" s="55">
        <v>0.21</v>
      </c>
      <c r="M739" s="55">
        <f t="shared" si="50"/>
        <v>0.18315018315018322</v>
      </c>
      <c r="O739" s="55">
        <f t="shared" si="47"/>
        <v>0</v>
      </c>
      <c r="Q739" s="55">
        <f t="shared" si="48"/>
        <v>0</v>
      </c>
      <c r="R739" s="79" t="s">
        <v>938</v>
      </c>
    </row>
    <row r="740" spans="1:18" x14ac:dyDescent="0.3">
      <c r="A740" s="26">
        <v>1031</v>
      </c>
      <c r="B740" s="26" t="str">
        <f t="shared" si="49"/>
        <v>Kites</v>
      </c>
      <c r="C740" s="26" t="s">
        <v>735</v>
      </c>
      <c r="D740" s="26" t="s">
        <v>203</v>
      </c>
      <c r="G740" s="26">
        <v>2</v>
      </c>
      <c r="I740" s="68">
        <v>6</v>
      </c>
      <c r="J740">
        <f>tbl_set!H416</f>
        <v>0.91666666666666596</v>
      </c>
      <c r="K740" s="68">
        <f t="shared" si="46"/>
        <v>21.999999999999982</v>
      </c>
      <c r="L740" s="55">
        <v>0.21</v>
      </c>
      <c r="M740" s="55">
        <f t="shared" si="50"/>
        <v>1.2987012987013</v>
      </c>
      <c r="O740" s="55">
        <f t="shared" si="47"/>
        <v>0</v>
      </c>
      <c r="Q740" s="55">
        <f t="shared" si="48"/>
        <v>0</v>
      </c>
      <c r="R740" s="79" t="s">
        <v>936</v>
      </c>
    </row>
    <row r="741" spans="1:18" x14ac:dyDescent="0.3">
      <c r="A741" s="26">
        <v>1031</v>
      </c>
      <c r="B741" s="26" t="str">
        <f t="shared" si="49"/>
        <v>Kites</v>
      </c>
      <c r="C741" s="26" t="s">
        <v>735</v>
      </c>
      <c r="D741" s="26" t="s">
        <v>204</v>
      </c>
      <c r="G741" s="26">
        <v>2</v>
      </c>
      <c r="I741" s="68">
        <v>0.5</v>
      </c>
      <c r="J741">
        <f>tbl_set!H416</f>
        <v>0.91666666666666596</v>
      </c>
      <c r="K741" s="68">
        <f t="shared" si="46"/>
        <v>21.999999999999982</v>
      </c>
      <c r="L741" s="55">
        <v>0.21</v>
      </c>
      <c r="M741" s="55">
        <f t="shared" si="50"/>
        <v>0.10822510822510832</v>
      </c>
      <c r="O741" s="55">
        <f t="shared" si="47"/>
        <v>0</v>
      </c>
      <c r="Q741" s="55">
        <f t="shared" si="48"/>
        <v>0</v>
      </c>
      <c r="R741" s="79" t="s">
        <v>936</v>
      </c>
    </row>
    <row r="742" spans="1:18" x14ac:dyDescent="0.3">
      <c r="A742" s="26">
        <v>1031</v>
      </c>
      <c r="B742" s="26" t="str">
        <f t="shared" si="49"/>
        <v>Control</v>
      </c>
      <c r="C742" s="26" t="s">
        <v>743</v>
      </c>
      <c r="D742" s="26" t="s">
        <v>203</v>
      </c>
      <c r="G742" s="26">
        <v>2</v>
      </c>
      <c r="I742" s="68">
        <v>6</v>
      </c>
      <c r="J742">
        <f>tbl_set!H417</f>
        <v>0.91666666666666596</v>
      </c>
      <c r="K742" s="68">
        <f t="shared" si="46"/>
        <v>21.999999999999982</v>
      </c>
      <c r="L742" s="55">
        <v>0.21</v>
      </c>
      <c r="M742" s="55">
        <f t="shared" si="50"/>
        <v>1.2987012987013</v>
      </c>
      <c r="O742" s="55">
        <f t="shared" si="47"/>
        <v>0</v>
      </c>
      <c r="Q742" s="55">
        <f t="shared" si="48"/>
        <v>0</v>
      </c>
      <c r="R742" s="79" t="s">
        <v>938</v>
      </c>
    </row>
    <row r="743" spans="1:18" x14ac:dyDescent="0.3">
      <c r="A743" s="26">
        <v>1031</v>
      </c>
      <c r="B743" s="26" t="str">
        <f t="shared" si="49"/>
        <v>Control</v>
      </c>
      <c r="C743" s="26" t="s">
        <v>743</v>
      </c>
      <c r="D743" s="26" t="s">
        <v>204</v>
      </c>
      <c r="G743" s="26">
        <v>2</v>
      </c>
      <c r="I743" s="68">
        <v>0.5</v>
      </c>
      <c r="J743">
        <f>tbl_set!H417</f>
        <v>0.91666666666666596</v>
      </c>
      <c r="K743" s="68">
        <f t="shared" si="46"/>
        <v>21.999999999999982</v>
      </c>
      <c r="L743" s="55">
        <v>0.21</v>
      </c>
      <c r="M743" s="55">
        <f t="shared" si="50"/>
        <v>0.10822510822510832</v>
      </c>
      <c r="O743" s="55">
        <f t="shared" si="47"/>
        <v>0</v>
      </c>
      <c r="Q743" s="55">
        <f t="shared" si="48"/>
        <v>0</v>
      </c>
      <c r="R743" s="79" t="s">
        <v>938</v>
      </c>
    </row>
    <row r="744" spans="1:18" x14ac:dyDescent="0.3">
      <c r="A744" s="26">
        <v>1031</v>
      </c>
      <c r="B744" s="26" t="str">
        <f t="shared" si="49"/>
        <v>Night</v>
      </c>
      <c r="C744" s="26" t="s">
        <v>744</v>
      </c>
      <c r="D744" s="26" t="s">
        <v>203</v>
      </c>
      <c r="G744" s="26">
        <v>2</v>
      </c>
      <c r="I744" s="68">
        <v>5</v>
      </c>
      <c r="J744">
        <f>tbl_set!H418</f>
        <v>0.72916666666666807</v>
      </c>
      <c r="K744" s="68">
        <f t="shared" si="46"/>
        <v>17.500000000000036</v>
      </c>
      <c r="L744" s="55">
        <v>0.21</v>
      </c>
      <c r="M744" s="55">
        <f t="shared" si="50"/>
        <v>1.3605442176870721</v>
      </c>
      <c r="O744" s="55">
        <f t="shared" si="47"/>
        <v>0</v>
      </c>
      <c r="Q744" s="55">
        <f t="shared" si="48"/>
        <v>0</v>
      </c>
      <c r="R744" s="79" t="s">
        <v>938</v>
      </c>
    </row>
    <row r="745" spans="1:18" x14ac:dyDescent="0.3">
      <c r="A745" s="26">
        <v>1031</v>
      </c>
      <c r="B745" s="26" t="str">
        <f t="shared" si="49"/>
        <v>Night</v>
      </c>
      <c r="C745" s="26" t="s">
        <v>744</v>
      </c>
      <c r="D745" s="26" t="s">
        <v>204</v>
      </c>
      <c r="G745" s="26">
        <v>2</v>
      </c>
      <c r="I745" s="68">
        <v>0.5</v>
      </c>
      <c r="J745">
        <f>tbl_set!H418</f>
        <v>0.72916666666666807</v>
      </c>
      <c r="K745" s="68">
        <f t="shared" si="46"/>
        <v>17.500000000000036</v>
      </c>
      <c r="L745" s="55">
        <v>0.21</v>
      </c>
      <c r="M745" s="55">
        <f t="shared" si="50"/>
        <v>0.13605442176870722</v>
      </c>
      <c r="O745" s="55">
        <f t="shared" si="47"/>
        <v>0</v>
      </c>
      <c r="Q745" s="55">
        <f t="shared" si="48"/>
        <v>0</v>
      </c>
      <c r="R745" s="79" t="s">
        <v>938</v>
      </c>
    </row>
    <row r="746" spans="1:18" x14ac:dyDescent="0.3">
      <c r="A746" s="26">
        <v>1032</v>
      </c>
      <c r="B746" s="26" t="str">
        <f t="shared" si="49"/>
        <v>Kites</v>
      </c>
      <c r="C746" s="26" t="s">
        <v>736</v>
      </c>
      <c r="D746" s="26" t="s">
        <v>203</v>
      </c>
      <c r="G746" s="26">
        <v>2</v>
      </c>
      <c r="I746" s="68">
        <v>10</v>
      </c>
      <c r="J746">
        <f>tbl_set!H419</f>
        <v>0.66666666666666607</v>
      </c>
      <c r="K746" s="68">
        <f t="shared" si="46"/>
        <v>15.999999999999986</v>
      </c>
      <c r="L746" s="55">
        <v>0.21</v>
      </c>
      <c r="M746" s="55">
        <f t="shared" si="50"/>
        <v>2.9761904761904789</v>
      </c>
      <c r="O746" s="55">
        <f t="shared" si="47"/>
        <v>0</v>
      </c>
      <c r="Q746" s="55">
        <f t="shared" si="48"/>
        <v>0</v>
      </c>
      <c r="R746" s="79" t="s">
        <v>936</v>
      </c>
    </row>
    <row r="747" spans="1:18" x14ac:dyDescent="0.3">
      <c r="A747" s="26">
        <v>1032</v>
      </c>
      <c r="B747" s="26" t="str">
        <f t="shared" si="49"/>
        <v>Kites</v>
      </c>
      <c r="C747" s="26" t="s">
        <v>736</v>
      </c>
      <c r="D747" s="26" t="s">
        <v>204</v>
      </c>
      <c r="G747" s="26">
        <v>2</v>
      </c>
      <c r="I747" s="68">
        <v>2</v>
      </c>
      <c r="J747">
        <f>tbl_set!H419</f>
        <v>0.66666666666666607</v>
      </c>
      <c r="K747" s="68">
        <f t="shared" si="46"/>
        <v>15.999999999999986</v>
      </c>
      <c r="L747" s="55">
        <v>0.21</v>
      </c>
      <c r="M747" s="55">
        <f t="shared" si="50"/>
        <v>0.59523809523809579</v>
      </c>
      <c r="O747" s="55">
        <f t="shared" si="47"/>
        <v>0</v>
      </c>
      <c r="Q747" s="55">
        <f t="shared" si="48"/>
        <v>0</v>
      </c>
      <c r="R747" s="79" t="s">
        <v>936</v>
      </c>
    </row>
    <row r="748" spans="1:18" x14ac:dyDescent="0.3">
      <c r="A748" s="26">
        <v>1032</v>
      </c>
      <c r="B748" s="26" t="str">
        <f t="shared" si="49"/>
        <v>Control</v>
      </c>
      <c r="C748" s="26" t="s">
        <v>745</v>
      </c>
      <c r="D748" s="26" t="s">
        <v>203</v>
      </c>
      <c r="G748" s="26">
        <v>2</v>
      </c>
      <c r="I748" s="68">
        <v>8</v>
      </c>
      <c r="J748">
        <f>tbl_set!H420</f>
        <v>0.66666666666666607</v>
      </c>
      <c r="K748" s="68">
        <f t="shared" si="46"/>
        <v>15.999999999999986</v>
      </c>
      <c r="L748" s="55">
        <v>0.21</v>
      </c>
      <c r="M748" s="55">
        <f t="shared" si="50"/>
        <v>2.3809523809523832</v>
      </c>
      <c r="O748" s="55">
        <f t="shared" si="47"/>
        <v>0</v>
      </c>
      <c r="Q748" s="55">
        <f t="shared" si="48"/>
        <v>0</v>
      </c>
      <c r="R748" s="79" t="s">
        <v>937</v>
      </c>
    </row>
    <row r="749" spans="1:18" x14ac:dyDescent="0.3">
      <c r="A749" s="26">
        <v>1032</v>
      </c>
      <c r="B749" s="26" t="str">
        <f t="shared" si="49"/>
        <v>Control</v>
      </c>
      <c r="C749" s="26" t="s">
        <v>745</v>
      </c>
      <c r="D749" s="26" t="s">
        <v>204</v>
      </c>
      <c r="G749" s="26">
        <v>2</v>
      </c>
      <c r="I749" s="68">
        <v>1</v>
      </c>
      <c r="J749">
        <f>tbl_set!H420</f>
        <v>0.66666666666666607</v>
      </c>
      <c r="K749" s="68">
        <f t="shared" ref="K749:K812" si="51">J749*24</f>
        <v>15.999999999999986</v>
      </c>
      <c r="L749" s="55">
        <v>0.21</v>
      </c>
      <c r="M749" s="55">
        <f t="shared" si="50"/>
        <v>0.29761904761904789</v>
      </c>
      <c r="O749" s="55">
        <f t="shared" si="47"/>
        <v>0</v>
      </c>
      <c r="Q749" s="55">
        <f t="shared" si="48"/>
        <v>0</v>
      </c>
      <c r="R749" s="79" t="s">
        <v>937</v>
      </c>
    </row>
    <row r="750" spans="1:18" x14ac:dyDescent="0.3">
      <c r="A750" s="26">
        <v>1032</v>
      </c>
      <c r="B750" s="26" t="str">
        <f t="shared" si="49"/>
        <v>Night</v>
      </c>
      <c r="C750" s="26" t="s">
        <v>746</v>
      </c>
      <c r="D750" s="26" t="s">
        <v>203</v>
      </c>
      <c r="G750" s="26">
        <v>2</v>
      </c>
      <c r="I750" s="68">
        <v>10</v>
      </c>
      <c r="J750">
        <f>tbl_set!H421</f>
        <v>0.66666666666666607</v>
      </c>
      <c r="K750" s="68">
        <f t="shared" si="51"/>
        <v>15.999999999999986</v>
      </c>
      <c r="L750" s="55">
        <v>0.21</v>
      </c>
      <c r="M750" s="55">
        <f t="shared" si="50"/>
        <v>2.9761904761904789</v>
      </c>
      <c r="O750" s="55">
        <f t="shared" si="47"/>
        <v>0</v>
      </c>
      <c r="Q750" s="55">
        <f t="shared" si="48"/>
        <v>0</v>
      </c>
      <c r="R750" s="79" t="s">
        <v>937</v>
      </c>
    </row>
    <row r="751" spans="1:18" x14ac:dyDescent="0.3">
      <c r="A751" s="26">
        <v>1032</v>
      </c>
      <c r="B751" s="26" t="str">
        <f t="shared" si="49"/>
        <v>Night</v>
      </c>
      <c r="C751" s="26" t="s">
        <v>746</v>
      </c>
      <c r="D751" s="26" t="s">
        <v>204</v>
      </c>
      <c r="G751" s="26">
        <v>2</v>
      </c>
      <c r="I751" s="68">
        <v>1</v>
      </c>
      <c r="J751">
        <f>tbl_set!H421</f>
        <v>0.66666666666666607</v>
      </c>
      <c r="K751" s="68">
        <f t="shared" si="51"/>
        <v>15.999999999999986</v>
      </c>
      <c r="L751" s="55">
        <v>0.21</v>
      </c>
      <c r="M751" s="55">
        <f t="shared" si="50"/>
        <v>0.29761904761904789</v>
      </c>
      <c r="O751" s="55">
        <f t="shared" si="47"/>
        <v>0</v>
      </c>
      <c r="Q751" s="55">
        <f t="shared" si="48"/>
        <v>0</v>
      </c>
      <c r="R751" s="79" t="s">
        <v>937</v>
      </c>
    </row>
    <row r="752" spans="1:18" x14ac:dyDescent="0.3">
      <c r="A752" s="26">
        <v>1032</v>
      </c>
      <c r="B752" s="26" t="str">
        <f t="shared" si="49"/>
        <v>Night</v>
      </c>
      <c r="C752" s="26" t="s">
        <v>747</v>
      </c>
      <c r="D752" s="26" t="s">
        <v>203</v>
      </c>
      <c r="G752" s="26">
        <v>2</v>
      </c>
      <c r="I752" s="68">
        <v>7</v>
      </c>
      <c r="J752">
        <f>tbl_set!H422</f>
        <v>0.66666666666666607</v>
      </c>
      <c r="K752" s="68">
        <f t="shared" si="51"/>
        <v>15.999999999999986</v>
      </c>
      <c r="L752" s="55">
        <v>0.21</v>
      </c>
      <c r="M752" s="55">
        <f t="shared" si="50"/>
        <v>2.0833333333333353</v>
      </c>
      <c r="O752" s="55">
        <f t="shared" si="47"/>
        <v>0</v>
      </c>
      <c r="Q752" s="55">
        <f t="shared" si="48"/>
        <v>0</v>
      </c>
      <c r="R752" s="79" t="s">
        <v>937</v>
      </c>
    </row>
    <row r="753" spans="1:18" x14ac:dyDescent="0.3">
      <c r="A753" s="26">
        <v>1032</v>
      </c>
      <c r="B753" s="26" t="str">
        <f t="shared" si="49"/>
        <v>Night</v>
      </c>
      <c r="C753" s="26" t="s">
        <v>747</v>
      </c>
      <c r="D753" s="26" t="s">
        <v>204</v>
      </c>
      <c r="G753" s="26">
        <v>2</v>
      </c>
      <c r="I753" s="68">
        <v>1</v>
      </c>
      <c r="J753">
        <f>tbl_set!H422</f>
        <v>0.66666666666666607</v>
      </c>
      <c r="K753" s="68">
        <f t="shared" si="51"/>
        <v>15.999999999999986</v>
      </c>
      <c r="L753" s="55">
        <v>0.21</v>
      </c>
      <c r="M753" s="55">
        <f t="shared" si="50"/>
        <v>0.29761904761904789</v>
      </c>
      <c r="O753" s="55">
        <f t="shared" si="47"/>
        <v>0</v>
      </c>
      <c r="Q753" s="55">
        <f t="shared" si="48"/>
        <v>0</v>
      </c>
      <c r="R753" s="79" t="s">
        <v>937</v>
      </c>
    </row>
    <row r="754" spans="1:18" x14ac:dyDescent="0.3">
      <c r="A754" s="26">
        <v>1033</v>
      </c>
      <c r="B754" s="26" t="str">
        <f t="shared" si="49"/>
        <v>Kites</v>
      </c>
      <c r="C754" s="26" t="s">
        <v>737</v>
      </c>
      <c r="D754" s="26" t="s">
        <v>203</v>
      </c>
      <c r="G754" s="26">
        <v>2</v>
      </c>
      <c r="I754" s="68">
        <v>7</v>
      </c>
      <c r="J754">
        <f>tbl_set!H423</f>
        <v>0.75</v>
      </c>
      <c r="K754" s="68">
        <f t="shared" si="51"/>
        <v>18</v>
      </c>
      <c r="L754" s="55">
        <v>0.21</v>
      </c>
      <c r="M754" s="55">
        <f t="shared" si="50"/>
        <v>1.8518518518518519</v>
      </c>
      <c r="O754" s="55">
        <f t="shared" si="47"/>
        <v>0</v>
      </c>
      <c r="Q754" s="55">
        <f t="shared" si="48"/>
        <v>0</v>
      </c>
      <c r="R754" s="79" t="s">
        <v>936</v>
      </c>
    </row>
    <row r="755" spans="1:18" x14ac:dyDescent="0.3">
      <c r="A755" s="26">
        <v>1033</v>
      </c>
      <c r="B755" s="26" t="str">
        <f t="shared" si="49"/>
        <v>Kites</v>
      </c>
      <c r="C755" s="26" t="s">
        <v>737</v>
      </c>
      <c r="D755" s="26" t="s">
        <v>204</v>
      </c>
      <c r="G755" s="26">
        <v>2</v>
      </c>
      <c r="I755" s="68">
        <v>1</v>
      </c>
      <c r="J755">
        <f>tbl_set!H423</f>
        <v>0.75</v>
      </c>
      <c r="K755" s="68">
        <f t="shared" si="51"/>
        <v>18</v>
      </c>
      <c r="L755" s="55">
        <v>0.21</v>
      </c>
      <c r="M755" s="55">
        <f t="shared" si="50"/>
        <v>0.26455026455026459</v>
      </c>
      <c r="O755" s="55">
        <f t="shared" si="47"/>
        <v>0</v>
      </c>
      <c r="Q755" s="55">
        <f t="shared" si="48"/>
        <v>0</v>
      </c>
      <c r="R755" s="79" t="s">
        <v>936</v>
      </c>
    </row>
    <row r="756" spans="1:18" x14ac:dyDescent="0.3">
      <c r="A756" s="26">
        <v>1033</v>
      </c>
      <c r="B756" s="26" t="str">
        <f t="shared" si="49"/>
        <v>Control</v>
      </c>
      <c r="C756" s="26" t="s">
        <v>748</v>
      </c>
      <c r="D756" s="26" t="s">
        <v>203</v>
      </c>
      <c r="G756" s="26">
        <v>2</v>
      </c>
      <c r="I756" s="68">
        <v>8</v>
      </c>
      <c r="J756">
        <f>tbl_set!H424</f>
        <v>0.75</v>
      </c>
      <c r="K756" s="68">
        <f t="shared" si="51"/>
        <v>18</v>
      </c>
      <c r="L756" s="55">
        <v>0.21</v>
      </c>
      <c r="M756" s="55">
        <f t="shared" si="50"/>
        <v>2.1164021164021167</v>
      </c>
      <c r="O756" s="55">
        <f t="shared" si="47"/>
        <v>0</v>
      </c>
      <c r="Q756" s="55">
        <f t="shared" si="48"/>
        <v>0</v>
      </c>
      <c r="R756" s="79" t="s">
        <v>938</v>
      </c>
    </row>
    <row r="757" spans="1:18" x14ac:dyDescent="0.3">
      <c r="A757" s="26">
        <v>1033</v>
      </c>
      <c r="B757" s="26" t="str">
        <f t="shared" si="49"/>
        <v>Control</v>
      </c>
      <c r="C757" s="26" t="s">
        <v>748</v>
      </c>
      <c r="D757" s="26" t="s">
        <v>204</v>
      </c>
      <c r="G757" s="26">
        <v>2</v>
      </c>
      <c r="I757" s="68">
        <v>1</v>
      </c>
      <c r="J757">
        <f>tbl_set!H424</f>
        <v>0.75</v>
      </c>
      <c r="K757" s="68">
        <f t="shared" si="51"/>
        <v>18</v>
      </c>
      <c r="L757" s="55">
        <v>0.21</v>
      </c>
      <c r="M757" s="55">
        <f t="shared" si="50"/>
        <v>0.26455026455026459</v>
      </c>
      <c r="O757" s="55">
        <f t="shared" si="47"/>
        <v>0</v>
      </c>
      <c r="Q757" s="55">
        <f t="shared" si="48"/>
        <v>0</v>
      </c>
      <c r="R757" s="79" t="s">
        <v>938</v>
      </c>
    </row>
    <row r="758" spans="1:18" x14ac:dyDescent="0.3">
      <c r="A758" s="26">
        <v>1033</v>
      </c>
      <c r="B758" s="26" t="str">
        <f t="shared" si="49"/>
        <v>Night</v>
      </c>
      <c r="C758" s="26" t="s">
        <v>749</v>
      </c>
      <c r="D758" s="26" t="s">
        <v>203</v>
      </c>
      <c r="G758" s="26">
        <v>2</v>
      </c>
      <c r="I758" s="68">
        <v>9</v>
      </c>
      <c r="J758">
        <f>tbl_set!H425</f>
        <v>0.75</v>
      </c>
      <c r="K758" s="68">
        <f t="shared" si="51"/>
        <v>18</v>
      </c>
      <c r="L758" s="55">
        <v>0.21</v>
      </c>
      <c r="M758" s="55">
        <f t="shared" si="50"/>
        <v>2.3809523809523809</v>
      </c>
      <c r="O758" s="55">
        <f t="shared" si="47"/>
        <v>0</v>
      </c>
      <c r="Q758" s="55">
        <f t="shared" si="48"/>
        <v>0</v>
      </c>
      <c r="R758" s="79" t="s">
        <v>938</v>
      </c>
    </row>
    <row r="759" spans="1:18" x14ac:dyDescent="0.3">
      <c r="A759" s="26">
        <v>1033</v>
      </c>
      <c r="B759" s="26" t="str">
        <f t="shared" si="49"/>
        <v>Night</v>
      </c>
      <c r="C759" s="26" t="s">
        <v>749</v>
      </c>
      <c r="D759" s="26" t="s">
        <v>204</v>
      </c>
      <c r="G759" s="26">
        <v>2</v>
      </c>
      <c r="I759" s="68">
        <v>1</v>
      </c>
      <c r="J759">
        <f>tbl_set!H425</f>
        <v>0.75</v>
      </c>
      <c r="K759" s="68">
        <f t="shared" si="51"/>
        <v>18</v>
      </c>
      <c r="L759" s="55">
        <v>0.21</v>
      </c>
      <c r="M759" s="55">
        <f t="shared" si="50"/>
        <v>0.26455026455026459</v>
      </c>
      <c r="O759" s="55">
        <f t="shared" si="47"/>
        <v>0</v>
      </c>
      <c r="Q759" s="55">
        <f t="shared" si="48"/>
        <v>0</v>
      </c>
      <c r="R759" s="79" t="s">
        <v>938</v>
      </c>
    </row>
    <row r="760" spans="1:18" x14ac:dyDescent="0.3">
      <c r="A760" s="26">
        <v>1034</v>
      </c>
      <c r="B760" s="26" t="str">
        <f t="shared" si="49"/>
        <v>Kites</v>
      </c>
      <c r="C760" s="26" t="s">
        <v>738</v>
      </c>
      <c r="D760" s="26" t="s">
        <v>203</v>
      </c>
      <c r="G760" s="26">
        <v>2</v>
      </c>
      <c r="I760" s="68">
        <v>10</v>
      </c>
      <c r="J760">
        <f>tbl_set!H426</f>
        <v>0.75</v>
      </c>
      <c r="K760" s="68">
        <f t="shared" si="51"/>
        <v>18</v>
      </c>
      <c r="L760" s="55">
        <v>0.21</v>
      </c>
      <c r="M760" s="55">
        <f t="shared" si="50"/>
        <v>2.6455026455026456</v>
      </c>
      <c r="O760" s="55">
        <f t="shared" si="47"/>
        <v>0</v>
      </c>
      <c r="Q760" s="55">
        <f t="shared" si="48"/>
        <v>0</v>
      </c>
      <c r="R760" s="79" t="s">
        <v>936</v>
      </c>
    </row>
    <row r="761" spans="1:18" x14ac:dyDescent="0.3">
      <c r="A761" s="26">
        <v>1034</v>
      </c>
      <c r="B761" s="26" t="str">
        <f t="shared" si="49"/>
        <v>Kites</v>
      </c>
      <c r="C761" s="26" t="s">
        <v>738</v>
      </c>
      <c r="D761" s="26" t="s">
        <v>204</v>
      </c>
      <c r="G761" s="26">
        <v>2</v>
      </c>
      <c r="I761" s="68">
        <v>2</v>
      </c>
      <c r="J761">
        <f>tbl_set!H426</f>
        <v>0.75</v>
      </c>
      <c r="K761" s="68">
        <f t="shared" si="51"/>
        <v>18</v>
      </c>
      <c r="L761" s="55">
        <v>0.21</v>
      </c>
      <c r="M761" s="55">
        <f t="shared" si="50"/>
        <v>0.52910052910052918</v>
      </c>
      <c r="O761" s="55">
        <f t="shared" si="47"/>
        <v>0</v>
      </c>
      <c r="Q761" s="55">
        <f t="shared" si="48"/>
        <v>0</v>
      </c>
      <c r="R761" s="79" t="s">
        <v>936</v>
      </c>
    </row>
    <row r="762" spans="1:18" x14ac:dyDescent="0.3">
      <c r="A762" s="26">
        <v>1034</v>
      </c>
      <c r="B762" s="26" t="str">
        <f t="shared" si="49"/>
        <v>Control</v>
      </c>
      <c r="C762" s="26" t="s">
        <v>750</v>
      </c>
      <c r="D762" s="26" t="s">
        <v>203</v>
      </c>
      <c r="G762" s="26">
        <v>2</v>
      </c>
      <c r="I762" s="68">
        <v>6</v>
      </c>
      <c r="J762">
        <f>tbl_set!H427</f>
        <v>0.75</v>
      </c>
      <c r="K762" s="68">
        <f t="shared" si="51"/>
        <v>18</v>
      </c>
      <c r="L762" s="55">
        <v>0.21</v>
      </c>
      <c r="M762" s="55">
        <f t="shared" si="50"/>
        <v>1.5873015873015874</v>
      </c>
      <c r="O762" s="55">
        <f t="shared" si="47"/>
        <v>0</v>
      </c>
      <c r="Q762" s="55">
        <f t="shared" si="48"/>
        <v>0</v>
      </c>
      <c r="R762" s="79" t="s">
        <v>938</v>
      </c>
    </row>
    <row r="763" spans="1:18" x14ac:dyDescent="0.3">
      <c r="A763" s="26">
        <v>1034</v>
      </c>
      <c r="B763" s="26" t="str">
        <f t="shared" si="49"/>
        <v>Control</v>
      </c>
      <c r="C763" s="26" t="s">
        <v>750</v>
      </c>
      <c r="D763" s="26" t="s">
        <v>204</v>
      </c>
      <c r="G763" s="26">
        <v>2</v>
      </c>
      <c r="I763" s="68">
        <v>1</v>
      </c>
      <c r="J763">
        <f>tbl_set!H427</f>
        <v>0.75</v>
      </c>
      <c r="K763" s="68">
        <f t="shared" si="51"/>
        <v>18</v>
      </c>
      <c r="L763" s="55">
        <v>0.21</v>
      </c>
      <c r="M763" s="55">
        <f t="shared" si="50"/>
        <v>0.26455026455026459</v>
      </c>
      <c r="O763" s="55">
        <f t="shared" si="47"/>
        <v>0</v>
      </c>
      <c r="Q763" s="55">
        <f t="shared" si="48"/>
        <v>0</v>
      </c>
      <c r="R763" s="79" t="s">
        <v>938</v>
      </c>
    </row>
    <row r="764" spans="1:18" x14ac:dyDescent="0.3">
      <c r="A764" s="26">
        <v>1034</v>
      </c>
      <c r="B764" s="26" t="str">
        <f t="shared" si="49"/>
        <v>Night</v>
      </c>
      <c r="C764" s="26" t="s">
        <v>751</v>
      </c>
      <c r="D764" s="26" t="s">
        <v>203</v>
      </c>
      <c r="G764" s="26">
        <v>2</v>
      </c>
      <c r="I764" s="68">
        <v>4</v>
      </c>
      <c r="J764">
        <f>tbl_set!H428</f>
        <v>0.79166666666666696</v>
      </c>
      <c r="K764" s="68">
        <f t="shared" si="51"/>
        <v>19.000000000000007</v>
      </c>
      <c r="L764" s="55">
        <v>0.21</v>
      </c>
      <c r="M764" s="55">
        <f t="shared" si="50"/>
        <v>1.0025062656641601</v>
      </c>
      <c r="O764" s="55">
        <f t="shared" si="47"/>
        <v>0</v>
      </c>
      <c r="Q764" s="55">
        <f t="shared" si="48"/>
        <v>0</v>
      </c>
      <c r="R764" s="79" t="s">
        <v>938</v>
      </c>
    </row>
    <row r="765" spans="1:18" x14ac:dyDescent="0.3">
      <c r="A765" s="26">
        <v>1034</v>
      </c>
      <c r="B765" s="26" t="str">
        <f t="shared" si="49"/>
        <v>Night</v>
      </c>
      <c r="C765" s="26" t="s">
        <v>751</v>
      </c>
      <c r="D765" s="26" t="s">
        <v>204</v>
      </c>
      <c r="G765" s="26">
        <v>2</v>
      </c>
      <c r="I765" s="68">
        <v>2</v>
      </c>
      <c r="J765">
        <f>tbl_set!H428</f>
        <v>0.79166666666666696</v>
      </c>
      <c r="K765" s="68">
        <f t="shared" si="51"/>
        <v>19.000000000000007</v>
      </c>
      <c r="L765" s="55">
        <v>0.21</v>
      </c>
      <c r="M765" s="55">
        <f t="shared" si="50"/>
        <v>0.50125313283208006</v>
      </c>
      <c r="O765" s="55">
        <f t="shared" si="47"/>
        <v>0</v>
      </c>
      <c r="Q765" s="55">
        <f t="shared" si="48"/>
        <v>0</v>
      </c>
      <c r="R765" s="79" t="s">
        <v>938</v>
      </c>
    </row>
    <row r="766" spans="1:18" x14ac:dyDescent="0.3">
      <c r="A766" s="26">
        <v>1035</v>
      </c>
      <c r="B766" s="26" t="str">
        <f t="shared" si="49"/>
        <v>Kites</v>
      </c>
      <c r="C766" s="26" t="s">
        <v>739</v>
      </c>
      <c r="D766" s="26" t="s">
        <v>203</v>
      </c>
      <c r="G766" s="26">
        <v>2</v>
      </c>
      <c r="I766" s="68">
        <v>10</v>
      </c>
      <c r="J766">
        <f>tbl_set!H429</f>
        <v>0.70833333333333326</v>
      </c>
      <c r="K766" s="68">
        <f t="shared" si="51"/>
        <v>17</v>
      </c>
      <c r="L766" s="55">
        <v>0.21</v>
      </c>
      <c r="M766" s="55">
        <f t="shared" si="50"/>
        <v>2.801120448179272</v>
      </c>
      <c r="O766" s="55">
        <f t="shared" si="47"/>
        <v>0</v>
      </c>
      <c r="Q766" s="55">
        <f t="shared" si="48"/>
        <v>0</v>
      </c>
      <c r="R766" s="79" t="s">
        <v>936</v>
      </c>
    </row>
    <row r="767" spans="1:18" x14ac:dyDescent="0.3">
      <c r="A767" s="26">
        <v>1035</v>
      </c>
      <c r="B767" s="26" t="str">
        <f t="shared" si="49"/>
        <v>Kites</v>
      </c>
      <c r="C767" s="26" t="s">
        <v>739</v>
      </c>
      <c r="D767" s="26" t="s">
        <v>204</v>
      </c>
      <c r="G767" s="26">
        <v>2</v>
      </c>
      <c r="I767" s="68">
        <v>2</v>
      </c>
      <c r="J767">
        <f>tbl_set!H429</f>
        <v>0.70833333333333326</v>
      </c>
      <c r="K767" s="68">
        <f t="shared" si="51"/>
        <v>17</v>
      </c>
      <c r="L767" s="55">
        <v>0.21</v>
      </c>
      <c r="M767" s="55">
        <f t="shared" si="50"/>
        <v>0.56022408963585435</v>
      </c>
      <c r="O767" s="55">
        <f t="shared" si="47"/>
        <v>0</v>
      </c>
      <c r="Q767" s="55">
        <f t="shared" si="48"/>
        <v>0</v>
      </c>
      <c r="R767" s="79" t="s">
        <v>936</v>
      </c>
    </row>
    <row r="768" spans="1:18" x14ac:dyDescent="0.3">
      <c r="A768" s="26">
        <v>1035</v>
      </c>
      <c r="B768" s="26" t="str">
        <f t="shared" si="49"/>
        <v>Control</v>
      </c>
      <c r="C768" s="26" t="s">
        <v>752</v>
      </c>
      <c r="D768" s="26" t="s">
        <v>203</v>
      </c>
      <c r="G768" s="26">
        <v>2</v>
      </c>
      <c r="I768" s="68">
        <v>12</v>
      </c>
      <c r="J768">
        <f>tbl_set!H430</f>
        <v>0.70833333333333326</v>
      </c>
      <c r="K768" s="68">
        <f t="shared" si="51"/>
        <v>17</v>
      </c>
      <c r="L768" s="55">
        <v>0.21</v>
      </c>
      <c r="M768" s="55">
        <f t="shared" si="50"/>
        <v>3.3613445378151261</v>
      </c>
      <c r="O768" s="55">
        <f t="shared" si="47"/>
        <v>0</v>
      </c>
      <c r="Q768" s="55">
        <f t="shared" si="48"/>
        <v>0</v>
      </c>
      <c r="R768" s="79" t="s">
        <v>938</v>
      </c>
    </row>
    <row r="769" spans="1:18" x14ac:dyDescent="0.3">
      <c r="A769" s="26">
        <v>1035</v>
      </c>
      <c r="B769" s="26" t="str">
        <f t="shared" si="49"/>
        <v>Control</v>
      </c>
      <c r="C769" s="26" t="s">
        <v>752</v>
      </c>
      <c r="D769" s="26" t="s">
        <v>204</v>
      </c>
      <c r="G769" s="26">
        <v>2</v>
      </c>
      <c r="I769" s="68">
        <v>1</v>
      </c>
      <c r="J769">
        <f>tbl_set!H430</f>
        <v>0.70833333333333326</v>
      </c>
      <c r="K769" s="68">
        <f t="shared" si="51"/>
        <v>17</v>
      </c>
      <c r="L769" s="55">
        <v>0.21</v>
      </c>
      <c r="M769" s="55">
        <f t="shared" si="50"/>
        <v>0.28011204481792717</v>
      </c>
      <c r="O769" s="55">
        <f t="shared" si="47"/>
        <v>0</v>
      </c>
      <c r="Q769" s="55">
        <f t="shared" si="48"/>
        <v>0</v>
      </c>
      <c r="R769" s="79" t="s">
        <v>938</v>
      </c>
    </row>
    <row r="770" spans="1:18" x14ac:dyDescent="0.3">
      <c r="A770" s="26">
        <v>1035</v>
      </c>
      <c r="B770" s="26" t="str">
        <f t="shared" si="49"/>
        <v>Night</v>
      </c>
      <c r="C770" s="26" t="s">
        <v>753</v>
      </c>
      <c r="D770" s="26" t="s">
        <v>203</v>
      </c>
      <c r="G770" s="26">
        <v>2</v>
      </c>
      <c r="I770" s="68">
        <v>8</v>
      </c>
      <c r="J770">
        <f>tbl_set!H431</f>
        <v>0.70833333333333393</v>
      </c>
      <c r="K770" s="68">
        <f t="shared" si="51"/>
        <v>17.000000000000014</v>
      </c>
      <c r="L770" s="55">
        <v>0.21</v>
      </c>
      <c r="M770" s="55">
        <f t="shared" si="50"/>
        <v>2.2408963585434156</v>
      </c>
      <c r="O770" s="55">
        <f t="shared" ref="O770:O833" si="52">N770/(K770*L770)</f>
        <v>0</v>
      </c>
      <c r="Q770" s="55">
        <f t="shared" ref="Q770:Q833" si="53">P770/(K770*L770)</f>
        <v>0</v>
      </c>
      <c r="R770" s="79" t="s">
        <v>938</v>
      </c>
    </row>
    <row r="771" spans="1:18" x14ac:dyDescent="0.3">
      <c r="A771" s="26">
        <v>1035</v>
      </c>
      <c r="B771" s="26" t="str">
        <f t="shared" si="49"/>
        <v>Night</v>
      </c>
      <c r="C771" s="26" t="s">
        <v>753</v>
      </c>
      <c r="D771" s="26" t="s">
        <v>204</v>
      </c>
      <c r="G771" s="26">
        <v>2</v>
      </c>
      <c r="I771" s="68">
        <v>2</v>
      </c>
      <c r="J771">
        <f>tbl_set!H431</f>
        <v>0.70833333333333393</v>
      </c>
      <c r="K771" s="68">
        <f t="shared" si="51"/>
        <v>17.000000000000014</v>
      </c>
      <c r="L771" s="55">
        <v>0.21</v>
      </c>
      <c r="M771" s="55">
        <f t="shared" si="50"/>
        <v>0.56022408963585391</v>
      </c>
      <c r="O771" s="55">
        <f t="shared" si="52"/>
        <v>0</v>
      </c>
      <c r="Q771" s="55">
        <f t="shared" si="53"/>
        <v>0</v>
      </c>
      <c r="R771" s="79" t="s">
        <v>938</v>
      </c>
    </row>
    <row r="772" spans="1:18" x14ac:dyDescent="0.3">
      <c r="A772" s="26">
        <v>1036</v>
      </c>
      <c r="B772" s="26" t="str">
        <f t="shared" si="49"/>
        <v>Kites</v>
      </c>
      <c r="C772" s="26" t="s">
        <v>740</v>
      </c>
      <c r="D772" s="26" t="s">
        <v>203</v>
      </c>
      <c r="G772" s="26">
        <v>2</v>
      </c>
      <c r="I772" s="68">
        <v>3</v>
      </c>
      <c r="J772">
        <f>tbl_set!H432</f>
        <v>0.70833333333333304</v>
      </c>
      <c r="K772" s="68">
        <f t="shared" si="51"/>
        <v>16.999999999999993</v>
      </c>
      <c r="L772" s="55">
        <v>0.21</v>
      </c>
      <c r="M772" s="55">
        <f t="shared" si="50"/>
        <v>0.84033613445378186</v>
      </c>
      <c r="O772" s="55">
        <f t="shared" si="52"/>
        <v>0</v>
      </c>
      <c r="Q772" s="55">
        <f t="shared" si="53"/>
        <v>0</v>
      </c>
      <c r="R772" s="79" t="s">
        <v>936</v>
      </c>
    </row>
    <row r="773" spans="1:18" x14ac:dyDescent="0.3">
      <c r="A773" s="26">
        <v>1036</v>
      </c>
      <c r="B773" s="26" t="str">
        <f t="shared" si="49"/>
        <v>Kites</v>
      </c>
      <c r="C773" s="26" t="s">
        <v>740</v>
      </c>
      <c r="D773" s="26" t="s">
        <v>204</v>
      </c>
      <c r="G773" s="26">
        <v>2</v>
      </c>
      <c r="I773" s="68">
        <v>1</v>
      </c>
      <c r="J773">
        <f>tbl_set!H432</f>
        <v>0.70833333333333304</v>
      </c>
      <c r="K773" s="68">
        <f t="shared" si="51"/>
        <v>16.999999999999993</v>
      </c>
      <c r="L773" s="55">
        <v>0.21</v>
      </c>
      <c r="M773" s="55">
        <f t="shared" si="50"/>
        <v>0.28011204481792729</v>
      </c>
      <c r="O773" s="55">
        <f t="shared" si="52"/>
        <v>0</v>
      </c>
      <c r="Q773" s="55">
        <f t="shared" si="53"/>
        <v>0</v>
      </c>
      <c r="R773" s="79" t="s">
        <v>936</v>
      </c>
    </row>
    <row r="774" spans="1:18" x14ac:dyDescent="0.3">
      <c r="A774" s="26">
        <v>1036</v>
      </c>
      <c r="B774" s="26" t="str">
        <f t="shared" si="49"/>
        <v>Control</v>
      </c>
      <c r="C774" s="26" t="s">
        <v>754</v>
      </c>
      <c r="D774" s="26" t="s">
        <v>203</v>
      </c>
      <c r="G774" s="26">
        <v>2</v>
      </c>
      <c r="I774" s="68">
        <v>4</v>
      </c>
      <c r="J774">
        <f>tbl_set!H433</f>
        <v>0.70833333333333304</v>
      </c>
      <c r="K774" s="68">
        <f t="shared" si="51"/>
        <v>16.999999999999993</v>
      </c>
      <c r="L774" s="55">
        <v>0.21</v>
      </c>
      <c r="M774" s="55">
        <f t="shared" si="50"/>
        <v>1.1204481792717091</v>
      </c>
      <c r="O774" s="55">
        <f t="shared" si="52"/>
        <v>0</v>
      </c>
      <c r="Q774" s="55">
        <f t="shared" si="53"/>
        <v>0</v>
      </c>
      <c r="R774" s="79" t="s">
        <v>938</v>
      </c>
    </row>
    <row r="775" spans="1:18" x14ac:dyDescent="0.3">
      <c r="A775" s="26">
        <v>1036</v>
      </c>
      <c r="B775" s="26" t="str">
        <f t="shared" si="49"/>
        <v>Control</v>
      </c>
      <c r="C775" s="26" t="s">
        <v>754</v>
      </c>
      <c r="D775" s="26" t="s">
        <v>204</v>
      </c>
      <c r="G775" s="26">
        <v>2</v>
      </c>
      <c r="I775" s="68">
        <v>1</v>
      </c>
      <c r="J775">
        <f>tbl_set!H433</f>
        <v>0.70833333333333304</v>
      </c>
      <c r="K775" s="68">
        <f t="shared" si="51"/>
        <v>16.999999999999993</v>
      </c>
      <c r="L775" s="55">
        <v>0.21</v>
      </c>
      <c r="M775" s="55">
        <f t="shared" si="50"/>
        <v>0.28011204481792729</v>
      </c>
      <c r="O775" s="55">
        <f t="shared" si="52"/>
        <v>0</v>
      </c>
      <c r="Q775" s="55">
        <f t="shared" si="53"/>
        <v>0</v>
      </c>
      <c r="R775" s="79" t="s">
        <v>938</v>
      </c>
    </row>
    <row r="776" spans="1:18" x14ac:dyDescent="0.3">
      <c r="A776" s="26">
        <v>1036</v>
      </c>
      <c r="B776" s="26" t="str">
        <f t="shared" si="49"/>
        <v>Night</v>
      </c>
      <c r="C776" s="26" t="s">
        <v>683</v>
      </c>
      <c r="D776" s="26" t="s">
        <v>203</v>
      </c>
      <c r="G776" s="26">
        <v>2</v>
      </c>
      <c r="I776" s="68">
        <v>3</v>
      </c>
      <c r="J776">
        <f>tbl_set!H434</f>
        <v>0.72916666666666741</v>
      </c>
      <c r="K776" s="68">
        <f t="shared" si="51"/>
        <v>17.500000000000018</v>
      </c>
      <c r="L776" s="55">
        <v>0.21</v>
      </c>
      <c r="M776" s="55">
        <f t="shared" si="50"/>
        <v>0.81632653061224414</v>
      </c>
      <c r="O776" s="55">
        <f t="shared" si="52"/>
        <v>0</v>
      </c>
      <c r="Q776" s="55">
        <f t="shared" si="53"/>
        <v>0</v>
      </c>
      <c r="R776" s="79" t="s">
        <v>938</v>
      </c>
    </row>
    <row r="777" spans="1:18" x14ac:dyDescent="0.3">
      <c r="A777" s="26">
        <v>1036</v>
      </c>
      <c r="B777" s="26" t="str">
        <f t="shared" si="49"/>
        <v>Night</v>
      </c>
      <c r="C777" s="26" t="s">
        <v>755</v>
      </c>
      <c r="D777" s="26" t="s">
        <v>204</v>
      </c>
      <c r="G777" s="26">
        <v>2</v>
      </c>
      <c r="I777" s="68">
        <v>2</v>
      </c>
      <c r="J777">
        <f>tbl_set!H434</f>
        <v>0.72916666666666741</v>
      </c>
      <c r="K777" s="68">
        <f t="shared" si="51"/>
        <v>17.500000000000018</v>
      </c>
      <c r="L777" s="55">
        <v>0.21</v>
      </c>
      <c r="M777" s="55">
        <f t="shared" si="50"/>
        <v>0.54421768707482943</v>
      </c>
      <c r="O777" s="55">
        <f t="shared" si="52"/>
        <v>0</v>
      </c>
      <c r="Q777" s="55">
        <f t="shared" si="53"/>
        <v>0</v>
      </c>
      <c r="R777" s="79" t="s">
        <v>938</v>
      </c>
    </row>
    <row r="778" spans="1:18" x14ac:dyDescent="0.3">
      <c r="A778" s="26">
        <v>1037</v>
      </c>
      <c r="B778" s="26" t="str">
        <f t="shared" si="49"/>
        <v>Kites</v>
      </c>
      <c r="C778" s="26" t="s">
        <v>756</v>
      </c>
      <c r="D778" s="26" t="s">
        <v>203</v>
      </c>
      <c r="G778" s="26">
        <v>2</v>
      </c>
      <c r="I778" s="68">
        <v>15</v>
      </c>
      <c r="J778">
        <f>tbl_set!H435</f>
        <v>0.60416666666666596</v>
      </c>
      <c r="K778" s="68">
        <f t="shared" si="51"/>
        <v>14.499999999999982</v>
      </c>
      <c r="L778" s="55">
        <v>0.21</v>
      </c>
      <c r="M778" s="55">
        <f t="shared" si="50"/>
        <v>4.926108374384242</v>
      </c>
      <c r="O778" s="55">
        <f t="shared" si="52"/>
        <v>0</v>
      </c>
      <c r="Q778" s="55">
        <f t="shared" si="53"/>
        <v>0</v>
      </c>
      <c r="R778" s="79" t="s">
        <v>936</v>
      </c>
    </row>
    <row r="779" spans="1:18" x14ac:dyDescent="0.3">
      <c r="A779" s="26">
        <v>1037</v>
      </c>
      <c r="B779" s="26" t="str">
        <f t="shared" si="49"/>
        <v>Kites</v>
      </c>
      <c r="C779" s="26" t="s">
        <v>756</v>
      </c>
      <c r="D779" s="26" t="s">
        <v>204</v>
      </c>
      <c r="G779" s="26">
        <v>2</v>
      </c>
      <c r="I779" s="68">
        <v>2</v>
      </c>
      <c r="J779">
        <f>tbl_set!H435</f>
        <v>0.60416666666666596</v>
      </c>
      <c r="K779" s="68">
        <f t="shared" si="51"/>
        <v>14.499999999999982</v>
      </c>
      <c r="L779" s="55">
        <v>0.21</v>
      </c>
      <c r="M779" s="55">
        <f t="shared" ref="M779:M842" si="54">I779/(K779*L779)</f>
        <v>0.65681444991789895</v>
      </c>
      <c r="O779" s="55">
        <f t="shared" si="52"/>
        <v>0</v>
      </c>
      <c r="Q779" s="55">
        <f t="shared" si="53"/>
        <v>0</v>
      </c>
      <c r="R779" s="79" t="s">
        <v>936</v>
      </c>
    </row>
    <row r="780" spans="1:18" x14ac:dyDescent="0.3">
      <c r="A780" s="26">
        <v>1037</v>
      </c>
      <c r="B780" s="26" t="str">
        <f t="shared" si="49"/>
        <v>Control</v>
      </c>
      <c r="C780" s="26" t="s">
        <v>757</v>
      </c>
      <c r="D780" s="26" t="s">
        <v>203</v>
      </c>
      <c r="G780" s="26">
        <v>2</v>
      </c>
      <c r="I780" s="68">
        <v>3</v>
      </c>
      <c r="J780">
        <f>tbl_set!H436</f>
        <v>0.60416666666666596</v>
      </c>
      <c r="K780" s="68">
        <f t="shared" si="51"/>
        <v>14.499999999999982</v>
      </c>
      <c r="L780" s="55">
        <v>0.21</v>
      </c>
      <c r="M780" s="55">
        <f t="shared" si="54"/>
        <v>0.98522167487684842</v>
      </c>
      <c r="O780" s="55">
        <f t="shared" si="52"/>
        <v>0</v>
      </c>
      <c r="Q780" s="55">
        <f t="shared" si="53"/>
        <v>0</v>
      </c>
      <c r="R780" s="79" t="s">
        <v>938</v>
      </c>
    </row>
    <row r="781" spans="1:18" x14ac:dyDescent="0.3">
      <c r="A781" s="26">
        <v>1037</v>
      </c>
      <c r="B781" s="26" t="str">
        <f t="shared" si="49"/>
        <v>Control</v>
      </c>
      <c r="C781" s="26" t="s">
        <v>757</v>
      </c>
      <c r="D781" s="26" t="s">
        <v>204</v>
      </c>
      <c r="G781" s="26">
        <v>2</v>
      </c>
      <c r="I781" s="68">
        <v>2</v>
      </c>
      <c r="J781">
        <f>tbl_set!H436</f>
        <v>0.60416666666666596</v>
      </c>
      <c r="K781" s="68">
        <f t="shared" si="51"/>
        <v>14.499999999999982</v>
      </c>
      <c r="L781" s="55">
        <v>0.21</v>
      </c>
      <c r="M781" s="55">
        <f t="shared" si="54"/>
        <v>0.65681444991789895</v>
      </c>
      <c r="O781" s="55">
        <f t="shared" si="52"/>
        <v>0</v>
      </c>
      <c r="Q781" s="55">
        <f t="shared" si="53"/>
        <v>0</v>
      </c>
      <c r="R781" s="79" t="s">
        <v>938</v>
      </c>
    </row>
    <row r="782" spans="1:18" x14ac:dyDescent="0.3">
      <c r="A782" s="26">
        <v>1037</v>
      </c>
      <c r="B782" s="26" t="str">
        <f t="shared" si="49"/>
        <v>Night</v>
      </c>
      <c r="C782" s="26" t="s">
        <v>758</v>
      </c>
      <c r="D782" s="26" t="s">
        <v>203</v>
      </c>
      <c r="G782" s="26">
        <v>2</v>
      </c>
      <c r="I782" s="68">
        <v>2</v>
      </c>
      <c r="J782">
        <f>tbl_set!H437</f>
        <v>0.62500000000000022</v>
      </c>
      <c r="K782" s="68">
        <f t="shared" si="51"/>
        <v>15.000000000000005</v>
      </c>
      <c r="L782" s="55">
        <v>0.21</v>
      </c>
      <c r="M782" s="55">
        <f t="shared" si="54"/>
        <v>0.63492063492063477</v>
      </c>
      <c r="O782" s="55">
        <f t="shared" si="52"/>
        <v>0</v>
      </c>
      <c r="Q782" s="55">
        <f t="shared" si="53"/>
        <v>0</v>
      </c>
      <c r="R782" s="79" t="s">
        <v>938</v>
      </c>
    </row>
    <row r="783" spans="1:18" x14ac:dyDescent="0.3">
      <c r="A783" s="26">
        <v>1037</v>
      </c>
      <c r="B783" s="26" t="str">
        <f t="shared" si="49"/>
        <v>Night</v>
      </c>
      <c r="C783" s="26" t="s">
        <v>758</v>
      </c>
      <c r="D783" s="26" t="s">
        <v>204</v>
      </c>
      <c r="G783" s="26">
        <v>2</v>
      </c>
      <c r="I783" s="68">
        <v>3</v>
      </c>
      <c r="J783">
        <f>tbl_set!H437</f>
        <v>0.62500000000000022</v>
      </c>
      <c r="K783" s="68">
        <f t="shared" si="51"/>
        <v>15.000000000000005</v>
      </c>
      <c r="L783" s="55">
        <v>0.21</v>
      </c>
      <c r="M783" s="55">
        <f t="shared" si="54"/>
        <v>0.95238095238095211</v>
      </c>
      <c r="O783" s="55">
        <f t="shared" si="52"/>
        <v>0</v>
      </c>
      <c r="Q783" s="55">
        <f t="shared" si="53"/>
        <v>0</v>
      </c>
      <c r="R783" s="79" t="s">
        <v>938</v>
      </c>
    </row>
    <row r="784" spans="1:18" x14ac:dyDescent="0.3">
      <c r="A784" s="26">
        <v>1038</v>
      </c>
      <c r="B784" s="26" t="str">
        <f t="shared" si="49"/>
        <v>Kites</v>
      </c>
      <c r="C784" s="26" t="s">
        <v>759</v>
      </c>
      <c r="D784" s="26" t="s">
        <v>203</v>
      </c>
      <c r="G784" s="26">
        <v>3</v>
      </c>
      <c r="I784" s="68">
        <v>7</v>
      </c>
      <c r="J784">
        <f>tbl_set!H438</f>
        <v>0.6666666666666663</v>
      </c>
      <c r="K784" s="68">
        <f t="shared" si="51"/>
        <v>15.999999999999991</v>
      </c>
      <c r="L784" s="55">
        <v>0.21</v>
      </c>
      <c r="M784" s="55">
        <f t="shared" si="54"/>
        <v>2.0833333333333344</v>
      </c>
      <c r="O784" s="55">
        <f t="shared" si="52"/>
        <v>0</v>
      </c>
      <c r="Q784" s="55">
        <f t="shared" si="53"/>
        <v>0</v>
      </c>
      <c r="R784" s="79" t="s">
        <v>936</v>
      </c>
    </row>
    <row r="785" spans="1:18" x14ac:dyDescent="0.3">
      <c r="A785" s="26">
        <v>1038</v>
      </c>
      <c r="B785" s="26" t="str">
        <f t="shared" si="49"/>
        <v>Kites</v>
      </c>
      <c r="C785" s="26" t="s">
        <v>759</v>
      </c>
      <c r="D785" s="26" t="s">
        <v>204</v>
      </c>
      <c r="G785" s="26">
        <v>3</v>
      </c>
      <c r="I785" s="68">
        <v>1</v>
      </c>
      <c r="J785">
        <f>tbl_set!H438</f>
        <v>0.6666666666666663</v>
      </c>
      <c r="K785" s="68">
        <f t="shared" si="51"/>
        <v>15.999999999999991</v>
      </c>
      <c r="L785" s="55">
        <v>0.21</v>
      </c>
      <c r="M785" s="55">
        <f t="shared" si="54"/>
        <v>0.29761904761904778</v>
      </c>
      <c r="O785" s="55">
        <f t="shared" si="52"/>
        <v>0</v>
      </c>
      <c r="Q785" s="55">
        <f t="shared" si="53"/>
        <v>0</v>
      </c>
      <c r="R785" s="79" t="s">
        <v>936</v>
      </c>
    </row>
    <row r="786" spans="1:18" x14ac:dyDescent="0.3">
      <c r="A786" s="26">
        <v>1038</v>
      </c>
      <c r="B786" s="26" t="str">
        <f t="shared" si="49"/>
        <v>Kites</v>
      </c>
      <c r="C786" s="26" t="s">
        <v>759</v>
      </c>
      <c r="D786" s="26" t="s">
        <v>639</v>
      </c>
      <c r="G786" s="26">
        <v>3</v>
      </c>
      <c r="I786" s="68">
        <v>2.5</v>
      </c>
      <c r="J786">
        <f>tbl_set!H438</f>
        <v>0.6666666666666663</v>
      </c>
      <c r="K786" s="68">
        <f t="shared" si="51"/>
        <v>15.999999999999991</v>
      </c>
      <c r="L786" s="55">
        <v>0.21</v>
      </c>
      <c r="M786" s="55">
        <f t="shared" si="54"/>
        <v>0.74404761904761951</v>
      </c>
      <c r="O786" s="55">
        <f t="shared" si="52"/>
        <v>0</v>
      </c>
      <c r="Q786" s="55">
        <f t="shared" si="53"/>
        <v>0</v>
      </c>
      <c r="R786" s="79" t="s">
        <v>936</v>
      </c>
    </row>
    <row r="787" spans="1:18" x14ac:dyDescent="0.3">
      <c r="A787" s="26">
        <v>1038</v>
      </c>
      <c r="B787" s="26" t="str">
        <f t="shared" ref="B787:B850" si="55">IF(COUNTIF(C787,"*A"),"Kites",IF(COUNTIF(C787,"*B"),"Control","Night"))</f>
        <v>Control</v>
      </c>
      <c r="C787" s="26" t="s">
        <v>760</v>
      </c>
      <c r="D787" s="26" t="s">
        <v>203</v>
      </c>
      <c r="G787" s="26">
        <v>3</v>
      </c>
      <c r="I787" s="68">
        <v>14</v>
      </c>
      <c r="J787">
        <f>tbl_set!H439</f>
        <v>0.6666666666666663</v>
      </c>
      <c r="K787" s="68">
        <f t="shared" si="51"/>
        <v>15.999999999999991</v>
      </c>
      <c r="L787" s="55">
        <v>0.21</v>
      </c>
      <c r="M787" s="55">
        <f t="shared" si="54"/>
        <v>4.1666666666666687</v>
      </c>
      <c r="O787" s="55">
        <f t="shared" si="52"/>
        <v>0</v>
      </c>
      <c r="Q787" s="55">
        <f t="shared" si="53"/>
        <v>0</v>
      </c>
      <c r="R787" s="79" t="s">
        <v>938</v>
      </c>
    </row>
    <row r="788" spans="1:18" x14ac:dyDescent="0.3">
      <c r="A788" s="26">
        <v>1038</v>
      </c>
      <c r="B788" s="26" t="str">
        <f t="shared" si="55"/>
        <v>Control</v>
      </c>
      <c r="C788" s="26" t="s">
        <v>760</v>
      </c>
      <c r="D788" s="26" t="s">
        <v>204</v>
      </c>
      <c r="G788" s="26">
        <v>3</v>
      </c>
      <c r="I788" s="68">
        <v>0.5</v>
      </c>
      <c r="J788">
        <f>tbl_set!H439</f>
        <v>0.6666666666666663</v>
      </c>
      <c r="K788" s="68">
        <f t="shared" si="51"/>
        <v>15.999999999999991</v>
      </c>
      <c r="L788" s="55">
        <v>0.21</v>
      </c>
      <c r="M788" s="55">
        <f t="shared" si="54"/>
        <v>0.14880952380952389</v>
      </c>
      <c r="O788" s="55">
        <f t="shared" si="52"/>
        <v>0</v>
      </c>
      <c r="Q788" s="55">
        <f t="shared" si="53"/>
        <v>0</v>
      </c>
      <c r="R788" s="79" t="s">
        <v>938</v>
      </c>
    </row>
    <row r="789" spans="1:18" x14ac:dyDescent="0.3">
      <c r="A789" s="26">
        <v>1038</v>
      </c>
      <c r="B789" s="26" t="str">
        <f t="shared" si="55"/>
        <v>Control</v>
      </c>
      <c r="C789" s="26" t="s">
        <v>760</v>
      </c>
      <c r="D789" s="26" t="s">
        <v>639</v>
      </c>
      <c r="G789" s="26">
        <v>3</v>
      </c>
      <c r="I789" s="68">
        <v>2</v>
      </c>
      <c r="J789">
        <f>tbl_set!H439</f>
        <v>0.6666666666666663</v>
      </c>
      <c r="K789" s="68">
        <f t="shared" si="51"/>
        <v>15.999999999999991</v>
      </c>
      <c r="L789" s="55">
        <v>0.21</v>
      </c>
      <c r="M789" s="55">
        <f t="shared" si="54"/>
        <v>0.59523809523809557</v>
      </c>
      <c r="O789" s="55">
        <f t="shared" si="52"/>
        <v>0</v>
      </c>
      <c r="Q789" s="55">
        <f t="shared" si="53"/>
        <v>0</v>
      </c>
      <c r="R789" s="79" t="s">
        <v>938</v>
      </c>
    </row>
    <row r="790" spans="1:18" x14ac:dyDescent="0.3">
      <c r="A790" s="26">
        <v>1038</v>
      </c>
      <c r="B790" s="26" t="str">
        <f t="shared" si="55"/>
        <v>Night</v>
      </c>
      <c r="C790" s="26" t="s">
        <v>761</v>
      </c>
      <c r="D790" s="26" t="s">
        <v>203</v>
      </c>
      <c r="G790" s="26">
        <v>3</v>
      </c>
      <c r="I790" s="68">
        <v>9</v>
      </c>
      <c r="J790">
        <f>tbl_set!H440</f>
        <v>0.6666666666666663</v>
      </c>
      <c r="K790" s="68">
        <f t="shared" si="51"/>
        <v>15.999999999999991</v>
      </c>
      <c r="L790" s="55">
        <v>0.21</v>
      </c>
      <c r="M790" s="55">
        <f t="shared" si="54"/>
        <v>2.6785714285714302</v>
      </c>
      <c r="O790" s="55">
        <f t="shared" si="52"/>
        <v>0</v>
      </c>
      <c r="Q790" s="55">
        <f t="shared" si="53"/>
        <v>0</v>
      </c>
      <c r="R790" s="79" t="s">
        <v>938</v>
      </c>
    </row>
    <row r="791" spans="1:18" x14ac:dyDescent="0.3">
      <c r="A791" s="26">
        <v>1038</v>
      </c>
      <c r="B791" s="26" t="str">
        <f t="shared" si="55"/>
        <v>Night</v>
      </c>
      <c r="C791" s="26" t="s">
        <v>761</v>
      </c>
      <c r="D791" s="26" t="s">
        <v>204</v>
      </c>
      <c r="G791" s="26">
        <v>3</v>
      </c>
      <c r="I791" s="68">
        <v>1</v>
      </c>
      <c r="J791">
        <f>tbl_set!H440</f>
        <v>0.6666666666666663</v>
      </c>
      <c r="K791" s="68">
        <f t="shared" si="51"/>
        <v>15.999999999999991</v>
      </c>
      <c r="L791" s="55">
        <v>0.21</v>
      </c>
      <c r="M791" s="55">
        <f t="shared" si="54"/>
        <v>0.29761904761904778</v>
      </c>
      <c r="O791" s="55">
        <f t="shared" si="52"/>
        <v>0</v>
      </c>
      <c r="Q791" s="55">
        <f t="shared" si="53"/>
        <v>0</v>
      </c>
      <c r="R791" s="79" t="s">
        <v>938</v>
      </c>
    </row>
    <row r="792" spans="1:18" x14ac:dyDescent="0.3">
      <c r="A792" s="26">
        <v>1038</v>
      </c>
      <c r="B792" s="26" t="str">
        <f t="shared" si="55"/>
        <v>Night</v>
      </c>
      <c r="C792" s="26" t="s">
        <v>761</v>
      </c>
      <c r="D792" s="26" t="s">
        <v>639</v>
      </c>
      <c r="G792" s="26">
        <v>3</v>
      </c>
      <c r="I792" s="68">
        <v>4</v>
      </c>
      <c r="J792">
        <f>tbl_set!H440</f>
        <v>0.6666666666666663</v>
      </c>
      <c r="K792" s="68">
        <f t="shared" si="51"/>
        <v>15.999999999999991</v>
      </c>
      <c r="L792" s="55">
        <v>0.21</v>
      </c>
      <c r="M792" s="55">
        <f t="shared" si="54"/>
        <v>1.1904761904761911</v>
      </c>
      <c r="O792" s="55">
        <f t="shared" si="52"/>
        <v>0</v>
      </c>
      <c r="Q792" s="55">
        <f t="shared" si="53"/>
        <v>0</v>
      </c>
      <c r="R792" s="79" t="s">
        <v>938</v>
      </c>
    </row>
    <row r="793" spans="1:18" x14ac:dyDescent="0.3">
      <c r="A793" s="26">
        <v>1500</v>
      </c>
      <c r="B793" s="26" t="str">
        <f t="shared" si="55"/>
        <v>Kites</v>
      </c>
      <c r="C793" s="26" t="s">
        <v>769</v>
      </c>
      <c r="D793" s="26" t="s">
        <v>203</v>
      </c>
      <c r="G793" s="26">
        <v>3</v>
      </c>
      <c r="I793" s="68">
        <v>6</v>
      </c>
      <c r="J793">
        <f>tbl_set!H444</f>
        <v>2</v>
      </c>
      <c r="K793" s="68">
        <f t="shared" si="51"/>
        <v>48</v>
      </c>
      <c r="L793" s="55">
        <v>0.189</v>
      </c>
      <c r="M793" s="55">
        <f t="shared" si="54"/>
        <v>0.66137566137566139</v>
      </c>
      <c r="O793" s="55">
        <f t="shared" si="52"/>
        <v>0</v>
      </c>
      <c r="Q793" s="55">
        <f t="shared" si="53"/>
        <v>0</v>
      </c>
      <c r="R793" s="79" t="s">
        <v>936</v>
      </c>
    </row>
    <row r="794" spans="1:18" x14ac:dyDescent="0.3">
      <c r="A794" s="26">
        <v>1500</v>
      </c>
      <c r="B794" s="26" t="str">
        <f t="shared" si="55"/>
        <v>Kites</v>
      </c>
      <c r="C794" s="26" t="s">
        <v>769</v>
      </c>
      <c r="D794" s="26" t="s">
        <v>204</v>
      </c>
      <c r="G794" s="26">
        <v>3</v>
      </c>
      <c r="I794" s="68">
        <v>16</v>
      </c>
      <c r="J794">
        <f>tbl_set!H444</f>
        <v>2</v>
      </c>
      <c r="K794" s="68">
        <f t="shared" si="51"/>
        <v>48</v>
      </c>
      <c r="L794" s="55">
        <v>0.189</v>
      </c>
      <c r="M794" s="55">
        <f t="shared" si="54"/>
        <v>1.7636684303350971</v>
      </c>
      <c r="O794" s="55">
        <f t="shared" si="52"/>
        <v>0</v>
      </c>
      <c r="Q794" s="55">
        <f t="shared" si="53"/>
        <v>0</v>
      </c>
      <c r="R794" s="79" t="s">
        <v>936</v>
      </c>
    </row>
    <row r="795" spans="1:18" x14ac:dyDescent="0.3">
      <c r="A795" s="26">
        <v>1500</v>
      </c>
      <c r="B795" s="26" t="str">
        <f t="shared" si="55"/>
        <v>Kites</v>
      </c>
      <c r="C795" s="26" t="s">
        <v>769</v>
      </c>
      <c r="G795" s="26">
        <v>3</v>
      </c>
      <c r="J795">
        <f>tbl_set!H444</f>
        <v>2</v>
      </c>
      <c r="K795" s="68">
        <f t="shared" si="51"/>
        <v>48</v>
      </c>
      <c r="L795" s="55">
        <v>0.189</v>
      </c>
      <c r="M795" s="55">
        <f t="shared" si="54"/>
        <v>0</v>
      </c>
      <c r="O795" s="55">
        <f t="shared" si="52"/>
        <v>0</v>
      </c>
      <c r="Q795" s="55">
        <f t="shared" si="53"/>
        <v>0</v>
      </c>
      <c r="R795" s="79" t="s">
        <v>936</v>
      </c>
    </row>
    <row r="796" spans="1:18" x14ac:dyDescent="0.3">
      <c r="A796" s="26">
        <v>1500</v>
      </c>
      <c r="B796" s="26" t="str">
        <f t="shared" si="55"/>
        <v>Control</v>
      </c>
      <c r="C796" s="26" t="s">
        <v>770</v>
      </c>
      <c r="D796" s="26" t="s">
        <v>203</v>
      </c>
      <c r="G796" s="26">
        <v>3</v>
      </c>
      <c r="I796" s="68">
        <v>7</v>
      </c>
      <c r="J796">
        <f>tbl_set!H445</f>
        <v>2</v>
      </c>
      <c r="K796" s="68">
        <f t="shared" si="51"/>
        <v>48</v>
      </c>
      <c r="L796" s="55">
        <v>0.189</v>
      </c>
      <c r="M796" s="55">
        <f t="shared" si="54"/>
        <v>0.77160493827160503</v>
      </c>
      <c r="O796" s="55">
        <f t="shared" si="52"/>
        <v>0</v>
      </c>
      <c r="Q796" s="55">
        <f t="shared" si="53"/>
        <v>0</v>
      </c>
      <c r="R796" s="79" t="s">
        <v>938</v>
      </c>
    </row>
    <row r="797" spans="1:18" x14ac:dyDescent="0.3">
      <c r="A797" s="26">
        <v>1500</v>
      </c>
      <c r="B797" s="26" t="str">
        <f t="shared" si="55"/>
        <v>Control</v>
      </c>
      <c r="C797" s="26" t="s">
        <v>770</v>
      </c>
      <c r="D797" s="26" t="s">
        <v>204</v>
      </c>
      <c r="G797" s="26">
        <v>3</v>
      </c>
      <c r="I797" s="68">
        <v>9</v>
      </c>
      <c r="J797">
        <f>tbl_set!H445</f>
        <v>2</v>
      </c>
      <c r="K797" s="68">
        <f t="shared" si="51"/>
        <v>48</v>
      </c>
      <c r="L797" s="55">
        <v>0.189</v>
      </c>
      <c r="M797" s="55">
        <f t="shared" si="54"/>
        <v>0.9920634920634922</v>
      </c>
      <c r="O797" s="55">
        <f t="shared" si="52"/>
        <v>0</v>
      </c>
      <c r="Q797" s="55">
        <f t="shared" si="53"/>
        <v>0</v>
      </c>
      <c r="R797" s="79" t="s">
        <v>938</v>
      </c>
    </row>
    <row r="798" spans="1:18" x14ac:dyDescent="0.3">
      <c r="A798" s="26">
        <v>1501</v>
      </c>
      <c r="B798" s="26" t="str">
        <f t="shared" si="55"/>
        <v>Kites</v>
      </c>
      <c r="C798" s="26" t="s">
        <v>771</v>
      </c>
      <c r="D798" s="26" t="s">
        <v>203</v>
      </c>
      <c r="G798" s="26">
        <v>2</v>
      </c>
      <c r="I798" s="68">
        <v>11</v>
      </c>
      <c r="J798">
        <f>tbl_set!H446</f>
        <v>0.95833333333333304</v>
      </c>
      <c r="K798" s="68">
        <f t="shared" si="51"/>
        <v>22.999999999999993</v>
      </c>
      <c r="L798" s="55">
        <v>0.189</v>
      </c>
      <c r="M798" s="55">
        <f t="shared" si="54"/>
        <v>2.5304807913503575</v>
      </c>
      <c r="O798" s="55">
        <f t="shared" si="52"/>
        <v>0</v>
      </c>
      <c r="Q798" s="55">
        <f t="shared" si="53"/>
        <v>0</v>
      </c>
      <c r="R798" s="79" t="s">
        <v>936</v>
      </c>
    </row>
    <row r="799" spans="1:18" x14ac:dyDescent="0.3">
      <c r="A799" s="26">
        <v>1501</v>
      </c>
      <c r="B799" s="26" t="str">
        <f t="shared" si="55"/>
        <v>Kites</v>
      </c>
      <c r="C799" s="26" t="s">
        <v>771</v>
      </c>
      <c r="D799" s="26" t="s">
        <v>204</v>
      </c>
      <c r="G799" s="26">
        <v>2</v>
      </c>
      <c r="I799" s="68">
        <v>28</v>
      </c>
      <c r="J799">
        <f>tbl_set!H446</f>
        <v>0.95833333333333304</v>
      </c>
      <c r="K799" s="68">
        <f t="shared" si="51"/>
        <v>22.999999999999993</v>
      </c>
      <c r="L799" s="55">
        <v>0.189</v>
      </c>
      <c r="M799" s="55">
        <f t="shared" si="54"/>
        <v>6.4412238325281823</v>
      </c>
      <c r="O799" s="55">
        <f t="shared" si="52"/>
        <v>0</v>
      </c>
      <c r="Q799" s="55">
        <f t="shared" si="53"/>
        <v>0</v>
      </c>
      <c r="R799" s="79" t="s">
        <v>936</v>
      </c>
    </row>
    <row r="800" spans="1:18" x14ac:dyDescent="0.3">
      <c r="A800" s="26">
        <v>1501</v>
      </c>
      <c r="B800" s="26" t="str">
        <f t="shared" si="55"/>
        <v>Control</v>
      </c>
      <c r="C800" s="26" t="s">
        <v>772</v>
      </c>
      <c r="D800" s="26" t="s">
        <v>203</v>
      </c>
      <c r="G800" s="26">
        <v>2</v>
      </c>
      <c r="I800" s="68">
        <v>14</v>
      </c>
      <c r="J800">
        <f>tbl_set!H447</f>
        <v>0.95833333333333304</v>
      </c>
      <c r="K800" s="68">
        <f t="shared" si="51"/>
        <v>22.999999999999993</v>
      </c>
      <c r="L800" s="55">
        <v>0.189</v>
      </c>
      <c r="M800" s="55">
        <f t="shared" si="54"/>
        <v>3.2206119162640912</v>
      </c>
      <c r="O800" s="55">
        <f t="shared" si="52"/>
        <v>0</v>
      </c>
      <c r="Q800" s="55">
        <f t="shared" si="53"/>
        <v>0</v>
      </c>
      <c r="R800" s="79" t="s">
        <v>938</v>
      </c>
    </row>
    <row r="801" spans="1:18" x14ac:dyDescent="0.3">
      <c r="A801" s="26">
        <v>1501</v>
      </c>
      <c r="B801" s="26" t="str">
        <f t="shared" si="55"/>
        <v>Control</v>
      </c>
      <c r="C801" s="26" t="s">
        <v>772</v>
      </c>
      <c r="D801" s="26" t="s">
        <v>204</v>
      </c>
      <c r="G801" s="26">
        <v>2</v>
      </c>
      <c r="I801" s="68">
        <v>15</v>
      </c>
      <c r="J801">
        <f>tbl_set!H447</f>
        <v>0.95833333333333304</v>
      </c>
      <c r="K801" s="68">
        <f t="shared" si="51"/>
        <v>22.999999999999993</v>
      </c>
      <c r="L801" s="55">
        <v>0.189</v>
      </c>
      <c r="M801" s="55">
        <f t="shared" si="54"/>
        <v>3.450655624568669</v>
      </c>
      <c r="O801" s="55">
        <f t="shared" si="52"/>
        <v>0</v>
      </c>
      <c r="Q801" s="55">
        <f t="shared" si="53"/>
        <v>0</v>
      </c>
      <c r="R801" s="79" t="s">
        <v>938</v>
      </c>
    </row>
    <row r="802" spans="1:18" x14ac:dyDescent="0.3">
      <c r="A802" s="26">
        <v>1502</v>
      </c>
      <c r="B802" s="26" t="str">
        <f t="shared" si="55"/>
        <v>Kites</v>
      </c>
      <c r="C802" s="26" t="s">
        <v>773</v>
      </c>
      <c r="D802" s="26" t="s">
        <v>203</v>
      </c>
      <c r="G802" s="26">
        <v>3</v>
      </c>
      <c r="I802" s="68">
        <v>1</v>
      </c>
      <c r="J802">
        <f>tbl_set!H448</f>
        <v>0.97916666666666807</v>
      </c>
      <c r="K802" s="68">
        <f t="shared" si="51"/>
        <v>23.500000000000036</v>
      </c>
      <c r="L802" s="55">
        <v>0.189</v>
      </c>
      <c r="M802" s="55">
        <f t="shared" si="54"/>
        <v>0.22514916131937374</v>
      </c>
      <c r="O802" s="55">
        <f t="shared" si="52"/>
        <v>0</v>
      </c>
      <c r="Q802" s="55">
        <f t="shared" si="53"/>
        <v>0</v>
      </c>
      <c r="R802" s="79" t="s">
        <v>936</v>
      </c>
    </row>
    <row r="803" spans="1:18" x14ac:dyDescent="0.3">
      <c r="A803" s="26">
        <v>1502</v>
      </c>
      <c r="B803" s="26" t="str">
        <f t="shared" si="55"/>
        <v>Kites</v>
      </c>
      <c r="C803" s="26" t="s">
        <v>773</v>
      </c>
      <c r="D803" s="26" t="s">
        <v>204</v>
      </c>
      <c r="G803" s="26">
        <v>3</v>
      </c>
      <c r="I803" s="68">
        <v>19</v>
      </c>
      <c r="J803">
        <f>tbl_set!H448</f>
        <v>0.97916666666666807</v>
      </c>
      <c r="K803" s="68">
        <f t="shared" si="51"/>
        <v>23.500000000000036</v>
      </c>
      <c r="L803" s="55">
        <v>0.189</v>
      </c>
      <c r="M803" s="55">
        <f t="shared" si="54"/>
        <v>4.2778340650681015</v>
      </c>
      <c r="O803" s="55">
        <f t="shared" si="52"/>
        <v>0</v>
      </c>
      <c r="Q803" s="55">
        <f t="shared" si="53"/>
        <v>0</v>
      </c>
      <c r="R803" s="79" t="s">
        <v>936</v>
      </c>
    </row>
    <row r="804" spans="1:18" x14ac:dyDescent="0.3">
      <c r="A804" s="26">
        <v>1502</v>
      </c>
      <c r="B804" s="26" t="str">
        <f t="shared" si="55"/>
        <v>Kites</v>
      </c>
      <c r="C804" s="26" t="s">
        <v>773</v>
      </c>
      <c r="G804" s="26">
        <v>3</v>
      </c>
      <c r="J804">
        <f>tbl_set!H448</f>
        <v>0.97916666666666807</v>
      </c>
      <c r="K804" s="68">
        <f t="shared" si="51"/>
        <v>23.500000000000036</v>
      </c>
      <c r="L804" s="55">
        <v>0.189</v>
      </c>
      <c r="M804" s="55">
        <f t="shared" si="54"/>
        <v>0</v>
      </c>
      <c r="O804" s="55">
        <f t="shared" si="52"/>
        <v>0</v>
      </c>
      <c r="Q804" s="55">
        <f t="shared" si="53"/>
        <v>0</v>
      </c>
      <c r="R804" s="79" t="s">
        <v>936</v>
      </c>
    </row>
    <row r="805" spans="1:18" x14ac:dyDescent="0.3">
      <c r="A805" s="26">
        <v>1502</v>
      </c>
      <c r="B805" s="26" t="str">
        <f t="shared" si="55"/>
        <v>Control</v>
      </c>
      <c r="C805" s="26" t="s">
        <v>774</v>
      </c>
      <c r="D805" s="26" t="s">
        <v>203</v>
      </c>
      <c r="G805" s="26">
        <v>3</v>
      </c>
      <c r="I805" s="68">
        <v>2</v>
      </c>
      <c r="J805">
        <f>tbl_set!H449</f>
        <v>0.97916666666666807</v>
      </c>
      <c r="K805" s="68">
        <f t="shared" si="51"/>
        <v>23.500000000000036</v>
      </c>
      <c r="L805" s="55">
        <v>0.189</v>
      </c>
      <c r="M805" s="55">
        <f t="shared" si="54"/>
        <v>0.45029832263874747</v>
      </c>
      <c r="O805" s="55">
        <f t="shared" si="52"/>
        <v>0</v>
      </c>
      <c r="Q805" s="55">
        <f t="shared" si="53"/>
        <v>0</v>
      </c>
      <c r="R805" s="79" t="s">
        <v>938</v>
      </c>
    </row>
    <row r="806" spans="1:18" x14ac:dyDescent="0.3">
      <c r="A806" s="26">
        <v>1502</v>
      </c>
      <c r="B806" s="26" t="str">
        <f t="shared" si="55"/>
        <v>Control</v>
      </c>
      <c r="C806" s="26" t="s">
        <v>774</v>
      </c>
      <c r="D806" s="26" t="s">
        <v>204</v>
      </c>
      <c r="G806" s="26">
        <v>3</v>
      </c>
      <c r="I806" s="68">
        <v>23</v>
      </c>
      <c r="J806">
        <f>tbl_set!H449</f>
        <v>0.97916666666666807</v>
      </c>
      <c r="K806" s="68">
        <f t="shared" si="51"/>
        <v>23.500000000000036</v>
      </c>
      <c r="L806" s="55">
        <v>0.189</v>
      </c>
      <c r="M806" s="55">
        <f t="shared" si="54"/>
        <v>5.1784307103455962</v>
      </c>
      <c r="O806" s="55">
        <f t="shared" si="52"/>
        <v>0</v>
      </c>
      <c r="Q806" s="55">
        <f t="shared" si="53"/>
        <v>0</v>
      </c>
      <c r="R806" s="79" t="s">
        <v>938</v>
      </c>
    </row>
    <row r="807" spans="1:18" x14ac:dyDescent="0.3">
      <c r="A807" s="26">
        <v>1502</v>
      </c>
      <c r="B807" s="26" t="str">
        <f t="shared" si="55"/>
        <v>Control</v>
      </c>
      <c r="C807" s="26" t="s">
        <v>774</v>
      </c>
      <c r="G807" s="26">
        <v>3</v>
      </c>
      <c r="J807">
        <f>tbl_set!H449</f>
        <v>0.97916666666666807</v>
      </c>
      <c r="K807" s="68">
        <f t="shared" si="51"/>
        <v>23.500000000000036</v>
      </c>
      <c r="L807" s="55">
        <v>0.189</v>
      </c>
      <c r="M807" s="55">
        <f t="shared" si="54"/>
        <v>0</v>
      </c>
      <c r="O807" s="55">
        <f t="shared" si="52"/>
        <v>0</v>
      </c>
      <c r="Q807" s="55">
        <f t="shared" si="53"/>
        <v>0</v>
      </c>
      <c r="R807" s="79" t="s">
        <v>938</v>
      </c>
    </row>
    <row r="808" spans="1:18" x14ac:dyDescent="0.3">
      <c r="A808" s="26">
        <v>1503</v>
      </c>
      <c r="B808" s="26" t="str">
        <f t="shared" si="55"/>
        <v>Kites</v>
      </c>
      <c r="C808" s="26" t="s">
        <v>775</v>
      </c>
      <c r="D808" s="26" t="s">
        <v>203</v>
      </c>
      <c r="G808" s="26">
        <v>3</v>
      </c>
      <c r="I808" s="68">
        <v>1</v>
      </c>
      <c r="J808">
        <f>tbl_set!H450</f>
        <v>0.85416666666666807</v>
      </c>
      <c r="K808" s="68">
        <f t="shared" si="51"/>
        <v>20.500000000000036</v>
      </c>
      <c r="L808" s="55">
        <v>0.189</v>
      </c>
      <c r="M808" s="55">
        <f t="shared" si="54"/>
        <v>0.25809781907342838</v>
      </c>
      <c r="O808" s="55">
        <f t="shared" si="52"/>
        <v>0</v>
      </c>
      <c r="Q808" s="55">
        <f t="shared" si="53"/>
        <v>0</v>
      </c>
      <c r="R808" s="79" t="s">
        <v>936</v>
      </c>
    </row>
    <row r="809" spans="1:18" x14ac:dyDescent="0.3">
      <c r="A809" s="26">
        <v>1503</v>
      </c>
      <c r="B809" s="26" t="str">
        <f t="shared" si="55"/>
        <v>Kites</v>
      </c>
      <c r="C809" s="26" t="s">
        <v>775</v>
      </c>
      <c r="D809" s="26" t="s">
        <v>204</v>
      </c>
      <c r="G809" s="26">
        <v>3</v>
      </c>
      <c r="I809" s="68">
        <v>1</v>
      </c>
      <c r="J809">
        <f>tbl_set!H450</f>
        <v>0.85416666666666807</v>
      </c>
      <c r="K809" s="68">
        <f t="shared" si="51"/>
        <v>20.500000000000036</v>
      </c>
      <c r="L809" s="55">
        <v>0.189</v>
      </c>
      <c r="M809" s="55">
        <f t="shared" si="54"/>
        <v>0.25809781907342838</v>
      </c>
      <c r="O809" s="55">
        <f t="shared" si="52"/>
        <v>0</v>
      </c>
      <c r="Q809" s="55">
        <f t="shared" si="53"/>
        <v>0</v>
      </c>
      <c r="R809" s="79" t="s">
        <v>936</v>
      </c>
    </row>
    <row r="810" spans="1:18" x14ac:dyDescent="0.3">
      <c r="A810" s="26">
        <v>1503</v>
      </c>
      <c r="B810" s="26" t="str">
        <f t="shared" si="55"/>
        <v>Control</v>
      </c>
      <c r="C810" s="26" t="s">
        <v>776</v>
      </c>
      <c r="D810" s="26" t="s">
        <v>203</v>
      </c>
      <c r="G810" s="26">
        <v>3</v>
      </c>
      <c r="I810" s="68">
        <v>0.5</v>
      </c>
      <c r="J810">
        <f>tbl_set!H451</f>
        <v>0.85416666666666807</v>
      </c>
      <c r="K810" s="68">
        <f t="shared" si="51"/>
        <v>20.500000000000036</v>
      </c>
      <c r="L810" s="55">
        <v>0.189</v>
      </c>
      <c r="M810" s="55">
        <f t="shared" si="54"/>
        <v>0.12904890953671419</v>
      </c>
      <c r="O810" s="55">
        <f t="shared" si="52"/>
        <v>0</v>
      </c>
      <c r="Q810" s="55">
        <f t="shared" si="53"/>
        <v>0</v>
      </c>
      <c r="R810" s="79" t="s">
        <v>938</v>
      </c>
    </row>
    <row r="811" spans="1:18" x14ac:dyDescent="0.3">
      <c r="A811" s="26">
        <v>1503</v>
      </c>
      <c r="B811" s="26" t="str">
        <f t="shared" si="55"/>
        <v>Control</v>
      </c>
      <c r="C811" s="26" t="s">
        <v>776</v>
      </c>
      <c r="D811" s="26" t="s">
        <v>204</v>
      </c>
      <c r="G811" s="26">
        <v>3</v>
      </c>
      <c r="I811" s="68">
        <v>2</v>
      </c>
      <c r="J811">
        <f>tbl_set!H451</f>
        <v>0.85416666666666807</v>
      </c>
      <c r="K811" s="68">
        <f t="shared" si="51"/>
        <v>20.500000000000036</v>
      </c>
      <c r="L811" s="55">
        <v>0.189</v>
      </c>
      <c r="M811" s="55">
        <f t="shared" si="54"/>
        <v>0.51619563814685676</v>
      </c>
      <c r="O811" s="55">
        <f t="shared" si="52"/>
        <v>0</v>
      </c>
      <c r="Q811" s="55">
        <f t="shared" si="53"/>
        <v>0</v>
      </c>
      <c r="R811" s="79" t="s">
        <v>938</v>
      </c>
    </row>
    <row r="812" spans="1:18" x14ac:dyDescent="0.3">
      <c r="A812" s="26">
        <v>1503</v>
      </c>
      <c r="B812" s="26" t="str">
        <f t="shared" si="55"/>
        <v>Control</v>
      </c>
      <c r="C812" s="26" t="s">
        <v>776</v>
      </c>
      <c r="G812" s="26">
        <v>3</v>
      </c>
      <c r="J812">
        <f>tbl_set!H451</f>
        <v>0.85416666666666807</v>
      </c>
      <c r="K812" s="68">
        <f t="shared" si="51"/>
        <v>20.500000000000036</v>
      </c>
      <c r="L812" s="55">
        <v>0.189</v>
      </c>
      <c r="M812" s="55">
        <f t="shared" si="54"/>
        <v>0</v>
      </c>
      <c r="O812" s="55">
        <f t="shared" si="52"/>
        <v>0</v>
      </c>
      <c r="Q812" s="55">
        <f t="shared" si="53"/>
        <v>0</v>
      </c>
      <c r="R812" s="79" t="s">
        <v>938</v>
      </c>
    </row>
    <row r="813" spans="1:18" x14ac:dyDescent="0.3">
      <c r="A813" s="26">
        <v>1504</v>
      </c>
      <c r="B813" s="26" t="str">
        <f t="shared" si="55"/>
        <v>Kites</v>
      </c>
      <c r="C813" s="26" t="s">
        <v>777</v>
      </c>
      <c r="D813" s="26" t="s">
        <v>203</v>
      </c>
      <c r="G813" s="26">
        <v>2</v>
      </c>
      <c r="I813" s="68">
        <v>1</v>
      </c>
      <c r="J813">
        <f>tbl_set!H452</f>
        <v>1.0833333333333339</v>
      </c>
      <c r="K813" s="68">
        <f t="shared" ref="K813:K861" si="56">J813*24</f>
        <v>26.000000000000014</v>
      </c>
      <c r="L813" s="55">
        <v>0.189</v>
      </c>
      <c r="M813" s="55">
        <f t="shared" si="54"/>
        <v>0.2035002035002034</v>
      </c>
      <c r="O813" s="55">
        <f t="shared" si="52"/>
        <v>0</v>
      </c>
      <c r="Q813" s="55">
        <f t="shared" si="53"/>
        <v>0</v>
      </c>
      <c r="R813" s="79" t="s">
        <v>936</v>
      </c>
    </row>
    <row r="814" spans="1:18" x14ac:dyDescent="0.3">
      <c r="A814" s="26">
        <v>1504</v>
      </c>
      <c r="B814" s="26" t="str">
        <f t="shared" si="55"/>
        <v>Kites</v>
      </c>
      <c r="C814" s="26" t="s">
        <v>777</v>
      </c>
      <c r="D814" s="26" t="s">
        <v>204</v>
      </c>
      <c r="G814" s="26">
        <v>2</v>
      </c>
      <c r="I814" s="68">
        <v>4</v>
      </c>
      <c r="J814">
        <f>tbl_set!H452</f>
        <v>1.0833333333333339</v>
      </c>
      <c r="K814" s="68">
        <f t="shared" si="56"/>
        <v>26.000000000000014</v>
      </c>
      <c r="L814" s="55">
        <v>0.189</v>
      </c>
      <c r="M814" s="55">
        <f t="shared" si="54"/>
        <v>0.81400081400081359</v>
      </c>
      <c r="O814" s="55">
        <f t="shared" si="52"/>
        <v>0</v>
      </c>
      <c r="Q814" s="55">
        <f t="shared" si="53"/>
        <v>0</v>
      </c>
      <c r="R814" s="79" t="s">
        <v>936</v>
      </c>
    </row>
    <row r="815" spans="1:18" x14ac:dyDescent="0.3">
      <c r="A815" s="26">
        <v>1504</v>
      </c>
      <c r="B815" s="26" t="str">
        <f t="shared" si="55"/>
        <v>Control</v>
      </c>
      <c r="C815" s="26" t="s">
        <v>778</v>
      </c>
      <c r="D815" s="26" t="s">
        <v>203</v>
      </c>
      <c r="G815" s="26">
        <v>2</v>
      </c>
      <c r="I815" s="68">
        <v>2</v>
      </c>
      <c r="J815">
        <f>tbl_set!H453</f>
        <v>1.0833333333333339</v>
      </c>
      <c r="K815" s="68">
        <f t="shared" si="56"/>
        <v>26.000000000000014</v>
      </c>
      <c r="L815" s="55">
        <v>0.189</v>
      </c>
      <c r="M815" s="55">
        <f t="shared" si="54"/>
        <v>0.40700040700040679</v>
      </c>
      <c r="O815" s="55">
        <f t="shared" si="52"/>
        <v>0</v>
      </c>
      <c r="Q815" s="55">
        <f t="shared" si="53"/>
        <v>0</v>
      </c>
      <c r="R815" s="79" t="s">
        <v>938</v>
      </c>
    </row>
    <row r="816" spans="1:18" x14ac:dyDescent="0.3">
      <c r="A816" s="26">
        <v>1504</v>
      </c>
      <c r="B816" s="26" t="str">
        <f t="shared" si="55"/>
        <v>Control</v>
      </c>
      <c r="C816" s="26" t="s">
        <v>778</v>
      </c>
      <c r="D816" s="26" t="s">
        <v>204</v>
      </c>
      <c r="G816" s="26">
        <v>2</v>
      </c>
      <c r="I816" s="68">
        <v>1</v>
      </c>
      <c r="J816">
        <f>tbl_set!H453</f>
        <v>1.0833333333333339</v>
      </c>
      <c r="K816" s="68">
        <f t="shared" si="56"/>
        <v>26.000000000000014</v>
      </c>
      <c r="L816" s="55">
        <v>0.189</v>
      </c>
      <c r="M816" s="55">
        <f t="shared" si="54"/>
        <v>0.2035002035002034</v>
      </c>
      <c r="O816" s="55">
        <f t="shared" si="52"/>
        <v>0</v>
      </c>
      <c r="Q816" s="55">
        <f t="shared" si="53"/>
        <v>0</v>
      </c>
      <c r="R816" s="79" t="s">
        <v>938</v>
      </c>
    </row>
    <row r="817" spans="1:18" x14ac:dyDescent="0.3">
      <c r="A817" s="26">
        <v>1040</v>
      </c>
      <c r="B817" s="26" t="str">
        <f t="shared" si="55"/>
        <v>Kites</v>
      </c>
      <c r="C817" s="26" t="s">
        <v>783</v>
      </c>
      <c r="D817" s="26" t="s">
        <v>203</v>
      </c>
      <c r="G817" s="26">
        <v>2</v>
      </c>
      <c r="I817" s="68">
        <v>1</v>
      </c>
      <c r="J817">
        <f>tbl_set!H454</f>
        <v>0.72916666666666796</v>
      </c>
      <c r="K817" s="68">
        <f t="shared" si="56"/>
        <v>17.500000000000032</v>
      </c>
      <c r="L817" s="55">
        <v>0.21</v>
      </c>
      <c r="M817" s="55">
        <f t="shared" si="54"/>
        <v>0.27210884353741449</v>
      </c>
      <c r="O817" s="55">
        <f t="shared" si="52"/>
        <v>0</v>
      </c>
      <c r="Q817" s="55">
        <f t="shared" si="53"/>
        <v>0</v>
      </c>
      <c r="R817" s="79" t="s">
        <v>936</v>
      </c>
    </row>
    <row r="818" spans="1:18" x14ac:dyDescent="0.3">
      <c r="A818" s="26">
        <v>1040</v>
      </c>
      <c r="B818" s="26" t="str">
        <f t="shared" si="55"/>
        <v>Kites</v>
      </c>
      <c r="C818" s="26" t="s">
        <v>783</v>
      </c>
      <c r="D818" s="26" t="s">
        <v>204</v>
      </c>
      <c r="G818" s="26">
        <v>2</v>
      </c>
      <c r="I818" s="68">
        <v>1</v>
      </c>
      <c r="J818">
        <f>tbl_set!H454</f>
        <v>0.72916666666666796</v>
      </c>
      <c r="K818" s="68">
        <f t="shared" si="56"/>
        <v>17.500000000000032</v>
      </c>
      <c r="L818" s="55">
        <v>0.21</v>
      </c>
      <c r="M818" s="55">
        <f t="shared" si="54"/>
        <v>0.27210884353741449</v>
      </c>
      <c r="O818" s="55">
        <f t="shared" si="52"/>
        <v>0</v>
      </c>
      <c r="Q818" s="55">
        <f t="shared" si="53"/>
        <v>0</v>
      </c>
      <c r="R818" s="79" t="s">
        <v>936</v>
      </c>
    </row>
    <row r="819" spans="1:18" x14ac:dyDescent="0.3">
      <c r="A819" s="26">
        <v>1040</v>
      </c>
      <c r="B819" s="26" t="str">
        <f t="shared" si="55"/>
        <v>Control</v>
      </c>
      <c r="C819" s="26" t="s">
        <v>784</v>
      </c>
      <c r="D819" s="26" t="s">
        <v>203</v>
      </c>
      <c r="G819" s="26">
        <v>2</v>
      </c>
      <c r="I819" s="68">
        <v>2.5</v>
      </c>
      <c r="J819">
        <f>tbl_set!H455</f>
        <v>0.72916666666666796</v>
      </c>
      <c r="K819" s="68">
        <f t="shared" si="56"/>
        <v>17.500000000000032</v>
      </c>
      <c r="L819" s="55">
        <v>0.21</v>
      </c>
      <c r="M819" s="55">
        <f t="shared" si="54"/>
        <v>0.68027210884353617</v>
      </c>
      <c r="O819" s="55">
        <f t="shared" si="52"/>
        <v>0</v>
      </c>
      <c r="Q819" s="55">
        <f t="shared" si="53"/>
        <v>0</v>
      </c>
      <c r="R819" s="79" t="s">
        <v>938</v>
      </c>
    </row>
    <row r="820" spans="1:18" x14ac:dyDescent="0.3">
      <c r="A820" s="26">
        <v>1040</v>
      </c>
      <c r="B820" s="26" t="str">
        <f t="shared" si="55"/>
        <v>Control</v>
      </c>
      <c r="C820" s="26" t="s">
        <v>784</v>
      </c>
      <c r="D820" s="26" t="s">
        <v>204</v>
      </c>
      <c r="G820" s="26">
        <v>2</v>
      </c>
      <c r="I820" s="68">
        <v>1</v>
      </c>
      <c r="J820">
        <f>tbl_set!H455</f>
        <v>0.72916666666666796</v>
      </c>
      <c r="K820" s="68">
        <f t="shared" si="56"/>
        <v>17.500000000000032</v>
      </c>
      <c r="L820" s="55">
        <v>0.21</v>
      </c>
      <c r="M820" s="55">
        <f t="shared" si="54"/>
        <v>0.27210884353741449</v>
      </c>
      <c r="O820" s="55">
        <f t="shared" si="52"/>
        <v>0</v>
      </c>
      <c r="Q820" s="55">
        <f t="shared" si="53"/>
        <v>0</v>
      </c>
      <c r="R820" s="79" t="s">
        <v>938</v>
      </c>
    </row>
    <row r="821" spans="1:18" x14ac:dyDescent="0.3">
      <c r="A821" s="26">
        <v>1040</v>
      </c>
      <c r="B821" s="26" t="str">
        <f t="shared" si="55"/>
        <v>Night</v>
      </c>
      <c r="C821" s="26" t="s">
        <v>785</v>
      </c>
      <c r="D821" s="26" t="s">
        <v>203</v>
      </c>
      <c r="G821" s="26">
        <v>2</v>
      </c>
      <c r="I821" s="68">
        <v>1</v>
      </c>
      <c r="J821">
        <f>tbl_set!H456</f>
        <v>0.72916666666666796</v>
      </c>
      <c r="K821" s="68">
        <f t="shared" si="56"/>
        <v>17.500000000000032</v>
      </c>
      <c r="L821" s="55">
        <v>0.21</v>
      </c>
      <c r="M821" s="55">
        <f t="shared" si="54"/>
        <v>0.27210884353741449</v>
      </c>
      <c r="O821" s="55">
        <f t="shared" si="52"/>
        <v>0</v>
      </c>
      <c r="Q821" s="55">
        <f t="shared" si="53"/>
        <v>0</v>
      </c>
      <c r="R821" s="79" t="s">
        <v>938</v>
      </c>
    </row>
    <row r="822" spans="1:18" x14ac:dyDescent="0.3">
      <c r="A822" s="26">
        <v>1040</v>
      </c>
      <c r="B822" s="26" t="str">
        <f t="shared" si="55"/>
        <v>Night</v>
      </c>
      <c r="C822" s="26" t="s">
        <v>785</v>
      </c>
      <c r="D822" s="26" t="s">
        <v>204</v>
      </c>
      <c r="G822" s="26">
        <v>2</v>
      </c>
      <c r="I822" s="68">
        <v>1</v>
      </c>
      <c r="J822">
        <f>tbl_set!H456</f>
        <v>0.72916666666666796</v>
      </c>
      <c r="K822" s="68">
        <f t="shared" si="56"/>
        <v>17.500000000000032</v>
      </c>
      <c r="L822" s="55">
        <v>0.21</v>
      </c>
      <c r="M822" s="55">
        <f t="shared" si="54"/>
        <v>0.27210884353741449</v>
      </c>
      <c r="O822" s="55">
        <f t="shared" si="52"/>
        <v>0</v>
      </c>
      <c r="Q822" s="55">
        <f t="shared" si="53"/>
        <v>0</v>
      </c>
      <c r="R822" s="79" t="s">
        <v>938</v>
      </c>
    </row>
    <row r="823" spans="1:18" x14ac:dyDescent="0.3">
      <c r="A823" s="26">
        <v>1041</v>
      </c>
      <c r="B823" s="26" t="str">
        <f t="shared" si="55"/>
        <v>Kites</v>
      </c>
      <c r="C823" s="26" t="s">
        <v>786</v>
      </c>
      <c r="D823" s="26" t="s">
        <v>203</v>
      </c>
      <c r="G823" s="26">
        <v>2</v>
      </c>
      <c r="I823" s="68">
        <v>4</v>
      </c>
      <c r="J823">
        <f>tbl_set!H457</f>
        <v>0.72916666666666796</v>
      </c>
      <c r="K823" s="68">
        <f t="shared" si="56"/>
        <v>17.500000000000032</v>
      </c>
      <c r="L823" s="55">
        <v>0.21</v>
      </c>
      <c r="M823" s="55">
        <f t="shared" si="54"/>
        <v>1.088435374149658</v>
      </c>
      <c r="O823" s="55">
        <f t="shared" si="52"/>
        <v>0</v>
      </c>
      <c r="Q823" s="55">
        <f t="shared" si="53"/>
        <v>0</v>
      </c>
      <c r="R823" s="79" t="s">
        <v>936</v>
      </c>
    </row>
    <row r="824" spans="1:18" x14ac:dyDescent="0.3">
      <c r="A824" s="26">
        <v>1041</v>
      </c>
      <c r="B824" s="26" t="str">
        <f t="shared" si="55"/>
        <v>Kites</v>
      </c>
      <c r="C824" s="26" t="s">
        <v>786</v>
      </c>
      <c r="D824" s="26" t="s">
        <v>204</v>
      </c>
      <c r="G824" s="26">
        <v>2</v>
      </c>
      <c r="I824" s="68">
        <v>1</v>
      </c>
      <c r="J824">
        <f>tbl_set!H457</f>
        <v>0.72916666666666796</v>
      </c>
      <c r="K824" s="68">
        <f t="shared" si="56"/>
        <v>17.500000000000032</v>
      </c>
      <c r="L824" s="55">
        <v>0.21</v>
      </c>
      <c r="M824" s="55">
        <f t="shared" si="54"/>
        <v>0.27210884353741449</v>
      </c>
      <c r="O824" s="55">
        <f t="shared" si="52"/>
        <v>0</v>
      </c>
      <c r="Q824" s="55">
        <f t="shared" si="53"/>
        <v>0</v>
      </c>
      <c r="R824" s="79" t="s">
        <v>936</v>
      </c>
    </row>
    <row r="825" spans="1:18" x14ac:dyDescent="0.3">
      <c r="A825" s="26">
        <v>1041</v>
      </c>
      <c r="B825" s="26" t="str">
        <f t="shared" si="55"/>
        <v>Control</v>
      </c>
      <c r="C825" s="26" t="s">
        <v>787</v>
      </c>
      <c r="D825" s="26" t="s">
        <v>203</v>
      </c>
      <c r="G825" s="26">
        <v>2</v>
      </c>
      <c r="I825" s="68">
        <v>6</v>
      </c>
      <c r="J825">
        <f>tbl_set!H458</f>
        <v>0.72916666666666796</v>
      </c>
      <c r="K825" s="68">
        <f t="shared" si="56"/>
        <v>17.500000000000032</v>
      </c>
      <c r="L825" s="55">
        <v>0.21</v>
      </c>
      <c r="M825" s="55">
        <f t="shared" si="54"/>
        <v>1.6326530612244869</v>
      </c>
      <c r="N825">
        <v>3</v>
      </c>
      <c r="O825" s="55">
        <f t="shared" si="52"/>
        <v>0.81632653061224347</v>
      </c>
      <c r="P825">
        <v>3</v>
      </c>
      <c r="Q825" s="55">
        <f t="shared" si="53"/>
        <v>0.81632653061224347</v>
      </c>
      <c r="R825" s="79" t="s">
        <v>938</v>
      </c>
    </row>
    <row r="826" spans="1:18" x14ac:dyDescent="0.3">
      <c r="A826" s="26">
        <v>1314</v>
      </c>
      <c r="B826" s="26" t="str">
        <f t="shared" si="55"/>
        <v>Kites</v>
      </c>
      <c r="C826" s="26" t="s">
        <v>791</v>
      </c>
      <c r="D826" s="26" t="s">
        <v>203</v>
      </c>
      <c r="G826" s="26">
        <v>2</v>
      </c>
      <c r="I826" s="68">
        <v>15</v>
      </c>
      <c r="J826">
        <f>tbl_set!H460</f>
        <v>0.625</v>
      </c>
      <c r="K826" s="68">
        <f t="shared" si="56"/>
        <v>15</v>
      </c>
      <c r="L826" s="55">
        <v>0.21</v>
      </c>
      <c r="M826" s="55">
        <f t="shared" si="54"/>
        <v>4.7619047619047619</v>
      </c>
      <c r="O826" s="55">
        <f t="shared" si="52"/>
        <v>0</v>
      </c>
      <c r="Q826" s="55">
        <f t="shared" si="53"/>
        <v>0</v>
      </c>
      <c r="R826" s="79" t="s">
        <v>936</v>
      </c>
    </row>
    <row r="827" spans="1:18" x14ac:dyDescent="0.3">
      <c r="A827" s="26">
        <v>1314</v>
      </c>
      <c r="B827" s="26" t="str">
        <f t="shared" si="55"/>
        <v>Kites</v>
      </c>
      <c r="C827" s="26" t="s">
        <v>791</v>
      </c>
      <c r="D827" s="26" t="s">
        <v>204</v>
      </c>
      <c r="G827" s="26">
        <v>2</v>
      </c>
      <c r="I827" s="68">
        <v>6</v>
      </c>
      <c r="J827">
        <f>tbl_set!H460</f>
        <v>0.625</v>
      </c>
      <c r="K827" s="68">
        <f t="shared" si="56"/>
        <v>15</v>
      </c>
      <c r="L827" s="55">
        <v>0.21</v>
      </c>
      <c r="M827" s="55">
        <f t="shared" si="54"/>
        <v>1.9047619047619049</v>
      </c>
      <c r="O827" s="55">
        <f t="shared" si="52"/>
        <v>0</v>
      </c>
      <c r="Q827" s="55">
        <f t="shared" si="53"/>
        <v>0</v>
      </c>
      <c r="R827" s="79" t="s">
        <v>936</v>
      </c>
    </row>
    <row r="828" spans="1:18" x14ac:dyDescent="0.3">
      <c r="A828" s="26">
        <v>1314</v>
      </c>
      <c r="B828" s="26" t="str">
        <f t="shared" si="55"/>
        <v>Control</v>
      </c>
      <c r="C828" s="26" t="s">
        <v>792</v>
      </c>
      <c r="D828" s="26" t="s">
        <v>203</v>
      </c>
      <c r="G828" s="26">
        <v>2</v>
      </c>
      <c r="I828" s="68">
        <v>25</v>
      </c>
      <c r="J828">
        <f>tbl_set!H461</f>
        <v>0.625</v>
      </c>
      <c r="K828" s="68">
        <f t="shared" si="56"/>
        <v>15</v>
      </c>
      <c r="L828" s="55">
        <v>0.21</v>
      </c>
      <c r="M828" s="55">
        <f t="shared" si="54"/>
        <v>7.9365079365079367</v>
      </c>
      <c r="O828" s="55">
        <f t="shared" si="52"/>
        <v>0</v>
      </c>
      <c r="Q828" s="55">
        <f t="shared" si="53"/>
        <v>0</v>
      </c>
      <c r="R828" s="79" t="s">
        <v>938</v>
      </c>
    </row>
    <row r="829" spans="1:18" x14ac:dyDescent="0.3">
      <c r="A829" s="26">
        <v>1314</v>
      </c>
      <c r="B829" s="26" t="str">
        <f t="shared" si="55"/>
        <v>Control</v>
      </c>
      <c r="C829" s="26" t="s">
        <v>792</v>
      </c>
      <c r="D829" s="26" t="s">
        <v>204</v>
      </c>
      <c r="G829" s="26">
        <v>2</v>
      </c>
      <c r="I829" s="68">
        <v>9</v>
      </c>
      <c r="J829">
        <f>tbl_set!H461</f>
        <v>0.625</v>
      </c>
      <c r="K829" s="68">
        <f t="shared" si="56"/>
        <v>15</v>
      </c>
      <c r="L829" s="55">
        <v>0.21</v>
      </c>
      <c r="M829" s="55">
        <f t="shared" si="54"/>
        <v>2.8571428571428572</v>
      </c>
      <c r="O829" s="55">
        <f t="shared" si="52"/>
        <v>0</v>
      </c>
      <c r="Q829" s="55">
        <f t="shared" si="53"/>
        <v>0</v>
      </c>
      <c r="R829" s="79" t="s">
        <v>938</v>
      </c>
    </row>
    <row r="830" spans="1:18" x14ac:dyDescent="0.3">
      <c r="A830" s="26">
        <v>1314</v>
      </c>
      <c r="B830" s="26" t="str">
        <f t="shared" si="55"/>
        <v>Night</v>
      </c>
      <c r="C830" s="26" t="s">
        <v>793</v>
      </c>
      <c r="D830" s="26" t="s">
        <v>203</v>
      </c>
      <c r="G830" s="26">
        <v>2</v>
      </c>
      <c r="I830" s="68">
        <v>15</v>
      </c>
      <c r="J830">
        <f>tbl_set!H462</f>
        <v>0.625</v>
      </c>
      <c r="K830" s="68">
        <f t="shared" si="56"/>
        <v>15</v>
      </c>
      <c r="L830" s="55">
        <v>0.21</v>
      </c>
      <c r="M830" s="55">
        <f t="shared" si="54"/>
        <v>4.7619047619047619</v>
      </c>
      <c r="O830" s="55">
        <f t="shared" si="52"/>
        <v>0</v>
      </c>
      <c r="Q830" s="55">
        <f t="shared" si="53"/>
        <v>0</v>
      </c>
      <c r="R830" s="79" t="s">
        <v>938</v>
      </c>
    </row>
    <row r="831" spans="1:18" x14ac:dyDescent="0.3">
      <c r="A831" s="26">
        <v>1314</v>
      </c>
      <c r="B831" s="26" t="str">
        <f t="shared" si="55"/>
        <v>Night</v>
      </c>
      <c r="C831" s="26" t="s">
        <v>793</v>
      </c>
      <c r="D831" s="26" t="s">
        <v>204</v>
      </c>
      <c r="G831" s="26">
        <v>2</v>
      </c>
      <c r="I831" s="68">
        <v>10</v>
      </c>
      <c r="J831">
        <f>tbl_set!H462</f>
        <v>0.625</v>
      </c>
      <c r="K831" s="68">
        <f t="shared" si="56"/>
        <v>15</v>
      </c>
      <c r="L831" s="55">
        <v>0.21</v>
      </c>
      <c r="M831" s="55">
        <f t="shared" si="54"/>
        <v>3.1746031746031749</v>
      </c>
      <c r="O831" s="55">
        <f t="shared" si="52"/>
        <v>0</v>
      </c>
      <c r="Q831" s="55">
        <f t="shared" si="53"/>
        <v>0</v>
      </c>
      <c r="R831" s="79" t="s">
        <v>938</v>
      </c>
    </row>
    <row r="832" spans="1:18" x14ac:dyDescent="0.3">
      <c r="A832" s="26">
        <v>1315</v>
      </c>
      <c r="B832" s="26" t="str">
        <f t="shared" si="55"/>
        <v>Kites</v>
      </c>
      <c r="C832" s="26" t="s">
        <v>794</v>
      </c>
      <c r="D832" s="26" t="s">
        <v>203</v>
      </c>
      <c r="G832" s="26">
        <v>2</v>
      </c>
      <c r="I832" s="68">
        <v>15</v>
      </c>
      <c r="J832">
        <f>tbl_set!H463</f>
        <v>0.625</v>
      </c>
      <c r="K832" s="68">
        <f t="shared" si="56"/>
        <v>15</v>
      </c>
      <c r="L832" s="55">
        <v>0.21</v>
      </c>
      <c r="M832" s="55">
        <f t="shared" si="54"/>
        <v>4.7619047619047619</v>
      </c>
      <c r="O832" s="55">
        <f t="shared" si="52"/>
        <v>0</v>
      </c>
      <c r="Q832" s="55">
        <f t="shared" si="53"/>
        <v>0</v>
      </c>
      <c r="R832" s="79" t="s">
        <v>936</v>
      </c>
    </row>
    <row r="833" spans="1:18" x14ac:dyDescent="0.3">
      <c r="A833" s="26">
        <v>1315</v>
      </c>
      <c r="B833" s="26" t="str">
        <f t="shared" si="55"/>
        <v>Kites</v>
      </c>
      <c r="C833" s="26" t="s">
        <v>794</v>
      </c>
      <c r="D833" s="26" t="s">
        <v>204</v>
      </c>
      <c r="G833" s="26">
        <v>2</v>
      </c>
      <c r="I833" s="68">
        <v>15</v>
      </c>
      <c r="J833">
        <f>tbl_set!H463</f>
        <v>0.625</v>
      </c>
      <c r="K833" s="68">
        <f t="shared" si="56"/>
        <v>15</v>
      </c>
      <c r="L833" s="55">
        <v>0.21</v>
      </c>
      <c r="M833" s="55">
        <f t="shared" si="54"/>
        <v>4.7619047619047619</v>
      </c>
      <c r="N833">
        <v>1</v>
      </c>
      <c r="O833" s="55">
        <f t="shared" si="52"/>
        <v>0.31746031746031744</v>
      </c>
      <c r="P833">
        <v>1</v>
      </c>
      <c r="Q833" s="55">
        <f t="shared" si="53"/>
        <v>0.31746031746031744</v>
      </c>
      <c r="R833" s="79" t="s">
        <v>936</v>
      </c>
    </row>
    <row r="834" spans="1:18" x14ac:dyDescent="0.3">
      <c r="A834" s="26">
        <v>1315</v>
      </c>
      <c r="B834" s="26" t="str">
        <f t="shared" si="55"/>
        <v>Control</v>
      </c>
      <c r="C834" s="26" t="s">
        <v>795</v>
      </c>
      <c r="D834" s="26" t="s">
        <v>203</v>
      </c>
      <c r="G834" s="26">
        <v>2</v>
      </c>
      <c r="I834" s="68">
        <v>10</v>
      </c>
      <c r="J834">
        <f>tbl_set!H464</f>
        <v>0.625</v>
      </c>
      <c r="K834" s="68">
        <f t="shared" si="56"/>
        <v>15</v>
      </c>
      <c r="L834" s="55">
        <v>0.21</v>
      </c>
      <c r="M834" s="55">
        <f t="shared" si="54"/>
        <v>3.1746031746031749</v>
      </c>
      <c r="O834" s="55">
        <f t="shared" ref="O834:O897" si="57">N834/(K834*L834)</f>
        <v>0</v>
      </c>
      <c r="Q834" s="55">
        <f t="shared" ref="Q834:Q897" si="58">P834/(K834*L834)</f>
        <v>0</v>
      </c>
      <c r="R834" s="79" t="s">
        <v>938</v>
      </c>
    </row>
    <row r="835" spans="1:18" x14ac:dyDescent="0.3">
      <c r="A835" s="26">
        <v>1315</v>
      </c>
      <c r="B835" s="26" t="str">
        <f t="shared" si="55"/>
        <v>Control</v>
      </c>
      <c r="C835" s="26" t="s">
        <v>795</v>
      </c>
      <c r="D835" s="26" t="s">
        <v>204</v>
      </c>
      <c r="G835" s="26">
        <v>2</v>
      </c>
      <c r="I835" s="68">
        <v>10</v>
      </c>
      <c r="J835">
        <f>tbl_set!H464</f>
        <v>0.625</v>
      </c>
      <c r="K835" s="68">
        <f t="shared" si="56"/>
        <v>15</v>
      </c>
      <c r="L835" s="55">
        <v>0.21</v>
      </c>
      <c r="M835" s="55">
        <f t="shared" si="54"/>
        <v>3.1746031746031749</v>
      </c>
      <c r="O835" s="55">
        <f t="shared" si="57"/>
        <v>0</v>
      </c>
      <c r="Q835" s="55">
        <f t="shared" si="58"/>
        <v>0</v>
      </c>
      <c r="R835" s="79" t="s">
        <v>938</v>
      </c>
    </row>
    <row r="836" spans="1:18" x14ac:dyDescent="0.3">
      <c r="A836" s="26">
        <v>1315</v>
      </c>
      <c r="B836" s="26" t="str">
        <f t="shared" si="55"/>
        <v>Night</v>
      </c>
      <c r="C836" s="26" t="s">
        <v>796</v>
      </c>
      <c r="D836" s="26" t="s">
        <v>203</v>
      </c>
      <c r="G836" s="26">
        <v>2</v>
      </c>
      <c r="I836" s="68">
        <v>5</v>
      </c>
      <c r="J836">
        <f>tbl_set!H465</f>
        <v>0.625</v>
      </c>
      <c r="K836" s="68">
        <f t="shared" si="56"/>
        <v>15</v>
      </c>
      <c r="L836" s="55">
        <v>0.21</v>
      </c>
      <c r="M836" s="55">
        <f t="shared" si="54"/>
        <v>1.5873015873015874</v>
      </c>
      <c r="O836" s="55">
        <f t="shared" si="57"/>
        <v>0</v>
      </c>
      <c r="Q836" s="55">
        <f t="shared" si="58"/>
        <v>0</v>
      </c>
      <c r="R836" s="79" t="s">
        <v>938</v>
      </c>
    </row>
    <row r="837" spans="1:18" x14ac:dyDescent="0.3">
      <c r="A837" s="26">
        <v>1315</v>
      </c>
      <c r="B837" s="26" t="str">
        <f t="shared" si="55"/>
        <v>Night</v>
      </c>
      <c r="C837" s="26" t="s">
        <v>796</v>
      </c>
      <c r="D837" s="26" t="s">
        <v>204</v>
      </c>
      <c r="G837" s="26">
        <v>2</v>
      </c>
      <c r="I837" s="68">
        <v>25</v>
      </c>
      <c r="J837">
        <f>tbl_set!H465</f>
        <v>0.625</v>
      </c>
      <c r="K837" s="68">
        <f t="shared" si="56"/>
        <v>15</v>
      </c>
      <c r="L837" s="55">
        <v>0.21</v>
      </c>
      <c r="M837" s="55">
        <f t="shared" si="54"/>
        <v>7.9365079365079367</v>
      </c>
      <c r="O837" s="55">
        <f t="shared" si="57"/>
        <v>0</v>
      </c>
      <c r="Q837" s="55">
        <f t="shared" si="58"/>
        <v>0</v>
      </c>
      <c r="R837" s="79" t="s">
        <v>938</v>
      </c>
    </row>
    <row r="838" spans="1:18" x14ac:dyDescent="0.3">
      <c r="A838" s="26">
        <v>1316</v>
      </c>
      <c r="B838" s="26" t="str">
        <f t="shared" si="55"/>
        <v>Kites</v>
      </c>
      <c r="C838" s="26" t="s">
        <v>797</v>
      </c>
      <c r="D838" s="26" t="s">
        <v>203</v>
      </c>
      <c r="G838" s="26">
        <v>2</v>
      </c>
      <c r="I838" s="68">
        <v>3</v>
      </c>
      <c r="J838">
        <f>tbl_set!H466</f>
        <v>0.58333333333333304</v>
      </c>
      <c r="K838" s="68">
        <f t="shared" si="56"/>
        <v>13.999999999999993</v>
      </c>
      <c r="L838" s="55">
        <v>0.21</v>
      </c>
      <c r="M838" s="55">
        <f t="shared" si="54"/>
        <v>1.0204081632653066</v>
      </c>
      <c r="O838" s="55">
        <f t="shared" si="57"/>
        <v>0</v>
      </c>
      <c r="Q838" s="55">
        <f t="shared" si="58"/>
        <v>0</v>
      </c>
      <c r="R838" s="79" t="s">
        <v>936</v>
      </c>
    </row>
    <row r="839" spans="1:18" x14ac:dyDescent="0.3">
      <c r="A839" s="26">
        <v>1316</v>
      </c>
      <c r="B839" s="26" t="str">
        <f t="shared" si="55"/>
        <v>Kites</v>
      </c>
      <c r="C839" s="26" t="s">
        <v>797</v>
      </c>
      <c r="D839" s="26" t="s">
        <v>204</v>
      </c>
      <c r="G839" s="26">
        <v>2</v>
      </c>
      <c r="I839" s="68">
        <v>3</v>
      </c>
      <c r="J839">
        <f>tbl_set!H466</f>
        <v>0.58333333333333304</v>
      </c>
      <c r="K839" s="68">
        <f t="shared" si="56"/>
        <v>13.999999999999993</v>
      </c>
      <c r="L839" s="55">
        <v>0.21</v>
      </c>
      <c r="M839" s="55">
        <f t="shared" si="54"/>
        <v>1.0204081632653066</v>
      </c>
      <c r="O839" s="55">
        <f t="shared" si="57"/>
        <v>0</v>
      </c>
      <c r="Q839" s="55">
        <f t="shared" si="58"/>
        <v>0</v>
      </c>
      <c r="R839" s="79" t="s">
        <v>936</v>
      </c>
    </row>
    <row r="840" spans="1:18" x14ac:dyDescent="0.3">
      <c r="A840" s="26">
        <v>1316</v>
      </c>
      <c r="B840" s="26" t="str">
        <f t="shared" si="55"/>
        <v>Control</v>
      </c>
      <c r="C840" s="26" t="s">
        <v>798</v>
      </c>
      <c r="D840" s="26" t="s">
        <v>203</v>
      </c>
      <c r="G840" s="26">
        <v>2</v>
      </c>
      <c r="I840" s="68">
        <v>4</v>
      </c>
      <c r="J840">
        <f>tbl_set!H467</f>
        <v>0.58333333333333304</v>
      </c>
      <c r="K840" s="68">
        <f t="shared" si="56"/>
        <v>13.999999999999993</v>
      </c>
      <c r="L840" s="55">
        <v>0.21</v>
      </c>
      <c r="M840" s="55">
        <f t="shared" si="54"/>
        <v>1.3605442176870755</v>
      </c>
      <c r="O840" s="55">
        <f t="shared" si="57"/>
        <v>0</v>
      </c>
      <c r="Q840" s="55">
        <f t="shared" si="58"/>
        <v>0</v>
      </c>
      <c r="R840" s="79" t="s">
        <v>938</v>
      </c>
    </row>
    <row r="841" spans="1:18" x14ac:dyDescent="0.3">
      <c r="A841" s="26">
        <v>1316</v>
      </c>
      <c r="B841" s="26" t="str">
        <f t="shared" si="55"/>
        <v>Control</v>
      </c>
      <c r="C841" s="26" t="s">
        <v>798</v>
      </c>
      <c r="D841" s="26" t="s">
        <v>204</v>
      </c>
      <c r="G841" s="26">
        <v>2</v>
      </c>
      <c r="I841" s="68">
        <v>3</v>
      </c>
      <c r="J841">
        <f>tbl_set!H467</f>
        <v>0.58333333333333304</v>
      </c>
      <c r="K841" s="68">
        <f t="shared" si="56"/>
        <v>13.999999999999993</v>
      </c>
      <c r="L841" s="55">
        <v>0.21</v>
      </c>
      <c r="M841" s="55">
        <f t="shared" si="54"/>
        <v>1.0204081632653066</v>
      </c>
      <c r="O841" s="55">
        <f t="shared" si="57"/>
        <v>0</v>
      </c>
      <c r="Q841" s="55">
        <f t="shared" si="58"/>
        <v>0</v>
      </c>
      <c r="R841" s="79" t="s">
        <v>938</v>
      </c>
    </row>
    <row r="842" spans="1:18" x14ac:dyDescent="0.3">
      <c r="A842" s="26">
        <v>1316</v>
      </c>
      <c r="B842" s="26" t="str">
        <f t="shared" si="55"/>
        <v>Night</v>
      </c>
      <c r="C842" s="26" t="s">
        <v>799</v>
      </c>
      <c r="D842" s="26" t="s">
        <v>203</v>
      </c>
      <c r="G842" s="26">
        <v>2</v>
      </c>
      <c r="I842" s="68">
        <v>3</v>
      </c>
      <c r="J842">
        <f>tbl_set!H468</f>
        <v>0.58333333333333304</v>
      </c>
      <c r="K842" s="68">
        <f t="shared" si="56"/>
        <v>13.999999999999993</v>
      </c>
      <c r="L842" s="55">
        <v>0.21</v>
      </c>
      <c r="M842" s="55">
        <f t="shared" si="54"/>
        <v>1.0204081632653066</v>
      </c>
      <c r="O842" s="55">
        <f t="shared" si="57"/>
        <v>0</v>
      </c>
      <c r="Q842" s="55">
        <f t="shared" si="58"/>
        <v>0</v>
      </c>
      <c r="R842" s="79" t="s">
        <v>938</v>
      </c>
    </row>
    <row r="843" spans="1:18" x14ac:dyDescent="0.3">
      <c r="A843" s="26">
        <v>1316</v>
      </c>
      <c r="B843" s="26" t="str">
        <f t="shared" si="55"/>
        <v>Night</v>
      </c>
      <c r="C843" s="26" t="s">
        <v>799</v>
      </c>
      <c r="D843" s="26" t="s">
        <v>204</v>
      </c>
      <c r="G843" s="26">
        <v>2</v>
      </c>
      <c r="I843" s="68">
        <v>4</v>
      </c>
      <c r="J843">
        <f>tbl_set!H468</f>
        <v>0.58333333333333304</v>
      </c>
      <c r="K843" s="68">
        <f t="shared" si="56"/>
        <v>13.999999999999993</v>
      </c>
      <c r="L843" s="55">
        <v>0.21</v>
      </c>
      <c r="M843" s="55">
        <f t="shared" ref="M843:M906" si="59">I843/(K843*L843)</f>
        <v>1.3605442176870755</v>
      </c>
      <c r="O843" s="55">
        <f t="shared" si="57"/>
        <v>0</v>
      </c>
      <c r="Q843" s="55">
        <f t="shared" si="58"/>
        <v>0</v>
      </c>
      <c r="R843" s="79" t="s">
        <v>938</v>
      </c>
    </row>
    <row r="844" spans="1:18" x14ac:dyDescent="0.3">
      <c r="A844" s="26">
        <v>1317</v>
      </c>
      <c r="B844" s="26" t="str">
        <f t="shared" si="55"/>
        <v>Kites</v>
      </c>
      <c r="C844" s="26" t="s">
        <v>800</v>
      </c>
      <c r="D844" s="26" t="s">
        <v>203</v>
      </c>
      <c r="G844" s="26">
        <v>2</v>
      </c>
      <c r="I844" s="68">
        <v>2</v>
      </c>
      <c r="J844">
        <f>tbl_set!H469</f>
        <v>0.79166666666666696</v>
      </c>
      <c r="K844" s="68">
        <f t="shared" si="56"/>
        <v>19.000000000000007</v>
      </c>
      <c r="L844" s="55">
        <v>0.21</v>
      </c>
      <c r="M844" s="55">
        <f t="shared" si="59"/>
        <v>0.50125313283208006</v>
      </c>
      <c r="O844" s="55">
        <f t="shared" si="57"/>
        <v>0</v>
      </c>
      <c r="Q844" s="55">
        <f t="shared" si="58"/>
        <v>0</v>
      </c>
      <c r="R844" s="79" t="s">
        <v>936</v>
      </c>
    </row>
    <row r="845" spans="1:18" x14ac:dyDescent="0.3">
      <c r="A845" s="26">
        <v>1317</v>
      </c>
      <c r="B845" s="26" t="str">
        <f t="shared" si="55"/>
        <v>Kites</v>
      </c>
      <c r="C845" s="26" t="s">
        <v>800</v>
      </c>
      <c r="D845" s="26" t="s">
        <v>204</v>
      </c>
      <c r="G845" s="26">
        <v>2</v>
      </c>
      <c r="I845" s="68">
        <v>15</v>
      </c>
      <c r="J845">
        <f>tbl_set!H469</f>
        <v>0.79166666666666696</v>
      </c>
      <c r="K845" s="68">
        <f t="shared" si="56"/>
        <v>19.000000000000007</v>
      </c>
      <c r="L845" s="55">
        <v>0.21</v>
      </c>
      <c r="M845" s="55">
        <f t="shared" si="59"/>
        <v>3.7593984962406002</v>
      </c>
      <c r="O845" s="55">
        <f t="shared" si="57"/>
        <v>0</v>
      </c>
      <c r="Q845" s="55">
        <f t="shared" si="58"/>
        <v>0</v>
      </c>
      <c r="R845" s="79" t="s">
        <v>936</v>
      </c>
    </row>
    <row r="846" spans="1:18" x14ac:dyDescent="0.3">
      <c r="A846" s="26">
        <v>1317</v>
      </c>
      <c r="B846" s="26" t="str">
        <f t="shared" si="55"/>
        <v>Control</v>
      </c>
      <c r="C846" s="26" t="s">
        <v>801</v>
      </c>
      <c r="D846" s="26" t="s">
        <v>203</v>
      </c>
      <c r="G846" s="26">
        <v>2</v>
      </c>
      <c r="I846" s="68">
        <v>3</v>
      </c>
      <c r="J846">
        <f>tbl_set!H470</f>
        <v>0.79166666666666696</v>
      </c>
      <c r="K846" s="68">
        <f t="shared" si="56"/>
        <v>19.000000000000007</v>
      </c>
      <c r="L846" s="55">
        <v>0.21</v>
      </c>
      <c r="M846" s="55">
        <f t="shared" si="59"/>
        <v>0.75187969924812004</v>
      </c>
      <c r="O846" s="55">
        <f t="shared" si="57"/>
        <v>0</v>
      </c>
      <c r="Q846" s="55">
        <f t="shared" si="58"/>
        <v>0</v>
      </c>
      <c r="R846" s="79" t="s">
        <v>938</v>
      </c>
    </row>
    <row r="847" spans="1:18" x14ac:dyDescent="0.3">
      <c r="A847" s="26">
        <v>1317</v>
      </c>
      <c r="B847" s="26" t="str">
        <f t="shared" si="55"/>
        <v>Control</v>
      </c>
      <c r="C847" s="26" t="s">
        <v>801</v>
      </c>
      <c r="D847" s="26" t="s">
        <v>204</v>
      </c>
      <c r="G847" s="26">
        <v>2</v>
      </c>
      <c r="I847" s="68">
        <v>25</v>
      </c>
      <c r="J847">
        <f>tbl_set!H470</f>
        <v>0.79166666666666696</v>
      </c>
      <c r="K847" s="68">
        <f t="shared" si="56"/>
        <v>19.000000000000007</v>
      </c>
      <c r="L847" s="55">
        <v>0.21</v>
      </c>
      <c r="M847" s="55">
        <f t="shared" si="59"/>
        <v>6.2656641604010002</v>
      </c>
      <c r="O847" s="55">
        <f t="shared" si="57"/>
        <v>0</v>
      </c>
      <c r="Q847" s="55">
        <f t="shared" si="58"/>
        <v>0</v>
      </c>
      <c r="R847" s="79" t="s">
        <v>938</v>
      </c>
    </row>
    <row r="848" spans="1:18" x14ac:dyDescent="0.3">
      <c r="A848" s="26">
        <v>1317</v>
      </c>
      <c r="B848" s="26" t="str">
        <f t="shared" si="55"/>
        <v>Night</v>
      </c>
      <c r="C848" s="26" t="s">
        <v>802</v>
      </c>
      <c r="D848" s="26" t="s">
        <v>203</v>
      </c>
      <c r="G848" s="26">
        <v>2</v>
      </c>
      <c r="I848" s="68">
        <v>5</v>
      </c>
      <c r="J848">
        <f>tbl_set!H471</f>
        <v>0.79166666666666696</v>
      </c>
      <c r="K848" s="68">
        <f t="shared" si="56"/>
        <v>19.000000000000007</v>
      </c>
      <c r="L848" s="55">
        <v>0.21</v>
      </c>
      <c r="M848" s="55">
        <f t="shared" si="59"/>
        <v>1.2531328320802</v>
      </c>
      <c r="O848" s="55">
        <f t="shared" si="57"/>
        <v>0</v>
      </c>
      <c r="Q848" s="55">
        <f t="shared" si="58"/>
        <v>0</v>
      </c>
      <c r="R848" s="79" t="s">
        <v>938</v>
      </c>
    </row>
    <row r="849" spans="1:18" x14ac:dyDescent="0.3">
      <c r="A849" s="26">
        <v>1317</v>
      </c>
      <c r="B849" s="26" t="str">
        <f t="shared" si="55"/>
        <v>Night</v>
      </c>
      <c r="C849" s="26" t="s">
        <v>802</v>
      </c>
      <c r="D849" s="26" t="s">
        <v>204</v>
      </c>
      <c r="G849" s="26">
        <v>2</v>
      </c>
      <c r="I849" s="68">
        <v>30</v>
      </c>
      <c r="J849">
        <f>tbl_set!H471</f>
        <v>0.79166666666666696</v>
      </c>
      <c r="K849" s="68">
        <f t="shared" si="56"/>
        <v>19.000000000000007</v>
      </c>
      <c r="L849" s="55">
        <v>0.21</v>
      </c>
      <c r="M849" s="55">
        <f t="shared" si="59"/>
        <v>7.5187969924812004</v>
      </c>
      <c r="O849" s="55">
        <f t="shared" si="57"/>
        <v>0</v>
      </c>
      <c r="Q849" s="55">
        <f t="shared" si="58"/>
        <v>0</v>
      </c>
      <c r="R849" s="79" t="s">
        <v>938</v>
      </c>
    </row>
    <row r="850" spans="1:18" x14ac:dyDescent="0.3">
      <c r="A850" s="26">
        <v>1318</v>
      </c>
      <c r="B850" s="26" t="str">
        <f t="shared" si="55"/>
        <v>Kites</v>
      </c>
      <c r="C850" s="26" t="s">
        <v>803</v>
      </c>
      <c r="D850" s="26" t="s">
        <v>203</v>
      </c>
      <c r="G850" s="26">
        <v>2</v>
      </c>
      <c r="I850" s="68">
        <v>5</v>
      </c>
      <c r="J850">
        <f>tbl_set!H472</f>
        <v>0.58333333333333393</v>
      </c>
      <c r="K850" s="68">
        <f t="shared" si="56"/>
        <v>14.000000000000014</v>
      </c>
      <c r="L850" s="55">
        <v>0.21</v>
      </c>
      <c r="M850" s="55">
        <f t="shared" si="59"/>
        <v>1.7006802721088419</v>
      </c>
      <c r="O850" s="55">
        <f t="shared" si="57"/>
        <v>0</v>
      </c>
      <c r="Q850" s="55">
        <f t="shared" si="58"/>
        <v>0</v>
      </c>
      <c r="R850" s="79" t="s">
        <v>936</v>
      </c>
    </row>
    <row r="851" spans="1:18" x14ac:dyDescent="0.3">
      <c r="A851" s="26">
        <v>1318</v>
      </c>
      <c r="B851" s="26" t="str">
        <f t="shared" ref="B851:B914" si="60">IF(COUNTIF(C851,"*A"),"Kites",IF(COUNTIF(C851,"*B"),"Control","Night"))</f>
        <v>Kites</v>
      </c>
      <c r="C851" s="26" t="s">
        <v>803</v>
      </c>
      <c r="D851" s="26" t="s">
        <v>204</v>
      </c>
      <c r="G851" s="26">
        <v>2</v>
      </c>
      <c r="I851" s="68">
        <v>10</v>
      </c>
      <c r="J851">
        <f>tbl_set!H472</f>
        <v>0.58333333333333393</v>
      </c>
      <c r="K851" s="68">
        <f t="shared" si="56"/>
        <v>14.000000000000014</v>
      </c>
      <c r="L851" s="55">
        <v>0.21</v>
      </c>
      <c r="M851" s="55">
        <f t="shared" si="59"/>
        <v>3.4013605442176837</v>
      </c>
      <c r="O851" s="55">
        <f t="shared" si="57"/>
        <v>0</v>
      </c>
      <c r="Q851" s="55">
        <f t="shared" si="58"/>
        <v>0</v>
      </c>
      <c r="R851" s="79" t="s">
        <v>936</v>
      </c>
    </row>
    <row r="852" spans="1:18" x14ac:dyDescent="0.3">
      <c r="A852" s="26">
        <v>1318</v>
      </c>
      <c r="B852" s="26" t="str">
        <f t="shared" si="60"/>
        <v>Control</v>
      </c>
      <c r="C852" s="26" t="s">
        <v>804</v>
      </c>
      <c r="D852" s="26" t="s">
        <v>203</v>
      </c>
      <c r="G852" s="26">
        <v>2</v>
      </c>
      <c r="I852" s="68">
        <v>10</v>
      </c>
      <c r="J852">
        <f>tbl_set!H473</f>
        <v>0.58333333333333393</v>
      </c>
      <c r="K852" s="68">
        <f t="shared" si="56"/>
        <v>14.000000000000014</v>
      </c>
      <c r="L852" s="55">
        <v>0.21</v>
      </c>
      <c r="M852" s="55">
        <f t="shared" si="59"/>
        <v>3.4013605442176837</v>
      </c>
      <c r="O852" s="55">
        <f t="shared" si="57"/>
        <v>0</v>
      </c>
      <c r="Q852" s="55">
        <f t="shared" si="58"/>
        <v>0</v>
      </c>
      <c r="R852" s="79" t="s">
        <v>938</v>
      </c>
    </row>
    <row r="853" spans="1:18" x14ac:dyDescent="0.3">
      <c r="A853" s="26">
        <v>1318</v>
      </c>
      <c r="B853" s="26" t="str">
        <f t="shared" si="60"/>
        <v>Control</v>
      </c>
      <c r="C853" s="26" t="s">
        <v>804</v>
      </c>
      <c r="D853" s="26" t="s">
        <v>204</v>
      </c>
      <c r="G853" s="26">
        <v>2</v>
      </c>
      <c r="I853" s="68">
        <v>20</v>
      </c>
      <c r="J853">
        <f>tbl_set!H473</f>
        <v>0.58333333333333393</v>
      </c>
      <c r="K853" s="68">
        <f t="shared" si="56"/>
        <v>14.000000000000014</v>
      </c>
      <c r="L853" s="55">
        <v>0.21</v>
      </c>
      <c r="M853" s="55">
        <f t="shared" si="59"/>
        <v>6.8027210884353675</v>
      </c>
      <c r="O853" s="55">
        <f t="shared" si="57"/>
        <v>0</v>
      </c>
      <c r="Q853" s="55">
        <f t="shared" si="58"/>
        <v>0</v>
      </c>
      <c r="R853" s="79" t="s">
        <v>938</v>
      </c>
    </row>
    <row r="854" spans="1:18" x14ac:dyDescent="0.3">
      <c r="A854" s="26">
        <v>1318</v>
      </c>
      <c r="B854" s="26" t="str">
        <f t="shared" si="60"/>
        <v>Night</v>
      </c>
      <c r="C854" s="26" t="s">
        <v>805</v>
      </c>
      <c r="D854" s="26" t="s">
        <v>203</v>
      </c>
      <c r="G854" s="26">
        <v>2</v>
      </c>
      <c r="I854" s="68">
        <v>15</v>
      </c>
      <c r="J854">
        <f>tbl_set!H474</f>
        <v>0.58333333333333393</v>
      </c>
      <c r="K854" s="68">
        <f t="shared" si="56"/>
        <v>14.000000000000014</v>
      </c>
      <c r="L854" s="55">
        <v>0.21</v>
      </c>
      <c r="M854" s="55">
        <f t="shared" si="59"/>
        <v>5.1020408163265252</v>
      </c>
      <c r="O854" s="55">
        <f t="shared" si="57"/>
        <v>0</v>
      </c>
      <c r="Q854" s="55">
        <f t="shared" si="58"/>
        <v>0</v>
      </c>
      <c r="R854" s="79" t="s">
        <v>938</v>
      </c>
    </row>
    <row r="855" spans="1:18" x14ac:dyDescent="0.3">
      <c r="A855" s="26">
        <v>1318</v>
      </c>
      <c r="B855" s="26" t="str">
        <f t="shared" si="60"/>
        <v>Night</v>
      </c>
      <c r="C855" s="26" t="s">
        <v>805</v>
      </c>
      <c r="D855" s="26" t="s">
        <v>204</v>
      </c>
      <c r="G855" s="26">
        <v>2</v>
      </c>
      <c r="I855" s="68">
        <v>15</v>
      </c>
      <c r="J855">
        <f>tbl_set!H474</f>
        <v>0.58333333333333393</v>
      </c>
      <c r="K855" s="68">
        <f t="shared" si="56"/>
        <v>14.000000000000014</v>
      </c>
      <c r="L855" s="55">
        <v>0.21</v>
      </c>
      <c r="M855" s="55">
        <f t="shared" si="59"/>
        <v>5.1020408163265252</v>
      </c>
      <c r="O855" s="55">
        <f t="shared" si="57"/>
        <v>0</v>
      </c>
      <c r="Q855" s="55">
        <f t="shared" si="58"/>
        <v>0</v>
      </c>
      <c r="R855" s="79" t="s">
        <v>938</v>
      </c>
    </row>
    <row r="856" spans="1:18" x14ac:dyDescent="0.3">
      <c r="A856" s="26">
        <v>1505</v>
      </c>
      <c r="B856" s="26" t="str">
        <f t="shared" si="60"/>
        <v>Kites</v>
      </c>
      <c r="C856" s="26" t="s">
        <v>806</v>
      </c>
      <c r="D856" s="26" t="s">
        <v>203</v>
      </c>
      <c r="G856" s="26">
        <v>3</v>
      </c>
      <c r="I856" s="68">
        <v>1</v>
      </c>
      <c r="J856">
        <f>tbl_set!H475</f>
        <v>1</v>
      </c>
      <c r="K856" s="68">
        <f t="shared" si="56"/>
        <v>24</v>
      </c>
      <c r="L856" s="55">
        <v>0.19600000000000001</v>
      </c>
      <c r="M856" s="55">
        <f t="shared" si="59"/>
        <v>0.2125850340136054</v>
      </c>
      <c r="O856" s="55">
        <f t="shared" si="57"/>
        <v>0</v>
      </c>
      <c r="Q856" s="55">
        <f t="shared" si="58"/>
        <v>0</v>
      </c>
      <c r="R856" s="79" t="s">
        <v>936</v>
      </c>
    </row>
    <row r="857" spans="1:18" x14ac:dyDescent="0.3">
      <c r="A857" s="26">
        <v>1505</v>
      </c>
      <c r="B857" s="26" t="str">
        <f t="shared" si="60"/>
        <v>Kites</v>
      </c>
      <c r="C857" s="26" t="s">
        <v>806</v>
      </c>
      <c r="D857" s="26" t="s">
        <v>204</v>
      </c>
      <c r="G857" s="26">
        <v>3</v>
      </c>
      <c r="I857" s="68">
        <v>3</v>
      </c>
      <c r="J857">
        <f>tbl_set!H475</f>
        <v>1</v>
      </c>
      <c r="K857" s="68">
        <f t="shared" si="56"/>
        <v>24</v>
      </c>
      <c r="L857" s="55">
        <v>0.19600000000000001</v>
      </c>
      <c r="M857" s="55">
        <f t="shared" si="59"/>
        <v>0.6377551020408162</v>
      </c>
      <c r="O857" s="55">
        <f t="shared" si="57"/>
        <v>0</v>
      </c>
      <c r="Q857" s="55">
        <f t="shared" si="58"/>
        <v>0</v>
      </c>
      <c r="R857" s="79" t="s">
        <v>936</v>
      </c>
    </row>
    <row r="858" spans="1:18" x14ac:dyDescent="0.3">
      <c r="A858" s="26">
        <v>1505</v>
      </c>
      <c r="B858" s="26" t="str">
        <f t="shared" si="60"/>
        <v>Kites</v>
      </c>
      <c r="C858" s="26" t="s">
        <v>806</v>
      </c>
      <c r="G858" s="26">
        <v>3</v>
      </c>
      <c r="J858">
        <f>tbl_set!H475</f>
        <v>1</v>
      </c>
      <c r="K858" s="68">
        <f t="shared" si="56"/>
        <v>24</v>
      </c>
      <c r="L858" s="55">
        <v>0.19600000000000001</v>
      </c>
      <c r="M858" s="55">
        <f t="shared" si="59"/>
        <v>0</v>
      </c>
      <c r="O858" s="55">
        <f t="shared" si="57"/>
        <v>0</v>
      </c>
      <c r="Q858" s="55">
        <f t="shared" si="58"/>
        <v>0</v>
      </c>
      <c r="R858" s="79" t="s">
        <v>936</v>
      </c>
    </row>
    <row r="859" spans="1:18" x14ac:dyDescent="0.3">
      <c r="A859" s="26">
        <v>1505</v>
      </c>
      <c r="B859" s="26" t="str">
        <f t="shared" si="60"/>
        <v>Control</v>
      </c>
      <c r="C859" s="26" t="s">
        <v>807</v>
      </c>
      <c r="D859" s="26" t="s">
        <v>203</v>
      </c>
      <c r="G859" s="26">
        <v>3</v>
      </c>
      <c r="I859" s="68">
        <v>1</v>
      </c>
      <c r="J859">
        <f>tbl_set!H476</f>
        <v>1</v>
      </c>
      <c r="K859" s="68">
        <f t="shared" si="56"/>
        <v>24</v>
      </c>
      <c r="L859" s="55">
        <v>0.19600000000000001</v>
      </c>
      <c r="M859" s="55">
        <f t="shared" si="59"/>
        <v>0.2125850340136054</v>
      </c>
      <c r="O859" s="55">
        <f t="shared" si="57"/>
        <v>0</v>
      </c>
      <c r="Q859" s="55">
        <f t="shared" si="58"/>
        <v>0</v>
      </c>
      <c r="R859" s="79" t="s">
        <v>938</v>
      </c>
    </row>
    <row r="860" spans="1:18" x14ac:dyDescent="0.3">
      <c r="A860" s="26">
        <v>1505</v>
      </c>
      <c r="B860" s="26" t="str">
        <f t="shared" si="60"/>
        <v>Control</v>
      </c>
      <c r="C860" s="26" t="s">
        <v>807</v>
      </c>
      <c r="D860" s="26" t="s">
        <v>204</v>
      </c>
      <c r="G860" s="26">
        <v>3</v>
      </c>
      <c r="I860" s="68">
        <v>2</v>
      </c>
      <c r="J860">
        <f>tbl_set!H476</f>
        <v>1</v>
      </c>
      <c r="K860" s="68">
        <f t="shared" si="56"/>
        <v>24</v>
      </c>
      <c r="L860" s="55">
        <v>0.19600000000000001</v>
      </c>
      <c r="M860" s="55">
        <f t="shared" si="59"/>
        <v>0.4251700680272108</v>
      </c>
      <c r="O860" s="55">
        <f t="shared" si="57"/>
        <v>0</v>
      </c>
      <c r="Q860" s="55">
        <f t="shared" si="58"/>
        <v>0</v>
      </c>
      <c r="R860" s="79" t="s">
        <v>938</v>
      </c>
    </row>
    <row r="861" spans="1:18" x14ac:dyDescent="0.3">
      <c r="A861" s="26">
        <v>1505</v>
      </c>
      <c r="B861" s="26" t="str">
        <f t="shared" si="60"/>
        <v>Control</v>
      </c>
      <c r="C861" s="26" t="s">
        <v>807</v>
      </c>
      <c r="G861" s="26">
        <v>3</v>
      </c>
      <c r="J861">
        <f>tbl_set!H476</f>
        <v>1</v>
      </c>
      <c r="K861" s="68">
        <f t="shared" si="56"/>
        <v>24</v>
      </c>
      <c r="L861" s="55">
        <v>0.19600000000000001</v>
      </c>
      <c r="M861" s="55">
        <f t="shared" si="59"/>
        <v>0</v>
      </c>
      <c r="O861" s="55">
        <f t="shared" si="57"/>
        <v>0</v>
      </c>
      <c r="Q861" s="55">
        <f t="shared" si="58"/>
        <v>0</v>
      </c>
      <c r="R861" s="79" t="s">
        <v>938</v>
      </c>
    </row>
    <row r="862" spans="1:18" x14ac:dyDescent="0.3">
      <c r="A862" s="26">
        <v>1600</v>
      </c>
      <c r="B862" s="26" t="str">
        <f t="shared" si="60"/>
        <v>Kites</v>
      </c>
      <c r="C862" s="26" t="s">
        <v>810</v>
      </c>
      <c r="D862" s="26" t="s">
        <v>203</v>
      </c>
      <c r="G862" s="26">
        <v>2</v>
      </c>
      <c r="I862" s="68">
        <v>10</v>
      </c>
      <c r="J862">
        <f>tbl_set!H477</f>
        <v>0.75</v>
      </c>
      <c r="K862" s="68">
        <f t="shared" ref="K862:K925" si="61">J862*24</f>
        <v>18</v>
      </c>
      <c r="L862" s="55">
        <v>0.21</v>
      </c>
      <c r="M862" s="55">
        <f t="shared" si="59"/>
        <v>2.6455026455026456</v>
      </c>
      <c r="O862" s="55">
        <f t="shared" si="57"/>
        <v>0</v>
      </c>
      <c r="Q862" s="55">
        <f t="shared" si="58"/>
        <v>0</v>
      </c>
      <c r="R862" s="79" t="s">
        <v>936</v>
      </c>
    </row>
    <row r="863" spans="1:18" x14ac:dyDescent="0.3">
      <c r="A863" s="26">
        <v>1600</v>
      </c>
      <c r="B863" s="26" t="str">
        <f t="shared" si="60"/>
        <v>Kites</v>
      </c>
      <c r="C863" s="26" t="s">
        <v>810</v>
      </c>
      <c r="D863" s="26" t="s">
        <v>204</v>
      </c>
      <c r="G863" s="26">
        <v>2</v>
      </c>
      <c r="I863" s="68">
        <v>1</v>
      </c>
      <c r="J863">
        <f>tbl_set!H477</f>
        <v>0.75</v>
      </c>
      <c r="K863" s="68">
        <f t="shared" si="61"/>
        <v>18</v>
      </c>
      <c r="L863" s="55">
        <v>0.21</v>
      </c>
      <c r="M863" s="55">
        <f t="shared" si="59"/>
        <v>0.26455026455026459</v>
      </c>
      <c r="O863" s="55">
        <f t="shared" si="57"/>
        <v>0</v>
      </c>
      <c r="Q863" s="55">
        <f t="shared" si="58"/>
        <v>0</v>
      </c>
      <c r="R863" s="79" t="s">
        <v>936</v>
      </c>
    </row>
    <row r="864" spans="1:18" x14ac:dyDescent="0.3">
      <c r="A864" s="26">
        <v>1600</v>
      </c>
      <c r="B864" s="26" t="str">
        <f t="shared" si="60"/>
        <v>Control</v>
      </c>
      <c r="C864" s="26" t="s">
        <v>811</v>
      </c>
      <c r="D864" s="26" t="s">
        <v>203</v>
      </c>
      <c r="G864" s="26">
        <v>2</v>
      </c>
      <c r="I864" s="68">
        <v>18</v>
      </c>
      <c r="J864">
        <f>tbl_set!H478</f>
        <v>0.75</v>
      </c>
      <c r="K864" s="68">
        <f t="shared" si="61"/>
        <v>18</v>
      </c>
      <c r="L864" s="55">
        <v>0.21</v>
      </c>
      <c r="M864" s="55">
        <f t="shared" si="59"/>
        <v>4.7619047619047619</v>
      </c>
      <c r="O864" s="55">
        <f t="shared" si="57"/>
        <v>0</v>
      </c>
      <c r="Q864" s="55">
        <f t="shared" si="58"/>
        <v>0</v>
      </c>
      <c r="R864" s="79" t="s">
        <v>938</v>
      </c>
    </row>
    <row r="865" spans="1:18" x14ac:dyDescent="0.3">
      <c r="A865" s="26">
        <v>1600</v>
      </c>
      <c r="B865" s="26" t="str">
        <f t="shared" si="60"/>
        <v>Control</v>
      </c>
      <c r="C865" s="26" t="s">
        <v>811</v>
      </c>
      <c r="D865" s="26" t="s">
        <v>204</v>
      </c>
      <c r="G865" s="26">
        <v>2</v>
      </c>
      <c r="I865" s="68">
        <v>5</v>
      </c>
      <c r="J865">
        <f>tbl_set!H478</f>
        <v>0.75</v>
      </c>
      <c r="K865" s="68">
        <f t="shared" si="61"/>
        <v>18</v>
      </c>
      <c r="L865" s="55">
        <v>0.21</v>
      </c>
      <c r="M865" s="55">
        <f t="shared" si="59"/>
        <v>1.3227513227513228</v>
      </c>
      <c r="O865" s="55">
        <f t="shared" si="57"/>
        <v>0</v>
      </c>
      <c r="Q865" s="55">
        <f t="shared" si="58"/>
        <v>0</v>
      </c>
      <c r="R865" s="79" t="s">
        <v>938</v>
      </c>
    </row>
    <row r="866" spans="1:18" x14ac:dyDescent="0.3">
      <c r="A866" s="26">
        <v>1219</v>
      </c>
      <c r="B866" s="26" t="str">
        <f t="shared" si="60"/>
        <v>Night</v>
      </c>
      <c r="C866" s="26" t="s">
        <v>812</v>
      </c>
      <c r="D866" s="26" t="s">
        <v>203</v>
      </c>
      <c r="G866" s="26">
        <v>1</v>
      </c>
      <c r="I866" s="68">
        <v>15</v>
      </c>
      <c r="J866">
        <f>tbl_set!H479</f>
        <v>0.5</v>
      </c>
      <c r="K866" s="68">
        <f t="shared" si="61"/>
        <v>12</v>
      </c>
      <c r="L866" s="55">
        <v>0.21</v>
      </c>
      <c r="M866" s="55">
        <f t="shared" si="59"/>
        <v>5.9523809523809526</v>
      </c>
      <c r="O866" s="55">
        <f t="shared" si="57"/>
        <v>0</v>
      </c>
      <c r="Q866" s="55">
        <f t="shared" si="58"/>
        <v>0</v>
      </c>
      <c r="R866" s="79" t="s">
        <v>937</v>
      </c>
    </row>
    <row r="867" spans="1:18" x14ac:dyDescent="0.3">
      <c r="A867" s="26">
        <v>1219</v>
      </c>
      <c r="B867" s="26" t="str">
        <f t="shared" si="60"/>
        <v>Night</v>
      </c>
      <c r="C867" s="26" t="s">
        <v>813</v>
      </c>
      <c r="D867" s="26" t="s">
        <v>203</v>
      </c>
      <c r="G867" s="26">
        <v>1</v>
      </c>
      <c r="I867" s="68">
        <v>15</v>
      </c>
      <c r="J867">
        <f>tbl_set!H480</f>
        <v>0.5</v>
      </c>
      <c r="K867" s="68">
        <f t="shared" si="61"/>
        <v>12</v>
      </c>
      <c r="L867" s="55">
        <v>0.21</v>
      </c>
      <c r="M867" s="55">
        <f t="shared" si="59"/>
        <v>5.9523809523809526</v>
      </c>
      <c r="O867" s="55">
        <f t="shared" si="57"/>
        <v>0</v>
      </c>
      <c r="Q867" s="55">
        <f t="shared" si="58"/>
        <v>0</v>
      </c>
      <c r="R867" s="79" t="s">
        <v>937</v>
      </c>
    </row>
    <row r="868" spans="1:18" x14ac:dyDescent="0.3">
      <c r="A868" s="26">
        <v>1220</v>
      </c>
      <c r="B868" s="26" t="str">
        <f t="shared" si="60"/>
        <v>Kites</v>
      </c>
      <c r="C868" s="26" t="s">
        <v>814</v>
      </c>
      <c r="D868" s="26" t="s">
        <v>203</v>
      </c>
      <c r="G868" s="26">
        <v>5</v>
      </c>
      <c r="I868" s="68">
        <v>4</v>
      </c>
      <c r="J868" s="55">
        <f>tbl_set!H481</f>
        <v>1.041666666666667</v>
      </c>
      <c r="K868" s="68">
        <f t="shared" si="61"/>
        <v>25.000000000000007</v>
      </c>
      <c r="L868" s="55">
        <v>0.21</v>
      </c>
      <c r="M868" s="55">
        <f t="shared" si="59"/>
        <v>0.76190476190476175</v>
      </c>
      <c r="O868" s="55">
        <f t="shared" si="57"/>
        <v>0</v>
      </c>
      <c r="Q868" s="55">
        <f t="shared" si="58"/>
        <v>0</v>
      </c>
      <c r="R868" s="79" t="s">
        <v>936</v>
      </c>
    </row>
    <row r="869" spans="1:18" x14ac:dyDescent="0.3">
      <c r="A869" s="26">
        <v>1220</v>
      </c>
      <c r="B869" s="26" t="str">
        <f t="shared" si="60"/>
        <v>Kites</v>
      </c>
      <c r="C869" s="26" t="s">
        <v>814</v>
      </c>
      <c r="D869" s="26" t="s">
        <v>204</v>
      </c>
      <c r="G869" s="26">
        <v>5</v>
      </c>
      <c r="I869" s="68">
        <v>1</v>
      </c>
      <c r="J869" s="55">
        <f>tbl_set!H481</f>
        <v>1.041666666666667</v>
      </c>
      <c r="K869" s="68">
        <f t="shared" si="61"/>
        <v>25.000000000000007</v>
      </c>
      <c r="L869" s="55">
        <v>0.21</v>
      </c>
      <c r="M869" s="55">
        <f t="shared" si="59"/>
        <v>0.19047619047619044</v>
      </c>
      <c r="O869" s="55">
        <f t="shared" si="57"/>
        <v>0</v>
      </c>
      <c r="Q869" s="55">
        <f t="shared" si="58"/>
        <v>0</v>
      </c>
      <c r="R869" s="79" t="s">
        <v>936</v>
      </c>
    </row>
    <row r="870" spans="1:18" x14ac:dyDescent="0.3">
      <c r="A870" s="26">
        <v>1220</v>
      </c>
      <c r="B870" s="26" t="str">
        <f t="shared" si="60"/>
        <v>Control</v>
      </c>
      <c r="C870" s="26" t="s">
        <v>815</v>
      </c>
      <c r="D870" s="26" t="s">
        <v>203</v>
      </c>
      <c r="G870" s="26">
        <v>5</v>
      </c>
      <c r="I870" s="68">
        <v>5</v>
      </c>
      <c r="J870" s="55">
        <f>tbl_set!H482</f>
        <v>1.041666666666667</v>
      </c>
      <c r="K870" s="68">
        <f t="shared" si="61"/>
        <v>25.000000000000007</v>
      </c>
      <c r="L870" s="55">
        <v>0.21</v>
      </c>
      <c r="M870" s="55">
        <f t="shared" si="59"/>
        <v>0.95238095238095222</v>
      </c>
      <c r="O870" s="55">
        <f t="shared" si="57"/>
        <v>0</v>
      </c>
      <c r="Q870" s="55">
        <f t="shared" si="58"/>
        <v>0</v>
      </c>
      <c r="R870" s="79" t="s">
        <v>938</v>
      </c>
    </row>
    <row r="871" spans="1:18" x14ac:dyDescent="0.3">
      <c r="A871" s="26">
        <v>1220</v>
      </c>
      <c r="B871" s="26" t="str">
        <f t="shared" si="60"/>
        <v>Control</v>
      </c>
      <c r="C871" s="26" t="s">
        <v>815</v>
      </c>
      <c r="D871" s="26" t="s">
        <v>204</v>
      </c>
      <c r="G871" s="26">
        <v>5</v>
      </c>
      <c r="I871" s="68">
        <v>1</v>
      </c>
      <c r="J871" s="55">
        <f>tbl_set!H482</f>
        <v>1.041666666666667</v>
      </c>
      <c r="K871" s="68">
        <f t="shared" si="61"/>
        <v>25.000000000000007</v>
      </c>
      <c r="L871" s="55">
        <v>0.21</v>
      </c>
      <c r="M871" s="55">
        <f t="shared" si="59"/>
        <v>0.19047619047619044</v>
      </c>
      <c r="O871" s="55">
        <f t="shared" si="57"/>
        <v>0</v>
      </c>
      <c r="Q871" s="55">
        <f t="shared" si="58"/>
        <v>0</v>
      </c>
      <c r="R871" s="79" t="s">
        <v>938</v>
      </c>
    </row>
    <row r="872" spans="1:18" x14ac:dyDescent="0.3">
      <c r="A872" s="26">
        <v>1220</v>
      </c>
      <c r="B872" s="26" t="str">
        <f t="shared" si="60"/>
        <v>Night</v>
      </c>
      <c r="C872" s="26" t="s">
        <v>816</v>
      </c>
      <c r="D872" s="26" t="s">
        <v>203</v>
      </c>
      <c r="G872" s="26">
        <v>5</v>
      </c>
      <c r="I872" s="68">
        <v>30</v>
      </c>
      <c r="J872" s="55">
        <f>tbl_set!H483</f>
        <v>0.72916666666666663</v>
      </c>
      <c r="K872" s="68">
        <f t="shared" si="61"/>
        <v>17.5</v>
      </c>
      <c r="L872" s="55">
        <v>0.21</v>
      </c>
      <c r="M872" s="55">
        <f t="shared" si="59"/>
        <v>8.1632653061224492</v>
      </c>
      <c r="O872" s="55">
        <f t="shared" si="57"/>
        <v>0</v>
      </c>
      <c r="Q872" s="55">
        <f t="shared" si="58"/>
        <v>0</v>
      </c>
      <c r="R872" s="79" t="s">
        <v>937</v>
      </c>
    </row>
    <row r="873" spans="1:18" x14ac:dyDescent="0.3">
      <c r="A873" s="26">
        <v>1220</v>
      </c>
      <c r="B873" s="26" t="str">
        <f t="shared" si="60"/>
        <v>Night</v>
      </c>
      <c r="C873" s="26" t="s">
        <v>816</v>
      </c>
      <c r="D873" s="26" t="s">
        <v>204</v>
      </c>
      <c r="G873" s="26">
        <v>5</v>
      </c>
      <c r="I873" s="68">
        <v>1</v>
      </c>
      <c r="J873" s="55">
        <f>tbl_set!H483</f>
        <v>0.72916666666666663</v>
      </c>
      <c r="K873" s="68">
        <f t="shared" si="61"/>
        <v>17.5</v>
      </c>
      <c r="L873" s="55">
        <v>0.21</v>
      </c>
      <c r="M873" s="55">
        <f t="shared" si="59"/>
        <v>0.27210884353741499</v>
      </c>
      <c r="O873" s="55">
        <f t="shared" si="57"/>
        <v>0</v>
      </c>
      <c r="Q873" s="55">
        <f t="shared" si="58"/>
        <v>0</v>
      </c>
      <c r="R873" s="79" t="s">
        <v>937</v>
      </c>
    </row>
    <row r="874" spans="1:18" x14ac:dyDescent="0.3">
      <c r="A874" s="26">
        <v>1220</v>
      </c>
      <c r="B874" s="26" t="str">
        <f t="shared" si="60"/>
        <v>Night</v>
      </c>
      <c r="C874" s="26" t="s">
        <v>816</v>
      </c>
      <c r="D874" s="26" t="s">
        <v>274</v>
      </c>
      <c r="G874" s="26">
        <v>5</v>
      </c>
      <c r="I874" s="68">
        <v>1</v>
      </c>
      <c r="J874" s="55">
        <f>tbl_set!H483</f>
        <v>0.72916666666666663</v>
      </c>
      <c r="K874" s="68">
        <f t="shared" si="61"/>
        <v>17.5</v>
      </c>
      <c r="L874" s="55">
        <v>0.21</v>
      </c>
      <c r="M874" s="55">
        <f t="shared" si="59"/>
        <v>0.27210884353741499</v>
      </c>
      <c r="O874" s="55">
        <f t="shared" si="57"/>
        <v>0</v>
      </c>
      <c r="Q874" s="55">
        <f t="shared" si="58"/>
        <v>0</v>
      </c>
      <c r="R874" s="79" t="s">
        <v>937</v>
      </c>
    </row>
    <row r="875" spans="1:18" x14ac:dyDescent="0.3">
      <c r="A875" s="26">
        <v>1220</v>
      </c>
      <c r="B875" s="26" t="str">
        <f t="shared" si="60"/>
        <v>Night</v>
      </c>
      <c r="C875" s="26" t="s">
        <v>817</v>
      </c>
      <c r="D875" s="26" t="s">
        <v>203</v>
      </c>
      <c r="G875" s="26">
        <v>5</v>
      </c>
      <c r="I875" s="68">
        <v>35</v>
      </c>
      <c r="J875" s="55">
        <f>tbl_set!H484</f>
        <v>0.74305555555555558</v>
      </c>
      <c r="K875" s="68">
        <f t="shared" si="61"/>
        <v>17.833333333333336</v>
      </c>
      <c r="L875" s="55">
        <v>0.21</v>
      </c>
      <c r="M875" s="55">
        <f t="shared" si="59"/>
        <v>9.3457943925233629</v>
      </c>
      <c r="O875" s="55">
        <f t="shared" si="57"/>
        <v>0</v>
      </c>
      <c r="Q875" s="55">
        <f t="shared" si="58"/>
        <v>0</v>
      </c>
      <c r="R875" s="79" t="s">
        <v>938</v>
      </c>
    </row>
    <row r="876" spans="1:18" x14ac:dyDescent="0.3">
      <c r="A876" s="26">
        <v>1220</v>
      </c>
      <c r="B876" s="26" t="str">
        <f t="shared" si="60"/>
        <v>Night</v>
      </c>
      <c r="C876" s="26" t="s">
        <v>817</v>
      </c>
      <c r="D876" s="26" t="s">
        <v>641</v>
      </c>
      <c r="G876" s="26">
        <v>5</v>
      </c>
      <c r="I876" s="68">
        <v>1</v>
      </c>
      <c r="J876">
        <f>tbl_set!H484</f>
        <v>0.74305555555555558</v>
      </c>
      <c r="K876" s="68">
        <f t="shared" si="61"/>
        <v>17.833333333333336</v>
      </c>
      <c r="L876" s="55">
        <v>0.21</v>
      </c>
      <c r="M876" s="55">
        <f t="shared" si="59"/>
        <v>0.26702269692923897</v>
      </c>
      <c r="O876" s="55">
        <f t="shared" si="57"/>
        <v>0</v>
      </c>
      <c r="Q876" s="55">
        <f t="shared" si="58"/>
        <v>0</v>
      </c>
      <c r="R876" s="79" t="s">
        <v>938</v>
      </c>
    </row>
    <row r="877" spans="1:18" x14ac:dyDescent="0.3">
      <c r="A877" s="26">
        <v>1220</v>
      </c>
      <c r="B877" s="26" t="str">
        <f t="shared" si="60"/>
        <v>Night</v>
      </c>
      <c r="C877" s="26" t="s">
        <v>817</v>
      </c>
      <c r="D877" s="26" t="s">
        <v>204</v>
      </c>
      <c r="G877" s="26">
        <v>5</v>
      </c>
      <c r="I877" s="68">
        <v>1</v>
      </c>
      <c r="J877">
        <f>tbl_set!H484</f>
        <v>0.74305555555555558</v>
      </c>
      <c r="K877" s="68">
        <f t="shared" si="61"/>
        <v>17.833333333333336</v>
      </c>
      <c r="L877" s="55">
        <v>0.21</v>
      </c>
      <c r="M877" s="55">
        <f t="shared" si="59"/>
        <v>0.26702269692923897</v>
      </c>
      <c r="O877" s="55">
        <f t="shared" si="57"/>
        <v>0</v>
      </c>
      <c r="Q877" s="55">
        <f t="shared" si="58"/>
        <v>0</v>
      </c>
      <c r="R877" s="79" t="s">
        <v>938</v>
      </c>
    </row>
    <row r="878" spans="1:18" x14ac:dyDescent="0.3">
      <c r="A878" s="26">
        <v>1220</v>
      </c>
      <c r="B878" s="26" t="str">
        <f t="shared" si="60"/>
        <v>Night</v>
      </c>
      <c r="C878" s="26" t="s">
        <v>817</v>
      </c>
      <c r="D878" s="26" t="s">
        <v>274</v>
      </c>
      <c r="G878" s="26">
        <v>5</v>
      </c>
      <c r="I878" s="68">
        <v>1</v>
      </c>
      <c r="J878">
        <f>tbl_set!H484</f>
        <v>0.74305555555555558</v>
      </c>
      <c r="K878" s="68">
        <f t="shared" si="61"/>
        <v>17.833333333333336</v>
      </c>
      <c r="L878" s="55">
        <v>0.21</v>
      </c>
      <c r="M878" s="55">
        <f t="shared" si="59"/>
        <v>0.26702269692923897</v>
      </c>
      <c r="O878" s="55">
        <f t="shared" si="57"/>
        <v>0</v>
      </c>
      <c r="Q878" s="55">
        <f t="shared" si="58"/>
        <v>0</v>
      </c>
      <c r="R878" s="79" t="s">
        <v>938</v>
      </c>
    </row>
    <row r="879" spans="1:18" x14ac:dyDescent="0.3">
      <c r="A879" s="26">
        <v>1220</v>
      </c>
      <c r="B879" s="26" t="str">
        <f t="shared" si="60"/>
        <v>Night</v>
      </c>
      <c r="C879" s="26" t="s">
        <v>817</v>
      </c>
      <c r="D879" s="26" t="s">
        <v>127</v>
      </c>
      <c r="G879" s="26">
        <v>5</v>
      </c>
      <c r="I879" s="68">
        <v>2</v>
      </c>
      <c r="J879">
        <f>tbl_set!H484</f>
        <v>0.74305555555555558</v>
      </c>
      <c r="K879" s="68">
        <f t="shared" si="61"/>
        <v>17.833333333333336</v>
      </c>
      <c r="L879" s="55">
        <v>0.21</v>
      </c>
      <c r="M879" s="55">
        <f t="shared" si="59"/>
        <v>0.53404539385847793</v>
      </c>
      <c r="O879" s="55">
        <f t="shared" si="57"/>
        <v>0</v>
      </c>
      <c r="Q879" s="55">
        <f t="shared" si="58"/>
        <v>0</v>
      </c>
      <c r="R879" s="79" t="s">
        <v>938</v>
      </c>
    </row>
    <row r="880" spans="1:18" x14ac:dyDescent="0.3">
      <c r="A880" s="26">
        <v>1221</v>
      </c>
      <c r="B880" s="26" t="str">
        <f t="shared" si="60"/>
        <v>Night</v>
      </c>
      <c r="C880" s="26" t="s">
        <v>818</v>
      </c>
      <c r="D880" s="26" t="s">
        <v>203</v>
      </c>
      <c r="G880" s="26">
        <v>4</v>
      </c>
      <c r="I880" s="68">
        <v>40</v>
      </c>
      <c r="J880">
        <f>tbl_set!H485</f>
        <v>0.74999999999999911</v>
      </c>
      <c r="K880" s="68">
        <f t="shared" si="61"/>
        <v>17.999999999999979</v>
      </c>
      <c r="L880" s="55">
        <v>0.21</v>
      </c>
      <c r="M880" s="55">
        <f t="shared" si="59"/>
        <v>10.582010582010595</v>
      </c>
      <c r="O880" s="55">
        <f t="shared" si="57"/>
        <v>0</v>
      </c>
      <c r="Q880" s="55">
        <f t="shared" si="58"/>
        <v>0</v>
      </c>
      <c r="R880" s="79" t="s">
        <v>938</v>
      </c>
    </row>
    <row r="881" spans="1:18" x14ac:dyDescent="0.3">
      <c r="A881" s="26">
        <v>1221</v>
      </c>
      <c r="B881" s="26" t="str">
        <f t="shared" si="60"/>
        <v>Night</v>
      </c>
      <c r="C881" s="26" t="s">
        <v>818</v>
      </c>
      <c r="D881" s="26" t="s">
        <v>204</v>
      </c>
      <c r="G881" s="26">
        <v>4</v>
      </c>
      <c r="I881" s="68">
        <v>1</v>
      </c>
      <c r="J881">
        <f>tbl_set!H485</f>
        <v>0.74999999999999911</v>
      </c>
      <c r="K881" s="68">
        <f t="shared" si="61"/>
        <v>17.999999999999979</v>
      </c>
      <c r="L881" s="55">
        <v>0.21</v>
      </c>
      <c r="M881" s="55">
        <f t="shared" si="59"/>
        <v>0.26455026455026487</v>
      </c>
      <c r="O881" s="55">
        <f t="shared" si="57"/>
        <v>0</v>
      </c>
      <c r="Q881" s="55">
        <f t="shared" si="58"/>
        <v>0</v>
      </c>
      <c r="R881" s="79" t="s">
        <v>938</v>
      </c>
    </row>
    <row r="882" spans="1:18" x14ac:dyDescent="0.3">
      <c r="A882" s="26">
        <v>1221</v>
      </c>
      <c r="B882" s="26" t="str">
        <f t="shared" si="60"/>
        <v>Night</v>
      </c>
      <c r="C882" s="26" t="s">
        <v>818</v>
      </c>
      <c r="D882" s="26" t="s">
        <v>274</v>
      </c>
      <c r="G882" s="26">
        <v>4</v>
      </c>
      <c r="I882" s="68">
        <v>1</v>
      </c>
      <c r="J882">
        <f>tbl_set!H485</f>
        <v>0.74999999999999911</v>
      </c>
      <c r="K882" s="68">
        <f t="shared" si="61"/>
        <v>17.999999999999979</v>
      </c>
      <c r="L882" s="55">
        <v>0.21</v>
      </c>
      <c r="M882" s="55">
        <f t="shared" si="59"/>
        <v>0.26455026455026487</v>
      </c>
      <c r="O882" s="55">
        <f t="shared" si="57"/>
        <v>0</v>
      </c>
      <c r="Q882" s="55">
        <f t="shared" si="58"/>
        <v>0</v>
      </c>
      <c r="R882" s="79" t="s">
        <v>938</v>
      </c>
    </row>
    <row r="883" spans="1:18" x14ac:dyDescent="0.3">
      <c r="A883" s="26">
        <v>1221</v>
      </c>
      <c r="B883" s="26" t="str">
        <f t="shared" si="60"/>
        <v>Night</v>
      </c>
      <c r="C883" s="26" t="s">
        <v>819</v>
      </c>
      <c r="D883" s="26" t="s">
        <v>203</v>
      </c>
      <c r="G883" s="26">
        <v>4</v>
      </c>
      <c r="I883" s="68">
        <v>40</v>
      </c>
      <c r="J883">
        <f>tbl_set!H486</f>
        <v>0.74999999999999911</v>
      </c>
      <c r="K883" s="68">
        <f t="shared" si="61"/>
        <v>17.999999999999979</v>
      </c>
      <c r="L883" s="55">
        <v>0.21</v>
      </c>
      <c r="M883" s="55">
        <f t="shared" si="59"/>
        <v>10.582010582010595</v>
      </c>
      <c r="O883" s="55">
        <f t="shared" si="57"/>
        <v>0</v>
      </c>
      <c r="Q883" s="55">
        <f t="shared" si="58"/>
        <v>0</v>
      </c>
      <c r="R883" s="79" t="s">
        <v>938</v>
      </c>
    </row>
    <row r="884" spans="1:18" x14ac:dyDescent="0.3">
      <c r="A884" s="26">
        <v>1221</v>
      </c>
      <c r="B884" s="26" t="str">
        <f t="shared" si="60"/>
        <v>Night</v>
      </c>
      <c r="C884" s="26" t="s">
        <v>819</v>
      </c>
      <c r="D884" s="26" t="s">
        <v>641</v>
      </c>
      <c r="G884" s="26">
        <v>4</v>
      </c>
      <c r="I884" s="68">
        <v>1</v>
      </c>
      <c r="J884">
        <f>tbl_set!H486</f>
        <v>0.74999999999999911</v>
      </c>
      <c r="K884" s="68">
        <f t="shared" si="61"/>
        <v>17.999999999999979</v>
      </c>
      <c r="L884" s="55">
        <v>0.21</v>
      </c>
      <c r="M884" s="55">
        <f t="shared" si="59"/>
        <v>0.26455026455026487</v>
      </c>
      <c r="O884" s="55">
        <f t="shared" si="57"/>
        <v>0</v>
      </c>
      <c r="Q884" s="55">
        <f t="shared" si="58"/>
        <v>0</v>
      </c>
      <c r="R884" s="79" t="s">
        <v>938</v>
      </c>
    </row>
    <row r="885" spans="1:18" x14ac:dyDescent="0.3">
      <c r="A885" s="26">
        <v>1221</v>
      </c>
      <c r="B885" s="26" t="str">
        <f t="shared" si="60"/>
        <v>Night</v>
      </c>
      <c r="C885" s="26" t="s">
        <v>819</v>
      </c>
      <c r="D885" s="26" t="s">
        <v>204</v>
      </c>
      <c r="G885" s="26">
        <v>4</v>
      </c>
      <c r="I885" s="68">
        <v>1</v>
      </c>
      <c r="J885">
        <f>tbl_set!H486</f>
        <v>0.74999999999999911</v>
      </c>
      <c r="K885" s="68">
        <f t="shared" si="61"/>
        <v>17.999999999999979</v>
      </c>
      <c r="L885" s="55">
        <v>0.21</v>
      </c>
      <c r="M885" s="55">
        <f t="shared" si="59"/>
        <v>0.26455026455026487</v>
      </c>
      <c r="O885" s="55">
        <f t="shared" si="57"/>
        <v>0</v>
      </c>
      <c r="Q885" s="55">
        <f t="shared" si="58"/>
        <v>0</v>
      </c>
      <c r="R885" s="79" t="s">
        <v>938</v>
      </c>
    </row>
    <row r="886" spans="1:18" x14ac:dyDescent="0.3">
      <c r="A886" s="26">
        <v>1221</v>
      </c>
      <c r="B886" s="26" t="str">
        <f t="shared" si="60"/>
        <v>Night</v>
      </c>
      <c r="C886" s="26" t="s">
        <v>819</v>
      </c>
      <c r="D886" s="26" t="s">
        <v>274</v>
      </c>
      <c r="G886" s="26">
        <v>4</v>
      </c>
      <c r="I886" s="68">
        <v>2</v>
      </c>
      <c r="J886">
        <f>tbl_set!H486</f>
        <v>0.74999999999999911</v>
      </c>
      <c r="K886" s="68">
        <f t="shared" si="61"/>
        <v>17.999999999999979</v>
      </c>
      <c r="L886" s="55">
        <v>0.21</v>
      </c>
      <c r="M886" s="55">
        <f t="shared" si="59"/>
        <v>0.52910052910052974</v>
      </c>
      <c r="O886" s="55">
        <f t="shared" si="57"/>
        <v>0</v>
      </c>
      <c r="Q886" s="55">
        <f t="shared" si="58"/>
        <v>0</v>
      </c>
      <c r="R886" s="79" t="s">
        <v>938</v>
      </c>
    </row>
    <row r="887" spans="1:18" x14ac:dyDescent="0.3">
      <c r="A887" s="26">
        <v>1222</v>
      </c>
      <c r="B887" s="26" t="str">
        <f t="shared" si="60"/>
        <v>Kites</v>
      </c>
      <c r="C887" s="26" t="s">
        <v>820</v>
      </c>
      <c r="D887" s="26" t="s">
        <v>203</v>
      </c>
      <c r="G887" s="26">
        <v>4</v>
      </c>
      <c r="I887" s="68">
        <v>50</v>
      </c>
      <c r="J887">
        <f>tbl_set!H487</f>
        <v>1.9166666666666661</v>
      </c>
      <c r="K887" s="68">
        <f t="shared" si="61"/>
        <v>45.999999999999986</v>
      </c>
      <c r="L887" s="55">
        <v>0.21</v>
      </c>
      <c r="M887" s="55">
        <f t="shared" si="59"/>
        <v>5.175983436853004</v>
      </c>
      <c r="O887" s="55">
        <f t="shared" si="57"/>
        <v>0</v>
      </c>
      <c r="Q887" s="55">
        <f t="shared" si="58"/>
        <v>0</v>
      </c>
      <c r="R887" s="79" t="s">
        <v>936</v>
      </c>
    </row>
    <row r="888" spans="1:18" x14ac:dyDescent="0.3">
      <c r="A888" s="26">
        <v>1222</v>
      </c>
      <c r="B888" s="26" t="str">
        <f t="shared" si="60"/>
        <v>Kites</v>
      </c>
      <c r="C888" s="26" t="s">
        <v>820</v>
      </c>
      <c r="D888" s="26" t="s">
        <v>204</v>
      </c>
      <c r="G888" s="26">
        <v>4</v>
      </c>
      <c r="I888" s="68">
        <v>1</v>
      </c>
      <c r="J888">
        <f>tbl_set!H487</f>
        <v>1.9166666666666661</v>
      </c>
      <c r="K888" s="68">
        <f t="shared" si="61"/>
        <v>45.999999999999986</v>
      </c>
      <c r="L888" s="55">
        <v>0.21</v>
      </c>
      <c r="M888" s="55">
        <f t="shared" si="59"/>
        <v>0.10351966873706007</v>
      </c>
      <c r="O888" s="55">
        <f t="shared" si="57"/>
        <v>0</v>
      </c>
      <c r="Q888" s="55">
        <f t="shared" si="58"/>
        <v>0</v>
      </c>
      <c r="R888" s="79" t="s">
        <v>936</v>
      </c>
    </row>
    <row r="889" spans="1:18" x14ac:dyDescent="0.3">
      <c r="A889" s="26">
        <v>1222</v>
      </c>
      <c r="B889" s="26" t="str">
        <f t="shared" si="60"/>
        <v>Kites</v>
      </c>
      <c r="C889" s="26" t="s">
        <v>820</v>
      </c>
      <c r="D889" s="26" t="s">
        <v>274</v>
      </c>
      <c r="G889" s="26">
        <v>4</v>
      </c>
      <c r="I889" s="68">
        <v>1</v>
      </c>
      <c r="J889">
        <f>tbl_set!H487</f>
        <v>1.9166666666666661</v>
      </c>
      <c r="K889" s="68">
        <f t="shared" si="61"/>
        <v>45.999999999999986</v>
      </c>
      <c r="L889" s="55">
        <v>0.21</v>
      </c>
      <c r="M889" s="55">
        <f t="shared" si="59"/>
        <v>0.10351966873706007</v>
      </c>
      <c r="O889" s="55">
        <f t="shared" si="57"/>
        <v>0</v>
      </c>
      <c r="Q889" s="55">
        <f t="shared" si="58"/>
        <v>0</v>
      </c>
      <c r="R889" s="79" t="s">
        <v>936</v>
      </c>
    </row>
    <row r="890" spans="1:18" x14ac:dyDescent="0.3">
      <c r="A890" s="26">
        <v>1222</v>
      </c>
      <c r="B890" s="26" t="str">
        <f t="shared" si="60"/>
        <v>Control</v>
      </c>
      <c r="C890" s="26" t="s">
        <v>821</v>
      </c>
      <c r="D890" s="26" t="s">
        <v>203</v>
      </c>
      <c r="G890" s="26">
        <v>4</v>
      </c>
      <c r="I890" s="68">
        <v>60</v>
      </c>
      <c r="J890">
        <f>tbl_set!H488</f>
        <v>1.9166666666666661</v>
      </c>
      <c r="K890" s="68">
        <f t="shared" si="61"/>
        <v>45.999999999999986</v>
      </c>
      <c r="L890" s="55">
        <v>0.21</v>
      </c>
      <c r="M890" s="55">
        <f t="shared" si="59"/>
        <v>6.2111801242236044</v>
      </c>
      <c r="N890">
        <v>1</v>
      </c>
      <c r="O890" s="55">
        <f t="shared" si="57"/>
        <v>0.10351966873706007</v>
      </c>
      <c r="P890">
        <v>1</v>
      </c>
      <c r="Q890" s="55">
        <f t="shared" si="58"/>
        <v>0.10351966873706007</v>
      </c>
      <c r="R890" s="79" t="s">
        <v>938</v>
      </c>
    </row>
    <row r="891" spans="1:18" x14ac:dyDescent="0.3">
      <c r="A891" s="26">
        <v>1222</v>
      </c>
      <c r="B891" s="26" t="str">
        <f t="shared" si="60"/>
        <v>Control</v>
      </c>
      <c r="C891" s="26" t="s">
        <v>821</v>
      </c>
      <c r="D891" s="26" t="s">
        <v>641</v>
      </c>
      <c r="G891" s="26">
        <v>4</v>
      </c>
      <c r="I891" s="68">
        <v>1</v>
      </c>
      <c r="J891">
        <f>tbl_set!H488</f>
        <v>1.9166666666666661</v>
      </c>
      <c r="K891" s="68">
        <f t="shared" si="61"/>
        <v>45.999999999999986</v>
      </c>
      <c r="L891" s="55">
        <v>0.21</v>
      </c>
      <c r="M891" s="55">
        <f t="shared" si="59"/>
        <v>0.10351966873706007</v>
      </c>
      <c r="N891">
        <v>1</v>
      </c>
      <c r="O891" s="55">
        <f t="shared" si="57"/>
        <v>0.10351966873706007</v>
      </c>
      <c r="Q891" s="55">
        <f t="shared" si="58"/>
        <v>0</v>
      </c>
      <c r="R891" s="79" t="s">
        <v>938</v>
      </c>
    </row>
    <row r="892" spans="1:18" x14ac:dyDescent="0.3">
      <c r="A892" s="26">
        <v>1222</v>
      </c>
      <c r="B892" s="26" t="str">
        <f t="shared" si="60"/>
        <v>Control</v>
      </c>
      <c r="C892" s="26" t="s">
        <v>821</v>
      </c>
      <c r="D892" s="26" t="s">
        <v>204</v>
      </c>
      <c r="G892" s="26">
        <v>4</v>
      </c>
      <c r="I892" s="68">
        <v>1</v>
      </c>
      <c r="J892">
        <f>tbl_set!H488</f>
        <v>1.9166666666666661</v>
      </c>
      <c r="K892" s="68">
        <f t="shared" si="61"/>
        <v>45.999999999999986</v>
      </c>
      <c r="L892" s="55">
        <v>0.21</v>
      </c>
      <c r="M892" s="55">
        <f t="shared" si="59"/>
        <v>0.10351966873706007</v>
      </c>
      <c r="N892">
        <v>1</v>
      </c>
      <c r="O892" s="55">
        <f t="shared" si="57"/>
        <v>0.10351966873706007</v>
      </c>
      <c r="Q892" s="55">
        <f t="shared" si="58"/>
        <v>0</v>
      </c>
      <c r="R892" s="79" t="s">
        <v>938</v>
      </c>
    </row>
    <row r="893" spans="1:18" x14ac:dyDescent="0.3">
      <c r="A893" s="26">
        <v>1223</v>
      </c>
      <c r="B893" s="26" t="str">
        <f t="shared" si="60"/>
        <v>Kites</v>
      </c>
      <c r="C893" s="26" t="s">
        <v>822</v>
      </c>
      <c r="D893" s="26" t="s">
        <v>203</v>
      </c>
      <c r="G893" s="26">
        <v>4</v>
      </c>
      <c r="I893" s="68">
        <v>10</v>
      </c>
      <c r="J893">
        <f>tbl_set!H489</f>
        <v>0.95833333333333393</v>
      </c>
      <c r="K893" s="68">
        <f t="shared" si="61"/>
        <v>23.000000000000014</v>
      </c>
      <c r="L893" s="55">
        <v>0.21</v>
      </c>
      <c r="M893" s="55">
        <f t="shared" si="59"/>
        <v>2.0703933747411996</v>
      </c>
      <c r="O893" s="55">
        <f t="shared" si="57"/>
        <v>0</v>
      </c>
      <c r="Q893" s="55">
        <f t="shared" si="58"/>
        <v>0</v>
      </c>
      <c r="R893" s="79" t="s">
        <v>936</v>
      </c>
    </row>
    <row r="894" spans="1:18" x14ac:dyDescent="0.3">
      <c r="A894" s="26">
        <v>1223</v>
      </c>
      <c r="B894" s="26" t="str">
        <f t="shared" si="60"/>
        <v>Control</v>
      </c>
      <c r="C894" s="26" t="s">
        <v>823</v>
      </c>
      <c r="D894" s="26" t="s">
        <v>203</v>
      </c>
      <c r="G894" s="26">
        <v>4</v>
      </c>
      <c r="I894" s="68">
        <v>10</v>
      </c>
      <c r="J894">
        <f>tbl_set!H490</f>
        <v>0.95833333333333393</v>
      </c>
      <c r="K894" s="68">
        <f t="shared" si="61"/>
        <v>23.000000000000014</v>
      </c>
      <c r="L894" s="55">
        <v>0.21</v>
      </c>
      <c r="M894" s="55">
        <f t="shared" si="59"/>
        <v>2.0703933747411996</v>
      </c>
      <c r="O894" s="55">
        <f t="shared" si="57"/>
        <v>0</v>
      </c>
      <c r="Q894" s="55">
        <f t="shared" si="58"/>
        <v>0</v>
      </c>
      <c r="R894" s="79" t="s">
        <v>938</v>
      </c>
    </row>
    <row r="895" spans="1:18" x14ac:dyDescent="0.3">
      <c r="A895" s="26">
        <v>1223</v>
      </c>
      <c r="B895" s="26" t="str">
        <f t="shared" si="60"/>
        <v>Night</v>
      </c>
      <c r="C895" s="26" t="s">
        <v>824</v>
      </c>
      <c r="D895" s="26" t="s">
        <v>203</v>
      </c>
      <c r="G895" s="26">
        <v>4</v>
      </c>
      <c r="I895" s="68">
        <v>40</v>
      </c>
      <c r="J895">
        <f>tbl_set!H491</f>
        <v>0.66666666666666663</v>
      </c>
      <c r="K895" s="68">
        <f t="shared" si="61"/>
        <v>16</v>
      </c>
      <c r="L895" s="55">
        <v>0.21</v>
      </c>
      <c r="M895" s="55">
        <f t="shared" si="59"/>
        <v>11.904761904761905</v>
      </c>
      <c r="O895" s="55">
        <f t="shared" si="57"/>
        <v>0</v>
      </c>
      <c r="Q895" s="55">
        <f t="shared" si="58"/>
        <v>0</v>
      </c>
      <c r="R895" s="79" t="s">
        <v>938</v>
      </c>
    </row>
    <row r="896" spans="1:18" x14ac:dyDescent="0.3">
      <c r="A896" s="26">
        <v>1223</v>
      </c>
      <c r="B896" s="26" t="str">
        <f t="shared" si="60"/>
        <v>Night</v>
      </c>
      <c r="C896" s="26" t="s">
        <v>824</v>
      </c>
      <c r="D896" s="26" t="s">
        <v>274</v>
      </c>
      <c r="G896" s="26">
        <v>4</v>
      </c>
      <c r="I896" s="68">
        <v>1</v>
      </c>
      <c r="J896">
        <f>tbl_set!H491</f>
        <v>0.66666666666666663</v>
      </c>
      <c r="K896" s="68">
        <f t="shared" si="61"/>
        <v>16</v>
      </c>
      <c r="L896" s="55">
        <v>0.21</v>
      </c>
      <c r="M896" s="55">
        <f t="shared" si="59"/>
        <v>0.29761904761904762</v>
      </c>
      <c r="O896" s="55">
        <f t="shared" si="57"/>
        <v>0</v>
      </c>
      <c r="Q896" s="55">
        <f t="shared" si="58"/>
        <v>0</v>
      </c>
      <c r="R896" s="79" t="s">
        <v>938</v>
      </c>
    </row>
    <row r="897" spans="1:18" x14ac:dyDescent="0.3">
      <c r="A897" s="26">
        <v>1223</v>
      </c>
      <c r="B897" s="26" t="str">
        <f t="shared" si="60"/>
        <v>Night</v>
      </c>
      <c r="C897" s="26" t="s">
        <v>825</v>
      </c>
      <c r="D897" s="26" t="s">
        <v>203</v>
      </c>
      <c r="G897" s="26">
        <v>4</v>
      </c>
      <c r="I897" s="68">
        <v>40</v>
      </c>
      <c r="J897">
        <f>tbl_set!H492</f>
        <v>0.66666666666666663</v>
      </c>
      <c r="K897" s="68">
        <f t="shared" si="61"/>
        <v>16</v>
      </c>
      <c r="L897" s="55">
        <v>0.21</v>
      </c>
      <c r="M897" s="55">
        <f t="shared" si="59"/>
        <v>11.904761904761905</v>
      </c>
      <c r="O897" s="55">
        <f t="shared" si="57"/>
        <v>0</v>
      </c>
      <c r="Q897" s="55">
        <f t="shared" si="58"/>
        <v>0</v>
      </c>
      <c r="R897" s="79" t="s">
        <v>938</v>
      </c>
    </row>
    <row r="898" spans="1:18" x14ac:dyDescent="0.3">
      <c r="A898" s="26">
        <v>1223</v>
      </c>
      <c r="B898" s="26" t="str">
        <f t="shared" si="60"/>
        <v>Night</v>
      </c>
      <c r="C898" s="26" t="s">
        <v>825</v>
      </c>
      <c r="D898" s="26" t="s">
        <v>641</v>
      </c>
      <c r="G898" s="26">
        <v>4</v>
      </c>
      <c r="I898" s="68">
        <v>1</v>
      </c>
      <c r="J898">
        <f>tbl_set!H492</f>
        <v>0.66666666666666663</v>
      </c>
      <c r="K898" s="68">
        <f t="shared" si="61"/>
        <v>16</v>
      </c>
      <c r="L898" s="55">
        <v>0.21</v>
      </c>
      <c r="M898" s="55">
        <f t="shared" si="59"/>
        <v>0.29761904761904762</v>
      </c>
      <c r="O898" s="55">
        <f t="shared" ref="O898:O961" si="62">N898/(K898*L898)</f>
        <v>0</v>
      </c>
      <c r="Q898" s="55">
        <f t="shared" ref="Q898:Q961" si="63">P898/(K898*L898)</f>
        <v>0</v>
      </c>
      <c r="R898" s="79" t="s">
        <v>938</v>
      </c>
    </row>
    <row r="899" spans="1:18" x14ac:dyDescent="0.3">
      <c r="A899" s="26">
        <v>1223</v>
      </c>
      <c r="B899" s="26" t="str">
        <f t="shared" si="60"/>
        <v>Night</v>
      </c>
      <c r="C899" s="26" t="s">
        <v>825</v>
      </c>
      <c r="D899" s="26" t="s">
        <v>204</v>
      </c>
      <c r="G899" s="26">
        <v>4</v>
      </c>
      <c r="I899" s="68">
        <v>1</v>
      </c>
      <c r="J899">
        <f>tbl_set!H492</f>
        <v>0.66666666666666663</v>
      </c>
      <c r="K899" s="68">
        <f t="shared" si="61"/>
        <v>16</v>
      </c>
      <c r="L899" s="55">
        <v>0.21</v>
      </c>
      <c r="M899" s="55">
        <f t="shared" si="59"/>
        <v>0.29761904761904762</v>
      </c>
      <c r="O899" s="55">
        <f t="shared" si="62"/>
        <v>0</v>
      </c>
      <c r="Q899" s="55">
        <f t="shared" si="63"/>
        <v>0</v>
      </c>
      <c r="R899" s="79" t="s">
        <v>938</v>
      </c>
    </row>
    <row r="900" spans="1:18" x14ac:dyDescent="0.3">
      <c r="A900" s="26">
        <v>1224</v>
      </c>
      <c r="B900" s="26" t="str">
        <f t="shared" si="60"/>
        <v>Kites</v>
      </c>
      <c r="C900" s="26" t="s">
        <v>826</v>
      </c>
      <c r="D900" s="26" t="s">
        <v>203</v>
      </c>
      <c r="G900" s="26">
        <v>3</v>
      </c>
      <c r="I900" s="68">
        <v>2</v>
      </c>
      <c r="J900">
        <f>tbl_set!H493</f>
        <v>1.0416666666666661</v>
      </c>
      <c r="K900" s="68">
        <f t="shared" si="61"/>
        <v>24.999999999999986</v>
      </c>
      <c r="L900" s="55">
        <v>0.21</v>
      </c>
      <c r="M900" s="55">
        <f t="shared" si="59"/>
        <v>0.38095238095238121</v>
      </c>
      <c r="O900" s="55">
        <f t="shared" si="62"/>
        <v>0</v>
      </c>
      <c r="Q900" s="55">
        <f t="shared" si="63"/>
        <v>0</v>
      </c>
      <c r="R900" s="79" t="s">
        <v>936</v>
      </c>
    </row>
    <row r="901" spans="1:18" x14ac:dyDescent="0.3">
      <c r="A901" s="26">
        <v>1224</v>
      </c>
      <c r="B901" s="26" t="str">
        <f t="shared" si="60"/>
        <v>Control</v>
      </c>
      <c r="C901" s="26" t="s">
        <v>827</v>
      </c>
      <c r="D901" s="26" t="s">
        <v>203</v>
      </c>
      <c r="G901" s="26">
        <v>3</v>
      </c>
      <c r="I901" s="68">
        <v>2</v>
      </c>
      <c r="J901">
        <f>tbl_set!H494</f>
        <v>1.0416666666666661</v>
      </c>
      <c r="K901" s="68">
        <f t="shared" si="61"/>
        <v>24.999999999999986</v>
      </c>
      <c r="L901" s="55">
        <v>0.21</v>
      </c>
      <c r="M901" s="55">
        <f t="shared" si="59"/>
        <v>0.38095238095238121</v>
      </c>
      <c r="N901">
        <v>1</v>
      </c>
      <c r="O901" s="55">
        <f t="shared" si="62"/>
        <v>0.1904761904761906</v>
      </c>
      <c r="P901">
        <v>1</v>
      </c>
      <c r="Q901" s="55">
        <f t="shared" si="63"/>
        <v>0.1904761904761906</v>
      </c>
      <c r="R901" s="79" t="s">
        <v>938</v>
      </c>
    </row>
    <row r="902" spans="1:18" x14ac:dyDescent="0.3">
      <c r="A902" s="26">
        <v>1224</v>
      </c>
      <c r="B902" s="26" t="str">
        <f t="shared" si="60"/>
        <v>Night</v>
      </c>
      <c r="C902" s="26" t="s">
        <v>828</v>
      </c>
      <c r="D902" s="26" t="s">
        <v>203</v>
      </c>
      <c r="G902" s="26">
        <v>3</v>
      </c>
      <c r="I902" s="68">
        <v>20</v>
      </c>
      <c r="J902">
        <f>tbl_set!H495</f>
        <v>0.6666666666666663</v>
      </c>
      <c r="K902" s="68">
        <f t="shared" si="61"/>
        <v>15.999999999999991</v>
      </c>
      <c r="L902" s="55">
        <v>0.21</v>
      </c>
      <c r="M902" s="55">
        <f t="shared" si="59"/>
        <v>5.9523809523809561</v>
      </c>
      <c r="O902" s="55">
        <f t="shared" si="62"/>
        <v>0</v>
      </c>
      <c r="Q902" s="55">
        <f t="shared" si="63"/>
        <v>0</v>
      </c>
      <c r="R902" s="79" t="s">
        <v>937</v>
      </c>
    </row>
    <row r="903" spans="1:18" x14ac:dyDescent="0.3">
      <c r="A903" s="26">
        <v>1224</v>
      </c>
      <c r="B903" s="26" t="str">
        <f t="shared" si="60"/>
        <v>Night</v>
      </c>
      <c r="C903" s="26" t="s">
        <v>828</v>
      </c>
      <c r="D903" s="26" t="s">
        <v>274</v>
      </c>
      <c r="G903" s="26">
        <v>3</v>
      </c>
      <c r="I903" s="68">
        <v>1</v>
      </c>
      <c r="J903">
        <f>tbl_set!H495</f>
        <v>0.6666666666666663</v>
      </c>
      <c r="K903" s="68">
        <f t="shared" si="61"/>
        <v>15.999999999999991</v>
      </c>
      <c r="L903" s="55">
        <v>0.21</v>
      </c>
      <c r="M903" s="55">
        <f t="shared" si="59"/>
        <v>0.29761904761904778</v>
      </c>
      <c r="O903" s="55">
        <f t="shared" si="62"/>
        <v>0</v>
      </c>
      <c r="Q903" s="55">
        <f t="shared" si="63"/>
        <v>0</v>
      </c>
      <c r="R903" s="79" t="s">
        <v>937</v>
      </c>
    </row>
    <row r="904" spans="1:18" x14ac:dyDescent="0.3">
      <c r="A904" s="26">
        <v>1224</v>
      </c>
      <c r="B904" s="26" t="str">
        <f t="shared" si="60"/>
        <v>Night</v>
      </c>
      <c r="C904" s="26" t="s">
        <v>829</v>
      </c>
      <c r="D904" s="26" t="s">
        <v>203</v>
      </c>
      <c r="G904" s="26">
        <v>3</v>
      </c>
      <c r="I904" s="68">
        <v>20</v>
      </c>
      <c r="J904">
        <f>tbl_set!H496</f>
        <v>0.6666666666666663</v>
      </c>
      <c r="K904" s="68">
        <f t="shared" si="61"/>
        <v>15.999999999999991</v>
      </c>
      <c r="L904" s="55">
        <v>0.21</v>
      </c>
      <c r="M904" s="55">
        <f t="shared" si="59"/>
        <v>5.9523809523809561</v>
      </c>
      <c r="O904" s="55">
        <f t="shared" si="62"/>
        <v>0</v>
      </c>
      <c r="Q904" s="55">
        <f t="shared" si="63"/>
        <v>0</v>
      </c>
      <c r="R904" s="79" t="s">
        <v>937</v>
      </c>
    </row>
    <row r="905" spans="1:18" x14ac:dyDescent="0.3">
      <c r="A905" s="26">
        <v>1224</v>
      </c>
      <c r="B905" s="26" t="str">
        <f t="shared" si="60"/>
        <v>Night</v>
      </c>
      <c r="C905" s="26" t="s">
        <v>829</v>
      </c>
      <c r="D905" s="26" t="s">
        <v>204</v>
      </c>
      <c r="G905" s="26">
        <v>3</v>
      </c>
      <c r="I905" s="68">
        <v>1</v>
      </c>
      <c r="J905">
        <f>tbl_set!H496</f>
        <v>0.6666666666666663</v>
      </c>
      <c r="K905" s="68">
        <f t="shared" si="61"/>
        <v>15.999999999999991</v>
      </c>
      <c r="L905" s="55">
        <v>0.21</v>
      </c>
      <c r="M905" s="55">
        <f t="shared" si="59"/>
        <v>0.29761904761904778</v>
      </c>
      <c r="O905" s="55">
        <f t="shared" si="62"/>
        <v>0</v>
      </c>
      <c r="Q905" s="55">
        <f t="shared" si="63"/>
        <v>0</v>
      </c>
      <c r="R905" s="79" t="s">
        <v>937</v>
      </c>
    </row>
    <row r="906" spans="1:18" x14ac:dyDescent="0.3">
      <c r="A906" s="26">
        <v>1224</v>
      </c>
      <c r="B906" s="26" t="str">
        <f t="shared" si="60"/>
        <v>Night</v>
      </c>
      <c r="C906" s="26" t="s">
        <v>829</v>
      </c>
      <c r="D906" s="26" t="s">
        <v>274</v>
      </c>
      <c r="G906" s="26">
        <v>3</v>
      </c>
      <c r="I906" s="68">
        <v>1</v>
      </c>
      <c r="J906">
        <f>tbl_set!H496</f>
        <v>0.6666666666666663</v>
      </c>
      <c r="K906" s="68">
        <f t="shared" si="61"/>
        <v>15.999999999999991</v>
      </c>
      <c r="L906" s="55">
        <v>0.21</v>
      </c>
      <c r="M906" s="55">
        <f t="shared" si="59"/>
        <v>0.29761904761904778</v>
      </c>
      <c r="O906" s="55">
        <f t="shared" si="62"/>
        <v>0</v>
      </c>
      <c r="Q906" s="55">
        <f t="shared" si="63"/>
        <v>0</v>
      </c>
      <c r="R906" s="79" t="s">
        <v>937</v>
      </c>
    </row>
    <row r="907" spans="1:18" x14ac:dyDescent="0.3">
      <c r="A907" s="26">
        <v>1225</v>
      </c>
      <c r="B907" s="26" t="str">
        <f t="shared" si="60"/>
        <v>Kites</v>
      </c>
      <c r="C907" s="26" t="s">
        <v>830</v>
      </c>
      <c r="D907" s="26" t="s">
        <v>203</v>
      </c>
      <c r="G907" s="26">
        <v>1</v>
      </c>
      <c r="I907" s="68">
        <v>15</v>
      </c>
      <c r="J907">
        <f>tbl_set!H497</f>
        <v>0.45833333333333304</v>
      </c>
      <c r="K907" s="68">
        <f t="shared" si="61"/>
        <v>10.999999999999993</v>
      </c>
      <c r="L907" s="55">
        <v>0.21</v>
      </c>
      <c r="M907" s="55">
        <f t="shared" ref="M907:M970" si="64">I907/(K907*L907)</f>
        <v>6.4935064935064988</v>
      </c>
      <c r="O907" s="55">
        <f t="shared" si="62"/>
        <v>0</v>
      </c>
      <c r="Q907" s="55">
        <f t="shared" si="63"/>
        <v>0</v>
      </c>
      <c r="R907" s="79" t="s">
        <v>936</v>
      </c>
    </row>
    <row r="908" spans="1:18" x14ac:dyDescent="0.3">
      <c r="A908" s="26">
        <v>1225</v>
      </c>
      <c r="B908" s="26" t="str">
        <f t="shared" si="60"/>
        <v>Control</v>
      </c>
      <c r="C908" s="26" t="s">
        <v>831</v>
      </c>
      <c r="D908" s="26" t="s">
        <v>203</v>
      </c>
      <c r="G908" s="26">
        <v>1</v>
      </c>
      <c r="I908" s="68">
        <v>14</v>
      </c>
      <c r="J908">
        <f>tbl_set!H498</f>
        <v>0.45833333333333304</v>
      </c>
      <c r="K908" s="68">
        <f t="shared" si="61"/>
        <v>10.999999999999993</v>
      </c>
      <c r="L908" s="55">
        <v>0.21</v>
      </c>
      <c r="M908" s="55">
        <f t="shared" si="64"/>
        <v>6.060606060606065</v>
      </c>
      <c r="O908" s="55">
        <f t="shared" si="62"/>
        <v>0</v>
      </c>
      <c r="Q908" s="55">
        <f t="shared" si="63"/>
        <v>0</v>
      </c>
      <c r="R908" s="79" t="s">
        <v>938</v>
      </c>
    </row>
    <row r="909" spans="1:18" x14ac:dyDescent="0.3">
      <c r="A909" s="26">
        <v>1225</v>
      </c>
      <c r="B909" s="26" t="str">
        <f t="shared" si="60"/>
        <v>Night</v>
      </c>
      <c r="C909" s="26" t="s">
        <v>832</v>
      </c>
      <c r="D909" s="26" t="s">
        <v>203</v>
      </c>
      <c r="G909" s="26">
        <v>1</v>
      </c>
      <c r="I909" s="68">
        <v>15</v>
      </c>
      <c r="J909">
        <f>tbl_set!H499</f>
        <v>0.45833333333333304</v>
      </c>
      <c r="K909" s="68">
        <f t="shared" si="61"/>
        <v>10.999999999999993</v>
      </c>
      <c r="L909" s="55">
        <v>0.21</v>
      </c>
      <c r="M909" s="55">
        <f t="shared" si="64"/>
        <v>6.4935064935064988</v>
      </c>
      <c r="O909" s="55">
        <f t="shared" si="62"/>
        <v>0</v>
      </c>
      <c r="Q909" s="55">
        <f t="shared" si="63"/>
        <v>0</v>
      </c>
      <c r="R909" s="79" t="s">
        <v>938</v>
      </c>
    </row>
    <row r="910" spans="1:18" x14ac:dyDescent="0.3">
      <c r="A910" s="26">
        <v>1226</v>
      </c>
      <c r="B910" s="26" t="str">
        <f t="shared" si="60"/>
        <v>Kites</v>
      </c>
      <c r="C910" s="26" t="s">
        <v>833</v>
      </c>
      <c r="D910" s="26" t="s">
        <v>203</v>
      </c>
      <c r="G910" s="26">
        <v>3</v>
      </c>
      <c r="I910" s="68">
        <v>10</v>
      </c>
      <c r="J910">
        <f>tbl_set!H500</f>
        <v>0.625</v>
      </c>
      <c r="K910" s="68">
        <f t="shared" si="61"/>
        <v>15</v>
      </c>
      <c r="L910" s="55">
        <v>0.21</v>
      </c>
      <c r="M910" s="55">
        <f t="shared" si="64"/>
        <v>3.1746031746031749</v>
      </c>
      <c r="O910" s="55">
        <f t="shared" si="62"/>
        <v>0</v>
      </c>
      <c r="Q910" s="55">
        <f t="shared" si="63"/>
        <v>0</v>
      </c>
      <c r="R910" s="79" t="s">
        <v>936</v>
      </c>
    </row>
    <row r="911" spans="1:18" x14ac:dyDescent="0.3">
      <c r="A911" s="26">
        <v>1226</v>
      </c>
      <c r="B911" s="26" t="str">
        <f t="shared" si="60"/>
        <v>Kites</v>
      </c>
      <c r="C911" s="26" t="s">
        <v>833</v>
      </c>
      <c r="D911" s="26" t="s">
        <v>204</v>
      </c>
      <c r="G911" s="26">
        <v>3</v>
      </c>
      <c r="I911" s="68">
        <v>1</v>
      </c>
      <c r="J911">
        <f>tbl_set!H500</f>
        <v>0.625</v>
      </c>
      <c r="K911" s="68">
        <f t="shared" si="61"/>
        <v>15</v>
      </c>
      <c r="L911" s="55">
        <v>0.21</v>
      </c>
      <c r="M911" s="55">
        <f t="shared" si="64"/>
        <v>0.31746031746031744</v>
      </c>
      <c r="O911" s="55">
        <f t="shared" si="62"/>
        <v>0</v>
      </c>
      <c r="Q911" s="55">
        <f t="shared" si="63"/>
        <v>0</v>
      </c>
      <c r="R911" s="79" t="s">
        <v>936</v>
      </c>
    </row>
    <row r="912" spans="1:18" x14ac:dyDescent="0.3">
      <c r="A912" s="26">
        <v>1226</v>
      </c>
      <c r="B912" s="26" t="str">
        <f t="shared" si="60"/>
        <v>Control</v>
      </c>
      <c r="C912" s="26" t="s">
        <v>834</v>
      </c>
      <c r="D912" s="26" t="s">
        <v>203</v>
      </c>
      <c r="G912" s="26">
        <v>3</v>
      </c>
      <c r="I912" s="68">
        <v>10</v>
      </c>
      <c r="J912">
        <f>tbl_set!H501</f>
        <v>0.62499999999999911</v>
      </c>
      <c r="K912" s="68">
        <f t="shared" si="61"/>
        <v>14.999999999999979</v>
      </c>
      <c r="L912" s="55">
        <v>0.21</v>
      </c>
      <c r="M912" s="55">
        <f t="shared" si="64"/>
        <v>3.1746031746031793</v>
      </c>
      <c r="O912" s="55">
        <f t="shared" si="62"/>
        <v>0</v>
      </c>
      <c r="Q912" s="55">
        <f t="shared" si="63"/>
        <v>0</v>
      </c>
      <c r="R912" s="79" t="s">
        <v>937</v>
      </c>
    </row>
    <row r="913" spans="1:18" x14ac:dyDescent="0.3">
      <c r="A913" s="26">
        <v>1226</v>
      </c>
      <c r="B913" s="26" t="str">
        <f t="shared" si="60"/>
        <v>Control</v>
      </c>
      <c r="C913" s="26" t="s">
        <v>834</v>
      </c>
      <c r="D913" s="26" t="s">
        <v>204</v>
      </c>
      <c r="G913" s="26">
        <v>3</v>
      </c>
      <c r="I913" s="68">
        <v>1</v>
      </c>
      <c r="J913">
        <f>tbl_set!H501</f>
        <v>0.62499999999999911</v>
      </c>
      <c r="K913" s="68">
        <f t="shared" si="61"/>
        <v>14.999999999999979</v>
      </c>
      <c r="L913" s="55">
        <v>0.21</v>
      </c>
      <c r="M913" s="55">
        <f t="shared" si="64"/>
        <v>0.31746031746031794</v>
      </c>
      <c r="O913" s="55">
        <f t="shared" si="62"/>
        <v>0</v>
      </c>
      <c r="Q913" s="55">
        <f t="shared" si="63"/>
        <v>0</v>
      </c>
      <c r="R913" s="79" t="s">
        <v>937</v>
      </c>
    </row>
    <row r="914" spans="1:18" x14ac:dyDescent="0.3">
      <c r="A914" s="26">
        <v>1226</v>
      </c>
      <c r="B914" s="26" t="str">
        <f t="shared" si="60"/>
        <v>Control</v>
      </c>
      <c r="C914" s="26" t="s">
        <v>834</v>
      </c>
      <c r="D914" s="26" t="s">
        <v>274</v>
      </c>
      <c r="G914" s="26">
        <v>3</v>
      </c>
      <c r="I914" s="68">
        <v>1</v>
      </c>
      <c r="J914">
        <f>tbl_set!H501</f>
        <v>0.62499999999999911</v>
      </c>
      <c r="K914" s="68">
        <f t="shared" si="61"/>
        <v>14.999999999999979</v>
      </c>
      <c r="L914" s="55">
        <v>0.21</v>
      </c>
      <c r="M914" s="55">
        <f t="shared" si="64"/>
        <v>0.31746031746031794</v>
      </c>
      <c r="O914" s="55">
        <f t="shared" si="62"/>
        <v>0</v>
      </c>
      <c r="Q914" s="55">
        <f t="shared" si="63"/>
        <v>0</v>
      </c>
      <c r="R914" s="79" t="s">
        <v>937</v>
      </c>
    </row>
    <row r="915" spans="1:18" x14ac:dyDescent="0.3">
      <c r="A915" s="26">
        <v>1226</v>
      </c>
      <c r="B915" s="26" t="str">
        <f t="shared" ref="B915:B978" si="65">IF(COUNTIF(C915,"*A"),"Kites",IF(COUNTIF(C915,"*B"),"Control","Night"))</f>
        <v>Night</v>
      </c>
      <c r="C915" s="26" t="s">
        <v>835</v>
      </c>
      <c r="D915" s="26" t="s">
        <v>203</v>
      </c>
      <c r="G915" s="26">
        <v>3</v>
      </c>
      <c r="I915" s="68">
        <v>10</v>
      </c>
      <c r="J915">
        <f>tbl_set!H502</f>
        <v>0.60416666666666607</v>
      </c>
      <c r="K915" s="68">
        <f t="shared" si="61"/>
        <v>14.499999999999986</v>
      </c>
      <c r="L915" s="55">
        <v>0.21</v>
      </c>
      <c r="M915" s="55">
        <f t="shared" si="64"/>
        <v>3.2840722495894945</v>
      </c>
      <c r="O915" s="55">
        <f t="shared" si="62"/>
        <v>0</v>
      </c>
      <c r="Q915" s="55">
        <f t="shared" si="63"/>
        <v>0</v>
      </c>
      <c r="R915" s="79" t="s">
        <v>937</v>
      </c>
    </row>
    <row r="916" spans="1:18" x14ac:dyDescent="0.3">
      <c r="A916" s="26">
        <v>1226</v>
      </c>
      <c r="B916" s="26" t="str">
        <f t="shared" si="65"/>
        <v>Night</v>
      </c>
      <c r="C916" s="26" t="s">
        <v>835</v>
      </c>
      <c r="D916" s="26" t="s">
        <v>204</v>
      </c>
      <c r="G916" s="26">
        <v>3</v>
      </c>
      <c r="I916" s="68">
        <v>1</v>
      </c>
      <c r="J916">
        <f>tbl_set!H502</f>
        <v>0.60416666666666607</v>
      </c>
      <c r="K916" s="68">
        <f t="shared" si="61"/>
        <v>14.499999999999986</v>
      </c>
      <c r="L916" s="55">
        <v>0.21</v>
      </c>
      <c r="M916" s="55">
        <f t="shared" si="64"/>
        <v>0.32840722495894942</v>
      </c>
      <c r="O916" s="55">
        <f t="shared" si="62"/>
        <v>0</v>
      </c>
      <c r="Q916" s="55">
        <f t="shared" si="63"/>
        <v>0</v>
      </c>
      <c r="R916" s="79" t="s">
        <v>937</v>
      </c>
    </row>
    <row r="917" spans="1:18" x14ac:dyDescent="0.3">
      <c r="A917" s="26">
        <v>1226</v>
      </c>
      <c r="B917" s="26" t="str">
        <f t="shared" si="65"/>
        <v>Night</v>
      </c>
      <c r="C917" s="26" t="s">
        <v>835</v>
      </c>
      <c r="D917" s="26" t="s">
        <v>274</v>
      </c>
      <c r="G917" s="26">
        <v>3</v>
      </c>
      <c r="I917" s="68">
        <v>1</v>
      </c>
      <c r="J917">
        <f>tbl_set!H502</f>
        <v>0.60416666666666607</v>
      </c>
      <c r="K917" s="68">
        <f t="shared" si="61"/>
        <v>14.499999999999986</v>
      </c>
      <c r="L917" s="55">
        <v>0.21</v>
      </c>
      <c r="M917" s="55">
        <f t="shared" si="64"/>
        <v>0.32840722495894942</v>
      </c>
      <c r="O917" s="55">
        <f t="shared" si="62"/>
        <v>0</v>
      </c>
      <c r="Q917" s="55">
        <f t="shared" si="63"/>
        <v>0</v>
      </c>
      <c r="R917" s="79" t="s">
        <v>937</v>
      </c>
    </row>
    <row r="918" spans="1:18" x14ac:dyDescent="0.3">
      <c r="A918" s="26">
        <v>1227</v>
      </c>
      <c r="B918" s="26" t="str">
        <f t="shared" si="65"/>
        <v>Kites</v>
      </c>
      <c r="C918" s="26" t="s">
        <v>836</v>
      </c>
      <c r="D918" s="26" t="s">
        <v>203</v>
      </c>
      <c r="G918" s="26">
        <v>3</v>
      </c>
      <c r="I918" s="68">
        <v>6</v>
      </c>
      <c r="J918">
        <f>tbl_set!H503</f>
        <v>0.62499999999999911</v>
      </c>
      <c r="K918" s="68">
        <f t="shared" si="61"/>
        <v>14.999999999999979</v>
      </c>
      <c r="L918" s="55">
        <v>0.21</v>
      </c>
      <c r="M918" s="55">
        <f t="shared" si="64"/>
        <v>1.9047619047619075</v>
      </c>
      <c r="O918" s="55">
        <f t="shared" si="62"/>
        <v>0</v>
      </c>
      <c r="Q918" s="55">
        <f t="shared" si="63"/>
        <v>0</v>
      </c>
      <c r="R918" s="79" t="s">
        <v>936</v>
      </c>
    </row>
    <row r="919" spans="1:18" x14ac:dyDescent="0.3">
      <c r="A919" s="26">
        <v>1227</v>
      </c>
      <c r="B919" s="26" t="str">
        <f t="shared" si="65"/>
        <v>Kites</v>
      </c>
      <c r="C919" s="26" t="s">
        <v>836</v>
      </c>
      <c r="D919" s="26" t="s">
        <v>204</v>
      </c>
      <c r="G919" s="26">
        <v>3</v>
      </c>
      <c r="I919" s="68">
        <v>1</v>
      </c>
      <c r="J919">
        <f>tbl_set!H503</f>
        <v>0.62499999999999911</v>
      </c>
      <c r="K919" s="68">
        <f t="shared" si="61"/>
        <v>14.999999999999979</v>
      </c>
      <c r="L919" s="55">
        <v>0.21</v>
      </c>
      <c r="M919" s="55">
        <f t="shared" si="64"/>
        <v>0.31746031746031794</v>
      </c>
      <c r="O919" s="55">
        <f t="shared" si="62"/>
        <v>0</v>
      </c>
      <c r="Q919" s="55">
        <f t="shared" si="63"/>
        <v>0</v>
      </c>
      <c r="R919" s="79" t="s">
        <v>936</v>
      </c>
    </row>
    <row r="920" spans="1:18" x14ac:dyDescent="0.3">
      <c r="A920" s="26">
        <v>1227</v>
      </c>
      <c r="B920" s="26" t="str">
        <f t="shared" si="65"/>
        <v>Control</v>
      </c>
      <c r="C920" s="26" t="s">
        <v>837</v>
      </c>
      <c r="D920" s="26" t="s">
        <v>203</v>
      </c>
      <c r="G920" s="26">
        <v>3</v>
      </c>
      <c r="I920" s="68">
        <v>7</v>
      </c>
      <c r="J920">
        <f>tbl_set!H504</f>
        <v>0.62499999999999911</v>
      </c>
      <c r="K920" s="68">
        <f t="shared" si="61"/>
        <v>14.999999999999979</v>
      </c>
      <c r="L920" s="55">
        <v>0.21</v>
      </c>
      <c r="M920" s="55">
        <f t="shared" si="64"/>
        <v>2.2222222222222254</v>
      </c>
      <c r="O920" s="55">
        <f t="shared" si="62"/>
        <v>0</v>
      </c>
      <c r="Q920" s="55">
        <f t="shared" si="63"/>
        <v>0</v>
      </c>
      <c r="R920" s="79" t="s">
        <v>937</v>
      </c>
    </row>
    <row r="921" spans="1:18" x14ac:dyDescent="0.3">
      <c r="A921" s="26">
        <v>1227</v>
      </c>
      <c r="B921" s="26" t="str">
        <f t="shared" si="65"/>
        <v>Control</v>
      </c>
      <c r="C921" s="26" t="s">
        <v>837</v>
      </c>
      <c r="D921" s="26" t="s">
        <v>204</v>
      </c>
      <c r="G921" s="26">
        <v>3</v>
      </c>
      <c r="I921" s="68">
        <v>1</v>
      </c>
      <c r="J921">
        <f>tbl_set!H504</f>
        <v>0.62499999999999911</v>
      </c>
      <c r="K921" s="68">
        <f t="shared" si="61"/>
        <v>14.999999999999979</v>
      </c>
      <c r="L921" s="55">
        <v>0.21</v>
      </c>
      <c r="M921" s="55">
        <f t="shared" si="64"/>
        <v>0.31746031746031794</v>
      </c>
      <c r="O921" s="55">
        <f t="shared" si="62"/>
        <v>0</v>
      </c>
      <c r="Q921" s="55">
        <f t="shared" si="63"/>
        <v>0</v>
      </c>
      <c r="R921" s="79" t="s">
        <v>937</v>
      </c>
    </row>
    <row r="922" spans="1:18" x14ac:dyDescent="0.3">
      <c r="A922" s="26">
        <v>1227</v>
      </c>
      <c r="B922" s="26" t="str">
        <f t="shared" si="65"/>
        <v>Control</v>
      </c>
      <c r="C922" s="26" t="s">
        <v>837</v>
      </c>
      <c r="D922" s="26" t="s">
        <v>274</v>
      </c>
      <c r="G922" s="26">
        <v>3</v>
      </c>
      <c r="I922" s="68">
        <v>1</v>
      </c>
      <c r="J922">
        <f>tbl_set!H504</f>
        <v>0.62499999999999911</v>
      </c>
      <c r="K922" s="68">
        <f t="shared" si="61"/>
        <v>14.999999999999979</v>
      </c>
      <c r="L922" s="55">
        <v>0.21</v>
      </c>
      <c r="M922" s="55">
        <f t="shared" si="64"/>
        <v>0.31746031746031794</v>
      </c>
      <c r="O922" s="55">
        <f t="shared" si="62"/>
        <v>0</v>
      </c>
      <c r="Q922" s="55">
        <f t="shared" si="63"/>
        <v>0</v>
      </c>
      <c r="R922" s="79" t="s">
        <v>937</v>
      </c>
    </row>
    <row r="923" spans="1:18" x14ac:dyDescent="0.3">
      <c r="A923" s="26">
        <v>1227</v>
      </c>
      <c r="B923" s="26" t="str">
        <f t="shared" si="65"/>
        <v>Night</v>
      </c>
      <c r="C923" s="26" t="s">
        <v>838</v>
      </c>
      <c r="D923" s="26" t="s">
        <v>203</v>
      </c>
      <c r="G923" s="26">
        <v>3</v>
      </c>
      <c r="I923" s="68">
        <v>10</v>
      </c>
      <c r="J923">
        <f>tbl_set!H505</f>
        <v>0.58333333333333259</v>
      </c>
      <c r="K923" s="68">
        <f t="shared" si="61"/>
        <v>13.999999999999982</v>
      </c>
      <c r="L923" s="55">
        <v>0.21</v>
      </c>
      <c r="M923" s="55">
        <f t="shared" si="64"/>
        <v>3.4013605442176917</v>
      </c>
      <c r="O923" s="55">
        <f t="shared" si="62"/>
        <v>0</v>
      </c>
      <c r="Q923" s="55">
        <f t="shared" si="63"/>
        <v>0</v>
      </c>
      <c r="R923" s="79" t="s">
        <v>937</v>
      </c>
    </row>
    <row r="924" spans="1:18" x14ac:dyDescent="0.3">
      <c r="A924" s="26">
        <v>1227</v>
      </c>
      <c r="B924" s="26" t="str">
        <f t="shared" si="65"/>
        <v>Night</v>
      </c>
      <c r="C924" s="26" t="s">
        <v>838</v>
      </c>
      <c r="D924" s="26" t="s">
        <v>204</v>
      </c>
      <c r="G924" s="26">
        <v>3</v>
      </c>
      <c r="I924" s="68">
        <v>1</v>
      </c>
      <c r="J924">
        <f>tbl_set!H505</f>
        <v>0.58333333333333259</v>
      </c>
      <c r="K924" s="68">
        <f t="shared" si="61"/>
        <v>13.999999999999982</v>
      </c>
      <c r="L924" s="55">
        <v>0.21</v>
      </c>
      <c r="M924" s="55">
        <f t="shared" si="64"/>
        <v>0.3401360544217692</v>
      </c>
      <c r="O924" s="55">
        <f t="shared" si="62"/>
        <v>0</v>
      </c>
      <c r="Q924" s="55">
        <f t="shared" si="63"/>
        <v>0</v>
      </c>
      <c r="R924" s="79" t="s">
        <v>937</v>
      </c>
    </row>
    <row r="925" spans="1:18" x14ac:dyDescent="0.3">
      <c r="A925" s="26">
        <v>1227</v>
      </c>
      <c r="B925" s="26" t="str">
        <f t="shared" si="65"/>
        <v>Night</v>
      </c>
      <c r="C925" s="26" t="s">
        <v>838</v>
      </c>
      <c r="D925" s="26" t="s">
        <v>274</v>
      </c>
      <c r="G925" s="26">
        <v>3</v>
      </c>
      <c r="I925" s="68">
        <v>1</v>
      </c>
      <c r="J925">
        <f>tbl_set!H505</f>
        <v>0.58333333333333259</v>
      </c>
      <c r="K925" s="68">
        <f t="shared" si="61"/>
        <v>13.999999999999982</v>
      </c>
      <c r="L925" s="55">
        <v>0.21</v>
      </c>
      <c r="M925" s="55">
        <f t="shared" si="64"/>
        <v>0.3401360544217692</v>
      </c>
      <c r="O925" s="55">
        <f t="shared" si="62"/>
        <v>0</v>
      </c>
      <c r="Q925" s="55">
        <f t="shared" si="63"/>
        <v>0</v>
      </c>
      <c r="R925" s="79" t="s">
        <v>937</v>
      </c>
    </row>
    <row r="926" spans="1:18" x14ac:dyDescent="0.3">
      <c r="A926" s="26">
        <v>1227</v>
      </c>
      <c r="B926" s="26" t="str">
        <f t="shared" si="65"/>
        <v>Night</v>
      </c>
      <c r="C926" s="26" t="s">
        <v>872</v>
      </c>
      <c r="D926" s="26" t="s">
        <v>203</v>
      </c>
      <c r="G926" s="26">
        <v>3</v>
      </c>
      <c r="I926" s="68">
        <v>10</v>
      </c>
      <c r="J926">
        <f>tbl_set!H506</f>
        <v>0.58333333333333326</v>
      </c>
      <c r="K926" s="68">
        <f t="shared" ref="K926:K989" si="66">J926*24</f>
        <v>13.999999999999998</v>
      </c>
      <c r="L926" s="55">
        <v>0.21</v>
      </c>
      <c r="M926" s="55">
        <f t="shared" si="64"/>
        <v>3.4013605442176877</v>
      </c>
      <c r="O926" s="55">
        <f t="shared" si="62"/>
        <v>0</v>
      </c>
      <c r="Q926" s="55">
        <f t="shared" si="63"/>
        <v>0</v>
      </c>
      <c r="R926" s="79" t="s">
        <v>937</v>
      </c>
    </row>
    <row r="927" spans="1:18" x14ac:dyDescent="0.3">
      <c r="A927" s="26">
        <v>1227</v>
      </c>
      <c r="B927" s="26" t="str">
        <f t="shared" si="65"/>
        <v>Night</v>
      </c>
      <c r="C927" s="26" t="s">
        <v>872</v>
      </c>
      <c r="D927" s="26" t="s">
        <v>204</v>
      </c>
      <c r="G927" s="26">
        <v>3</v>
      </c>
      <c r="I927" s="68">
        <v>1</v>
      </c>
      <c r="J927">
        <f>tbl_set!H506</f>
        <v>0.58333333333333326</v>
      </c>
      <c r="K927" s="68">
        <f t="shared" si="66"/>
        <v>13.999999999999998</v>
      </c>
      <c r="L927" s="55">
        <v>0.21</v>
      </c>
      <c r="M927" s="55">
        <f t="shared" si="64"/>
        <v>0.34013605442176875</v>
      </c>
      <c r="O927" s="55">
        <f t="shared" si="62"/>
        <v>0</v>
      </c>
      <c r="Q927" s="55">
        <f t="shared" si="63"/>
        <v>0</v>
      </c>
      <c r="R927" s="79" t="s">
        <v>937</v>
      </c>
    </row>
    <row r="928" spans="1:18" x14ac:dyDescent="0.3">
      <c r="A928" s="26">
        <v>1228</v>
      </c>
      <c r="B928" s="26" t="str">
        <f t="shared" si="65"/>
        <v>Kites</v>
      </c>
      <c r="C928" s="26" t="s">
        <v>839</v>
      </c>
      <c r="D928" s="26" t="s">
        <v>203</v>
      </c>
      <c r="G928" s="26">
        <v>2</v>
      </c>
      <c r="I928" s="68">
        <v>4</v>
      </c>
      <c r="J928">
        <f>tbl_set!H507</f>
        <v>0.875</v>
      </c>
      <c r="K928" s="68">
        <f t="shared" si="66"/>
        <v>21</v>
      </c>
      <c r="L928" s="55">
        <v>0.21</v>
      </c>
      <c r="M928" s="55">
        <f t="shared" si="64"/>
        <v>0.90702947845804982</v>
      </c>
      <c r="O928" s="55">
        <f t="shared" si="62"/>
        <v>0</v>
      </c>
      <c r="Q928" s="55">
        <f t="shared" si="63"/>
        <v>0</v>
      </c>
      <c r="R928" s="79" t="s">
        <v>936</v>
      </c>
    </row>
    <row r="929" spans="1:18" x14ac:dyDescent="0.3">
      <c r="A929" s="26">
        <v>1228</v>
      </c>
      <c r="B929" s="26" t="str">
        <f t="shared" si="65"/>
        <v>Kites</v>
      </c>
      <c r="C929" s="26" t="s">
        <v>839</v>
      </c>
      <c r="D929" s="26" t="s">
        <v>204</v>
      </c>
      <c r="G929" s="26">
        <v>2</v>
      </c>
      <c r="I929" s="68">
        <v>20</v>
      </c>
      <c r="J929">
        <f>tbl_set!H507</f>
        <v>0.875</v>
      </c>
      <c r="K929" s="68">
        <f t="shared" si="66"/>
        <v>21</v>
      </c>
      <c r="L929" s="55">
        <v>0.21</v>
      </c>
      <c r="M929" s="55">
        <f t="shared" si="64"/>
        <v>4.5351473922902494</v>
      </c>
      <c r="O929" s="55">
        <f t="shared" si="62"/>
        <v>0</v>
      </c>
      <c r="Q929" s="55">
        <f t="shared" si="63"/>
        <v>0</v>
      </c>
      <c r="R929" s="79" t="s">
        <v>936</v>
      </c>
    </row>
    <row r="930" spans="1:18" x14ac:dyDescent="0.3">
      <c r="A930" s="26">
        <v>1228</v>
      </c>
      <c r="B930" s="26" t="str">
        <f t="shared" si="65"/>
        <v>Control</v>
      </c>
      <c r="C930" s="26" t="s">
        <v>840</v>
      </c>
      <c r="D930" s="26" t="s">
        <v>203</v>
      </c>
      <c r="G930" s="26">
        <v>2</v>
      </c>
      <c r="I930" s="68">
        <v>4</v>
      </c>
      <c r="J930">
        <f>tbl_set!H508</f>
        <v>0.875</v>
      </c>
      <c r="K930" s="68">
        <f t="shared" si="66"/>
        <v>21</v>
      </c>
      <c r="L930" s="55">
        <v>0.21</v>
      </c>
      <c r="M930" s="55">
        <f t="shared" si="64"/>
        <v>0.90702947845804982</v>
      </c>
      <c r="O930" s="55">
        <f t="shared" si="62"/>
        <v>0</v>
      </c>
      <c r="Q930" s="55">
        <f t="shared" si="63"/>
        <v>0</v>
      </c>
      <c r="R930" s="79" t="s">
        <v>938</v>
      </c>
    </row>
    <row r="931" spans="1:18" x14ac:dyDescent="0.3">
      <c r="A931" s="26">
        <v>1228</v>
      </c>
      <c r="B931" s="26" t="str">
        <f t="shared" si="65"/>
        <v>Control</v>
      </c>
      <c r="C931" s="26" t="s">
        <v>840</v>
      </c>
      <c r="D931" s="26" t="s">
        <v>204</v>
      </c>
      <c r="G931" s="26">
        <v>2</v>
      </c>
      <c r="I931" s="68">
        <v>20</v>
      </c>
      <c r="J931">
        <f>tbl_set!H508</f>
        <v>0.875</v>
      </c>
      <c r="K931" s="68">
        <f t="shared" si="66"/>
        <v>21</v>
      </c>
      <c r="L931" s="55">
        <v>0.21</v>
      </c>
      <c r="M931" s="55">
        <f t="shared" si="64"/>
        <v>4.5351473922902494</v>
      </c>
      <c r="O931" s="55">
        <f t="shared" si="62"/>
        <v>0</v>
      </c>
      <c r="Q931" s="55">
        <f t="shared" si="63"/>
        <v>0</v>
      </c>
      <c r="R931" s="79" t="s">
        <v>938</v>
      </c>
    </row>
    <row r="932" spans="1:18" x14ac:dyDescent="0.3">
      <c r="A932" s="26">
        <v>1228</v>
      </c>
      <c r="B932" s="26" t="str">
        <f t="shared" si="65"/>
        <v>Night</v>
      </c>
      <c r="C932" s="26" t="s">
        <v>841</v>
      </c>
      <c r="D932" s="26" t="s">
        <v>203</v>
      </c>
      <c r="G932" s="26">
        <v>2</v>
      </c>
      <c r="I932" s="68">
        <v>7</v>
      </c>
      <c r="J932">
        <f>tbl_set!H509</f>
        <v>0.54166666666666607</v>
      </c>
      <c r="K932" s="68">
        <f t="shared" si="66"/>
        <v>12.999999999999986</v>
      </c>
      <c r="L932" s="55">
        <v>0.21</v>
      </c>
      <c r="M932" s="55">
        <f t="shared" si="64"/>
        <v>2.564102564102567</v>
      </c>
      <c r="O932" s="55">
        <f t="shared" si="62"/>
        <v>0</v>
      </c>
      <c r="Q932" s="55">
        <f t="shared" si="63"/>
        <v>0</v>
      </c>
      <c r="R932" s="79" t="s">
        <v>937</v>
      </c>
    </row>
    <row r="933" spans="1:18" x14ac:dyDescent="0.3">
      <c r="A933" s="26">
        <v>1228</v>
      </c>
      <c r="B933" s="26" t="str">
        <f t="shared" si="65"/>
        <v>Night</v>
      </c>
      <c r="C933" s="26" t="s">
        <v>841</v>
      </c>
      <c r="D933" s="26" t="s">
        <v>204</v>
      </c>
      <c r="G933" s="26">
        <v>2</v>
      </c>
      <c r="I933" s="68">
        <v>20</v>
      </c>
      <c r="J933">
        <f>tbl_set!H509</f>
        <v>0.54166666666666607</v>
      </c>
      <c r="K933" s="68">
        <f t="shared" si="66"/>
        <v>12.999999999999986</v>
      </c>
      <c r="L933" s="55">
        <v>0.21</v>
      </c>
      <c r="M933" s="55">
        <f t="shared" si="64"/>
        <v>7.3260073260073346</v>
      </c>
      <c r="O933" s="55">
        <f t="shared" si="62"/>
        <v>0</v>
      </c>
      <c r="Q933" s="55">
        <f t="shared" si="63"/>
        <v>0</v>
      </c>
      <c r="R933" s="79" t="s">
        <v>937</v>
      </c>
    </row>
    <row r="934" spans="1:18" x14ac:dyDescent="0.3">
      <c r="A934" s="26">
        <v>1228</v>
      </c>
      <c r="B934" s="26" t="str">
        <f t="shared" si="65"/>
        <v>Night</v>
      </c>
      <c r="C934" s="26" t="s">
        <v>842</v>
      </c>
      <c r="D934" s="26" t="s">
        <v>203</v>
      </c>
      <c r="G934" s="26">
        <v>2</v>
      </c>
      <c r="I934" s="68">
        <v>6</v>
      </c>
      <c r="J934">
        <f>tbl_set!H510</f>
        <v>0.54166666666666652</v>
      </c>
      <c r="K934" s="68">
        <f t="shared" si="66"/>
        <v>12.999999999999996</v>
      </c>
      <c r="L934" s="55">
        <v>0.21</v>
      </c>
      <c r="M934" s="55">
        <f t="shared" si="64"/>
        <v>2.1978021978021984</v>
      </c>
      <c r="O934" s="55">
        <f t="shared" si="62"/>
        <v>0</v>
      </c>
      <c r="Q934" s="55">
        <f t="shared" si="63"/>
        <v>0</v>
      </c>
      <c r="R934" s="79" t="s">
        <v>937</v>
      </c>
    </row>
    <row r="935" spans="1:18" x14ac:dyDescent="0.3">
      <c r="A935" s="26">
        <v>1228</v>
      </c>
      <c r="B935" s="26" t="str">
        <f t="shared" si="65"/>
        <v>Night</v>
      </c>
      <c r="C935" s="26" t="s">
        <v>842</v>
      </c>
      <c r="D935" s="26" t="s">
        <v>204</v>
      </c>
      <c r="G935" s="26">
        <v>2</v>
      </c>
      <c r="I935" s="68">
        <v>20</v>
      </c>
      <c r="J935">
        <f>tbl_set!H510</f>
        <v>0.54166666666666652</v>
      </c>
      <c r="K935" s="68">
        <f t="shared" si="66"/>
        <v>12.999999999999996</v>
      </c>
      <c r="L935" s="55">
        <v>0.21</v>
      </c>
      <c r="M935" s="55">
        <f t="shared" si="64"/>
        <v>7.3260073260073284</v>
      </c>
      <c r="O935" s="55">
        <f t="shared" si="62"/>
        <v>0</v>
      </c>
      <c r="Q935" s="55">
        <f t="shared" si="63"/>
        <v>0</v>
      </c>
      <c r="R935" s="79" t="s">
        <v>937</v>
      </c>
    </row>
    <row r="936" spans="1:18" x14ac:dyDescent="0.3">
      <c r="A936" s="26">
        <v>1229</v>
      </c>
      <c r="B936" s="26" t="str">
        <f t="shared" si="65"/>
        <v>Kites</v>
      </c>
      <c r="C936" s="26" t="s">
        <v>843</v>
      </c>
      <c r="D936" s="26" t="s">
        <v>203</v>
      </c>
      <c r="G936" s="26">
        <v>3</v>
      </c>
      <c r="I936" s="68">
        <v>5</v>
      </c>
      <c r="J936">
        <f>tbl_set!H511</f>
        <v>0.875</v>
      </c>
      <c r="K936" s="68">
        <f t="shared" si="66"/>
        <v>21</v>
      </c>
      <c r="L936" s="55">
        <v>0.21</v>
      </c>
      <c r="M936" s="55">
        <f t="shared" si="64"/>
        <v>1.1337868480725624</v>
      </c>
      <c r="O936" s="55">
        <f t="shared" si="62"/>
        <v>0</v>
      </c>
      <c r="Q936" s="55">
        <f t="shared" si="63"/>
        <v>0</v>
      </c>
      <c r="R936" s="79" t="s">
        <v>936</v>
      </c>
    </row>
    <row r="937" spans="1:18" x14ac:dyDescent="0.3">
      <c r="A937" s="26">
        <v>1229</v>
      </c>
      <c r="B937" s="26" t="str">
        <f t="shared" si="65"/>
        <v>Kites</v>
      </c>
      <c r="C937" s="26" t="s">
        <v>843</v>
      </c>
      <c r="D937" s="26" t="s">
        <v>204</v>
      </c>
      <c r="G937" s="26">
        <v>3</v>
      </c>
      <c r="I937" s="68">
        <v>18</v>
      </c>
      <c r="J937">
        <f>tbl_set!H511</f>
        <v>0.875</v>
      </c>
      <c r="K937" s="68">
        <f t="shared" si="66"/>
        <v>21</v>
      </c>
      <c r="L937" s="55">
        <v>0.21</v>
      </c>
      <c r="M937" s="55">
        <f t="shared" si="64"/>
        <v>4.0816326530612246</v>
      </c>
      <c r="O937" s="55">
        <f t="shared" si="62"/>
        <v>0</v>
      </c>
      <c r="Q937" s="55">
        <f t="shared" si="63"/>
        <v>0</v>
      </c>
      <c r="R937" s="79" t="s">
        <v>936</v>
      </c>
    </row>
    <row r="938" spans="1:18" x14ac:dyDescent="0.3">
      <c r="A938" s="26">
        <v>1229</v>
      </c>
      <c r="B938" s="26" t="str">
        <f t="shared" si="65"/>
        <v>Kites</v>
      </c>
      <c r="C938" s="26" t="s">
        <v>843</v>
      </c>
      <c r="D938" s="26" t="s">
        <v>274</v>
      </c>
      <c r="G938" s="26">
        <v>3</v>
      </c>
      <c r="I938" s="68">
        <v>1</v>
      </c>
      <c r="J938">
        <f>tbl_set!H511</f>
        <v>0.875</v>
      </c>
      <c r="K938" s="68">
        <f t="shared" si="66"/>
        <v>21</v>
      </c>
      <c r="L938" s="55">
        <v>0.21</v>
      </c>
      <c r="M938" s="55">
        <f t="shared" si="64"/>
        <v>0.22675736961451246</v>
      </c>
      <c r="O938" s="55">
        <f t="shared" si="62"/>
        <v>0</v>
      </c>
      <c r="Q938" s="55">
        <f t="shared" si="63"/>
        <v>0</v>
      </c>
      <c r="R938" s="79" t="s">
        <v>936</v>
      </c>
    </row>
    <row r="939" spans="1:18" x14ac:dyDescent="0.3">
      <c r="A939" s="26">
        <v>1229</v>
      </c>
      <c r="B939" s="26" t="str">
        <f t="shared" si="65"/>
        <v>Control</v>
      </c>
      <c r="C939" s="26" t="s">
        <v>844</v>
      </c>
      <c r="D939" s="26" t="s">
        <v>203</v>
      </c>
      <c r="G939" s="26">
        <v>3</v>
      </c>
      <c r="I939" s="68">
        <v>5</v>
      </c>
      <c r="J939">
        <f>tbl_set!H512</f>
        <v>0.875</v>
      </c>
      <c r="K939" s="68">
        <f t="shared" si="66"/>
        <v>21</v>
      </c>
      <c r="L939" s="55">
        <v>0.21</v>
      </c>
      <c r="M939" s="55">
        <f t="shared" si="64"/>
        <v>1.1337868480725624</v>
      </c>
      <c r="O939" s="55">
        <f t="shared" si="62"/>
        <v>0</v>
      </c>
      <c r="Q939" s="55">
        <f t="shared" si="63"/>
        <v>0</v>
      </c>
      <c r="R939" s="79" t="s">
        <v>938</v>
      </c>
    </row>
    <row r="940" spans="1:18" x14ac:dyDescent="0.3">
      <c r="A940" s="26">
        <v>1229</v>
      </c>
      <c r="B940" s="26" t="str">
        <f t="shared" si="65"/>
        <v>Control</v>
      </c>
      <c r="C940" s="26" t="s">
        <v>844</v>
      </c>
      <c r="D940" s="26" t="s">
        <v>204</v>
      </c>
      <c r="G940" s="26">
        <v>3</v>
      </c>
      <c r="I940" s="68">
        <v>19</v>
      </c>
      <c r="J940">
        <f>tbl_set!H512</f>
        <v>0.875</v>
      </c>
      <c r="K940" s="68">
        <f t="shared" si="66"/>
        <v>21</v>
      </c>
      <c r="L940" s="55">
        <v>0.21</v>
      </c>
      <c r="M940" s="55">
        <f t="shared" si="64"/>
        <v>4.308390022675737</v>
      </c>
      <c r="O940" s="55">
        <f t="shared" si="62"/>
        <v>0</v>
      </c>
      <c r="Q940" s="55">
        <f t="shared" si="63"/>
        <v>0</v>
      </c>
      <c r="R940" s="79" t="s">
        <v>938</v>
      </c>
    </row>
    <row r="941" spans="1:18" x14ac:dyDescent="0.3">
      <c r="A941" s="26">
        <v>1229</v>
      </c>
      <c r="B941" s="26" t="str">
        <f t="shared" si="65"/>
        <v>Control</v>
      </c>
      <c r="C941" s="26" t="s">
        <v>844</v>
      </c>
      <c r="D941" s="26" t="s">
        <v>274</v>
      </c>
      <c r="G941" s="26">
        <v>3</v>
      </c>
      <c r="I941" s="68">
        <v>1</v>
      </c>
      <c r="J941">
        <f>tbl_set!H512</f>
        <v>0.875</v>
      </c>
      <c r="K941" s="68">
        <f t="shared" si="66"/>
        <v>21</v>
      </c>
      <c r="L941" s="55">
        <v>0.21</v>
      </c>
      <c r="M941" s="55">
        <f t="shared" si="64"/>
        <v>0.22675736961451246</v>
      </c>
      <c r="O941" s="55">
        <f t="shared" si="62"/>
        <v>0</v>
      </c>
      <c r="Q941" s="55">
        <f t="shared" si="63"/>
        <v>0</v>
      </c>
      <c r="R941" s="79" t="s">
        <v>938</v>
      </c>
    </row>
    <row r="942" spans="1:18" x14ac:dyDescent="0.3">
      <c r="A942" s="26">
        <v>1229</v>
      </c>
      <c r="B942" s="26" t="str">
        <f t="shared" si="65"/>
        <v>Night</v>
      </c>
      <c r="C942" s="26" t="s">
        <v>845</v>
      </c>
      <c r="D942" s="26" t="s">
        <v>203</v>
      </c>
      <c r="G942" s="26">
        <v>3</v>
      </c>
      <c r="I942" s="68">
        <v>10</v>
      </c>
      <c r="J942">
        <f>tbl_set!H513</f>
        <v>0.62499999999999933</v>
      </c>
      <c r="K942" s="68">
        <f t="shared" si="66"/>
        <v>14.999999999999984</v>
      </c>
      <c r="L942" s="55">
        <v>0.21</v>
      </c>
      <c r="M942" s="55">
        <f t="shared" si="64"/>
        <v>3.1746031746031784</v>
      </c>
      <c r="O942" s="55">
        <f t="shared" si="62"/>
        <v>0</v>
      </c>
      <c r="Q942" s="55">
        <f t="shared" si="63"/>
        <v>0</v>
      </c>
      <c r="R942" s="79" t="s">
        <v>937</v>
      </c>
    </row>
    <row r="943" spans="1:18" x14ac:dyDescent="0.3">
      <c r="A943" s="26">
        <v>1229</v>
      </c>
      <c r="B943" s="26" t="str">
        <f t="shared" si="65"/>
        <v>Night</v>
      </c>
      <c r="C943" s="26" t="s">
        <v>845</v>
      </c>
      <c r="D943" s="26" t="s">
        <v>204</v>
      </c>
      <c r="G943" s="26">
        <v>3</v>
      </c>
      <c r="I943" s="68">
        <v>24</v>
      </c>
      <c r="J943">
        <f>tbl_set!H513</f>
        <v>0.62499999999999933</v>
      </c>
      <c r="K943" s="68">
        <f t="shared" si="66"/>
        <v>14.999999999999984</v>
      </c>
      <c r="L943" s="55">
        <v>0.21</v>
      </c>
      <c r="M943" s="55">
        <f t="shared" si="64"/>
        <v>7.6190476190476275</v>
      </c>
      <c r="O943" s="55">
        <f t="shared" si="62"/>
        <v>0</v>
      </c>
      <c r="Q943" s="55">
        <f t="shared" si="63"/>
        <v>0</v>
      </c>
      <c r="R943" s="79" t="s">
        <v>937</v>
      </c>
    </row>
    <row r="944" spans="1:18" x14ac:dyDescent="0.3">
      <c r="A944" s="26">
        <v>1229</v>
      </c>
      <c r="B944" s="26" t="str">
        <f t="shared" si="65"/>
        <v>Night</v>
      </c>
      <c r="C944" s="26" t="s">
        <v>845</v>
      </c>
      <c r="D944" s="26" t="s">
        <v>274</v>
      </c>
      <c r="G944" s="26">
        <v>3</v>
      </c>
      <c r="I944" s="68">
        <v>2</v>
      </c>
      <c r="J944">
        <f>tbl_set!H513</f>
        <v>0.62499999999999933</v>
      </c>
      <c r="K944" s="68">
        <f t="shared" si="66"/>
        <v>14.999999999999984</v>
      </c>
      <c r="L944" s="55">
        <v>0.21</v>
      </c>
      <c r="M944" s="55">
        <f t="shared" si="64"/>
        <v>0.63492063492063566</v>
      </c>
      <c r="O944" s="55">
        <f t="shared" si="62"/>
        <v>0</v>
      </c>
      <c r="Q944" s="55">
        <f t="shared" si="63"/>
        <v>0</v>
      </c>
      <c r="R944" s="79" t="s">
        <v>937</v>
      </c>
    </row>
    <row r="945" spans="1:18" x14ac:dyDescent="0.3">
      <c r="A945" s="26">
        <v>1230</v>
      </c>
      <c r="B945" s="26" t="str">
        <f t="shared" si="65"/>
        <v>Kites</v>
      </c>
      <c r="C945" s="26" t="s">
        <v>846</v>
      </c>
      <c r="D945" s="26" t="s">
        <v>203</v>
      </c>
      <c r="G945" s="26">
        <v>4</v>
      </c>
      <c r="I945" s="68">
        <v>2</v>
      </c>
      <c r="J945">
        <f>tbl_set!H514</f>
        <v>0.375</v>
      </c>
      <c r="K945" s="68">
        <f t="shared" si="66"/>
        <v>9</v>
      </c>
      <c r="L945" s="55">
        <v>0.21</v>
      </c>
      <c r="M945" s="55">
        <f t="shared" si="64"/>
        <v>1.0582010582010584</v>
      </c>
      <c r="O945" s="55">
        <f t="shared" si="62"/>
        <v>0</v>
      </c>
      <c r="Q945" s="55">
        <f t="shared" si="63"/>
        <v>0</v>
      </c>
      <c r="R945" s="79" t="s">
        <v>936</v>
      </c>
    </row>
    <row r="946" spans="1:18" x14ac:dyDescent="0.3">
      <c r="A946" s="26">
        <v>1230</v>
      </c>
      <c r="B946" s="26" t="str">
        <f t="shared" si="65"/>
        <v>Kites</v>
      </c>
      <c r="C946" s="26" t="s">
        <v>846</v>
      </c>
      <c r="D946" s="26" t="s">
        <v>204</v>
      </c>
      <c r="G946" s="26">
        <v>4</v>
      </c>
      <c r="I946" s="68">
        <v>20</v>
      </c>
      <c r="J946">
        <f>tbl_set!H514</f>
        <v>0.375</v>
      </c>
      <c r="K946" s="68">
        <f t="shared" si="66"/>
        <v>9</v>
      </c>
      <c r="L946" s="55">
        <v>0.21</v>
      </c>
      <c r="M946" s="55">
        <f t="shared" si="64"/>
        <v>10.582010582010582</v>
      </c>
      <c r="O946" s="55">
        <f t="shared" si="62"/>
        <v>0</v>
      </c>
      <c r="Q946" s="55">
        <f t="shared" si="63"/>
        <v>0</v>
      </c>
      <c r="R946" s="79" t="s">
        <v>936</v>
      </c>
    </row>
    <row r="947" spans="1:18" x14ac:dyDescent="0.3">
      <c r="A947" s="26">
        <v>1230</v>
      </c>
      <c r="B947" s="26" t="str">
        <f t="shared" si="65"/>
        <v>Kites</v>
      </c>
      <c r="C947" s="26" t="s">
        <v>846</v>
      </c>
      <c r="D947" s="26" t="s">
        <v>274</v>
      </c>
      <c r="G947" s="26">
        <v>4</v>
      </c>
      <c r="I947" s="68">
        <v>1</v>
      </c>
      <c r="J947">
        <f>tbl_set!H514</f>
        <v>0.375</v>
      </c>
      <c r="K947" s="68">
        <f t="shared" si="66"/>
        <v>9</v>
      </c>
      <c r="L947" s="55">
        <v>0.21</v>
      </c>
      <c r="M947" s="55">
        <f t="shared" si="64"/>
        <v>0.52910052910052918</v>
      </c>
      <c r="O947" s="55">
        <f t="shared" si="62"/>
        <v>0</v>
      </c>
      <c r="Q947" s="55">
        <f t="shared" si="63"/>
        <v>0</v>
      </c>
      <c r="R947" s="79" t="s">
        <v>936</v>
      </c>
    </row>
    <row r="948" spans="1:18" x14ac:dyDescent="0.3">
      <c r="A948" s="26">
        <v>1230</v>
      </c>
      <c r="B948" s="26" t="str">
        <f t="shared" si="65"/>
        <v>Control</v>
      </c>
      <c r="C948" s="26" t="s">
        <v>847</v>
      </c>
      <c r="D948" s="26" t="s">
        <v>203</v>
      </c>
      <c r="G948" s="26">
        <v>4</v>
      </c>
      <c r="I948" s="68">
        <v>2</v>
      </c>
      <c r="J948">
        <f>tbl_set!H515</f>
        <v>0.375</v>
      </c>
      <c r="K948" s="68">
        <f t="shared" si="66"/>
        <v>9</v>
      </c>
      <c r="L948" s="55">
        <v>0.21</v>
      </c>
      <c r="M948" s="55">
        <f t="shared" si="64"/>
        <v>1.0582010582010584</v>
      </c>
      <c r="O948" s="55">
        <f t="shared" si="62"/>
        <v>0</v>
      </c>
      <c r="Q948" s="55">
        <f t="shared" si="63"/>
        <v>0</v>
      </c>
      <c r="R948" s="79" t="s">
        <v>937</v>
      </c>
    </row>
    <row r="949" spans="1:18" x14ac:dyDescent="0.3">
      <c r="A949" s="26">
        <v>1230</v>
      </c>
      <c r="B949" s="26" t="str">
        <f t="shared" si="65"/>
        <v>Control</v>
      </c>
      <c r="C949" s="26" t="s">
        <v>847</v>
      </c>
      <c r="D949" s="26" t="s">
        <v>204</v>
      </c>
      <c r="G949" s="26">
        <v>4</v>
      </c>
      <c r="I949" s="68">
        <v>20</v>
      </c>
      <c r="J949">
        <f>tbl_set!H515</f>
        <v>0.375</v>
      </c>
      <c r="K949" s="68">
        <f t="shared" si="66"/>
        <v>9</v>
      </c>
      <c r="L949" s="55">
        <v>0.21</v>
      </c>
      <c r="M949" s="55">
        <f t="shared" si="64"/>
        <v>10.582010582010582</v>
      </c>
      <c r="O949" s="55">
        <f t="shared" si="62"/>
        <v>0</v>
      </c>
      <c r="Q949" s="55">
        <f t="shared" si="63"/>
        <v>0</v>
      </c>
      <c r="R949" s="79" t="s">
        <v>937</v>
      </c>
    </row>
    <row r="950" spans="1:18" x14ac:dyDescent="0.3">
      <c r="A950" s="26">
        <v>1230</v>
      </c>
      <c r="B950" s="26" t="str">
        <f t="shared" si="65"/>
        <v>Control</v>
      </c>
      <c r="C950" s="26" t="s">
        <v>847</v>
      </c>
      <c r="D950" s="26" t="s">
        <v>903</v>
      </c>
      <c r="G950" s="26">
        <v>4</v>
      </c>
      <c r="I950" s="68">
        <v>1</v>
      </c>
      <c r="J950">
        <f>tbl_set!H515</f>
        <v>0.375</v>
      </c>
      <c r="K950" s="68">
        <f t="shared" si="66"/>
        <v>9</v>
      </c>
      <c r="L950" s="55">
        <v>0.21</v>
      </c>
      <c r="M950" s="55">
        <f t="shared" si="64"/>
        <v>0.52910052910052918</v>
      </c>
      <c r="O950" s="55">
        <f t="shared" si="62"/>
        <v>0</v>
      </c>
      <c r="Q950" s="55">
        <f t="shared" si="63"/>
        <v>0</v>
      </c>
      <c r="R950" s="79" t="s">
        <v>937</v>
      </c>
    </row>
    <row r="951" spans="1:18" x14ac:dyDescent="0.3">
      <c r="A951" s="26">
        <v>1230</v>
      </c>
      <c r="B951" s="26" t="str">
        <f t="shared" si="65"/>
        <v>Night</v>
      </c>
      <c r="C951" s="26" t="s">
        <v>902</v>
      </c>
      <c r="D951" s="26" t="s">
        <v>203</v>
      </c>
      <c r="G951" s="26">
        <v>4</v>
      </c>
      <c r="I951" s="68">
        <v>2</v>
      </c>
      <c r="J951">
        <f>tbl_set!H516</f>
        <v>0.375</v>
      </c>
      <c r="K951" s="68">
        <f t="shared" si="66"/>
        <v>9</v>
      </c>
      <c r="L951" s="55">
        <v>0.21</v>
      </c>
      <c r="M951" s="55">
        <f t="shared" si="64"/>
        <v>1.0582010582010584</v>
      </c>
      <c r="O951" s="55">
        <f t="shared" si="62"/>
        <v>0</v>
      </c>
      <c r="Q951" s="55">
        <f t="shared" si="63"/>
        <v>0</v>
      </c>
    </row>
    <row r="952" spans="1:18" x14ac:dyDescent="0.3">
      <c r="A952" s="26">
        <v>1230</v>
      </c>
      <c r="B952" s="26" t="str">
        <f t="shared" si="65"/>
        <v>Night</v>
      </c>
      <c r="C952" s="26" t="s">
        <v>902</v>
      </c>
      <c r="D952" s="26" t="s">
        <v>641</v>
      </c>
      <c r="G952" s="26">
        <v>4</v>
      </c>
      <c r="I952" s="68">
        <v>1</v>
      </c>
      <c r="J952">
        <f>tbl_set!H516</f>
        <v>0.375</v>
      </c>
      <c r="K952" s="68">
        <f t="shared" si="66"/>
        <v>9</v>
      </c>
      <c r="L952" s="55">
        <v>0.21</v>
      </c>
      <c r="M952" s="55">
        <f t="shared" si="64"/>
        <v>0.52910052910052918</v>
      </c>
      <c r="O952" s="55">
        <f t="shared" si="62"/>
        <v>0</v>
      </c>
      <c r="Q952" s="55">
        <f t="shared" si="63"/>
        <v>0</v>
      </c>
    </row>
    <row r="953" spans="1:18" x14ac:dyDescent="0.3">
      <c r="A953" s="26">
        <v>1230</v>
      </c>
      <c r="B953" s="26" t="str">
        <f t="shared" si="65"/>
        <v>Night</v>
      </c>
      <c r="C953" s="26" t="s">
        <v>902</v>
      </c>
      <c r="D953" s="26" t="s">
        <v>204</v>
      </c>
      <c r="G953" s="26">
        <v>4</v>
      </c>
      <c r="I953" s="68">
        <v>20</v>
      </c>
      <c r="J953">
        <f>tbl_set!H516</f>
        <v>0.375</v>
      </c>
      <c r="K953" s="68">
        <f t="shared" si="66"/>
        <v>9</v>
      </c>
      <c r="L953" s="55">
        <v>0.21</v>
      </c>
      <c r="M953" s="55">
        <f t="shared" si="64"/>
        <v>10.582010582010582</v>
      </c>
      <c r="O953" s="55">
        <f t="shared" si="62"/>
        <v>0</v>
      </c>
      <c r="Q953" s="55">
        <f t="shared" si="63"/>
        <v>0</v>
      </c>
    </row>
    <row r="954" spans="1:18" x14ac:dyDescent="0.3">
      <c r="A954" s="26">
        <v>1230</v>
      </c>
      <c r="B954" s="26" t="str">
        <f t="shared" si="65"/>
        <v>Night</v>
      </c>
      <c r="C954" s="26" t="s">
        <v>902</v>
      </c>
      <c r="D954" s="26" t="s">
        <v>903</v>
      </c>
      <c r="G954" s="26">
        <v>4</v>
      </c>
      <c r="I954" s="68">
        <v>1</v>
      </c>
      <c r="J954">
        <f>tbl_set!H516</f>
        <v>0.375</v>
      </c>
      <c r="K954" s="68">
        <f t="shared" si="66"/>
        <v>9</v>
      </c>
      <c r="L954" s="55">
        <v>0.21</v>
      </c>
      <c r="M954" s="55">
        <f t="shared" si="64"/>
        <v>0.52910052910052918</v>
      </c>
      <c r="O954" s="55">
        <f t="shared" si="62"/>
        <v>0</v>
      </c>
      <c r="Q954" s="55">
        <f t="shared" si="63"/>
        <v>0</v>
      </c>
    </row>
    <row r="955" spans="1:18" x14ac:dyDescent="0.3">
      <c r="A955" s="26">
        <v>1231</v>
      </c>
      <c r="B955" s="26" t="str">
        <f t="shared" si="65"/>
        <v>Kites</v>
      </c>
      <c r="C955" s="26" t="s">
        <v>849</v>
      </c>
      <c r="D955" s="26" t="s">
        <v>203</v>
      </c>
      <c r="G955" s="26">
        <v>3</v>
      </c>
      <c r="I955" s="68">
        <v>1</v>
      </c>
      <c r="J955">
        <f>tbl_set!H517</f>
        <v>0.91666666666666696</v>
      </c>
      <c r="K955" s="68">
        <f t="shared" si="66"/>
        <v>22.000000000000007</v>
      </c>
      <c r="L955" s="55">
        <v>0.21</v>
      </c>
      <c r="M955" s="55">
        <f t="shared" si="64"/>
        <v>0.21645021645021639</v>
      </c>
      <c r="O955" s="55">
        <f t="shared" si="62"/>
        <v>0</v>
      </c>
      <c r="Q955" s="55">
        <f t="shared" si="63"/>
        <v>0</v>
      </c>
      <c r="R955" s="79" t="s">
        <v>936</v>
      </c>
    </row>
    <row r="956" spans="1:18" x14ac:dyDescent="0.3">
      <c r="A956" s="26">
        <v>1231</v>
      </c>
      <c r="B956" s="26" t="str">
        <f t="shared" si="65"/>
        <v>Kites</v>
      </c>
      <c r="C956" s="26" t="s">
        <v>849</v>
      </c>
      <c r="D956" s="26" t="s">
        <v>204</v>
      </c>
      <c r="G956" s="26">
        <v>3</v>
      </c>
      <c r="I956" s="68">
        <v>25</v>
      </c>
      <c r="J956">
        <f>tbl_set!H517</f>
        <v>0.91666666666666696</v>
      </c>
      <c r="K956" s="68">
        <f t="shared" si="66"/>
        <v>22.000000000000007</v>
      </c>
      <c r="L956" s="55">
        <v>0.21</v>
      </c>
      <c r="M956" s="55">
        <f t="shared" si="64"/>
        <v>5.4112554112554099</v>
      </c>
      <c r="O956" s="55">
        <f t="shared" si="62"/>
        <v>0</v>
      </c>
      <c r="Q956" s="55">
        <f t="shared" si="63"/>
        <v>0</v>
      </c>
      <c r="R956" s="79" t="s">
        <v>936</v>
      </c>
    </row>
    <row r="957" spans="1:18" x14ac:dyDescent="0.3">
      <c r="A957" s="26">
        <v>1231</v>
      </c>
      <c r="B957" s="26" t="str">
        <f t="shared" si="65"/>
        <v>Kites</v>
      </c>
      <c r="C957" s="26" t="s">
        <v>849</v>
      </c>
      <c r="D957" s="26" t="s">
        <v>274</v>
      </c>
      <c r="G957" s="26">
        <v>3</v>
      </c>
      <c r="I957" s="68">
        <v>1</v>
      </c>
      <c r="J957">
        <f>tbl_set!H517</f>
        <v>0.91666666666666696</v>
      </c>
      <c r="K957" s="68">
        <f t="shared" si="66"/>
        <v>22.000000000000007</v>
      </c>
      <c r="L957" s="55">
        <v>0.21</v>
      </c>
      <c r="M957" s="55">
        <f t="shared" si="64"/>
        <v>0.21645021645021639</v>
      </c>
      <c r="O957" s="55">
        <f t="shared" si="62"/>
        <v>0</v>
      </c>
      <c r="Q957" s="55">
        <f t="shared" si="63"/>
        <v>0</v>
      </c>
      <c r="R957" s="79" t="s">
        <v>936</v>
      </c>
    </row>
    <row r="958" spans="1:18" x14ac:dyDescent="0.3">
      <c r="A958" s="26">
        <v>1231</v>
      </c>
      <c r="B958" s="26" t="str">
        <f t="shared" si="65"/>
        <v>Control</v>
      </c>
      <c r="C958" s="26" t="s">
        <v>850</v>
      </c>
      <c r="D958" s="26" t="s">
        <v>203</v>
      </c>
      <c r="G958" s="26">
        <v>3</v>
      </c>
      <c r="I958" s="68">
        <v>1</v>
      </c>
      <c r="J958">
        <f>tbl_set!H518</f>
        <v>0.91666666666666696</v>
      </c>
      <c r="K958" s="68">
        <f t="shared" si="66"/>
        <v>22.000000000000007</v>
      </c>
      <c r="L958" s="55">
        <v>0.21</v>
      </c>
      <c r="M958" s="55">
        <f t="shared" si="64"/>
        <v>0.21645021645021639</v>
      </c>
      <c r="O958" s="55">
        <f t="shared" si="62"/>
        <v>0</v>
      </c>
      <c r="Q958" s="55">
        <f t="shared" si="63"/>
        <v>0</v>
      </c>
      <c r="R958" s="79" t="s">
        <v>938</v>
      </c>
    </row>
    <row r="959" spans="1:18" x14ac:dyDescent="0.3">
      <c r="A959" s="26">
        <v>1231</v>
      </c>
      <c r="B959" s="26" t="str">
        <f t="shared" si="65"/>
        <v>Control</v>
      </c>
      <c r="C959" s="26" t="s">
        <v>850</v>
      </c>
      <c r="D959" s="26" t="s">
        <v>204</v>
      </c>
      <c r="G959" s="26">
        <v>3</v>
      </c>
      <c r="I959" s="68">
        <v>25</v>
      </c>
      <c r="J959">
        <f>tbl_set!H518</f>
        <v>0.91666666666666696</v>
      </c>
      <c r="K959" s="68">
        <f t="shared" si="66"/>
        <v>22.000000000000007</v>
      </c>
      <c r="L959" s="55">
        <v>0.21</v>
      </c>
      <c r="M959" s="55">
        <f t="shared" si="64"/>
        <v>5.4112554112554099</v>
      </c>
      <c r="O959" s="55">
        <f t="shared" si="62"/>
        <v>0</v>
      </c>
      <c r="Q959" s="55">
        <f t="shared" si="63"/>
        <v>0</v>
      </c>
      <c r="R959" s="79" t="s">
        <v>938</v>
      </c>
    </row>
    <row r="960" spans="1:18" x14ac:dyDescent="0.3">
      <c r="A960" s="26">
        <v>1231</v>
      </c>
      <c r="B960" s="26" t="str">
        <f t="shared" si="65"/>
        <v>Night</v>
      </c>
      <c r="C960" s="26" t="s">
        <v>851</v>
      </c>
      <c r="D960" s="26" t="s">
        <v>203</v>
      </c>
      <c r="G960" s="26">
        <v>3</v>
      </c>
      <c r="I960" s="68">
        <v>2</v>
      </c>
      <c r="J960">
        <f>tbl_set!H519</f>
        <v>0.62499999999999956</v>
      </c>
      <c r="K960" s="68">
        <f t="shared" si="66"/>
        <v>14.999999999999989</v>
      </c>
      <c r="L960" s="55">
        <v>0.21</v>
      </c>
      <c r="M960" s="55">
        <f t="shared" si="64"/>
        <v>0.63492063492063544</v>
      </c>
      <c r="O960" s="55">
        <f t="shared" si="62"/>
        <v>0</v>
      </c>
      <c r="Q960" s="55">
        <f t="shared" si="63"/>
        <v>0</v>
      </c>
      <c r="R960" s="79" t="s">
        <v>938</v>
      </c>
    </row>
    <row r="961" spans="1:18" x14ac:dyDescent="0.3">
      <c r="A961" s="26">
        <v>1231</v>
      </c>
      <c r="B961" s="26" t="str">
        <f t="shared" si="65"/>
        <v>Night</v>
      </c>
      <c r="C961" s="26" t="s">
        <v>851</v>
      </c>
      <c r="D961" s="26" t="s">
        <v>204</v>
      </c>
      <c r="G961" s="26">
        <v>3</v>
      </c>
      <c r="I961" s="68">
        <v>20</v>
      </c>
      <c r="J961">
        <f>tbl_set!H519</f>
        <v>0.62499999999999956</v>
      </c>
      <c r="K961" s="68">
        <f t="shared" si="66"/>
        <v>14.999999999999989</v>
      </c>
      <c r="L961" s="55">
        <v>0.21</v>
      </c>
      <c r="M961" s="55">
        <f t="shared" si="64"/>
        <v>6.3492063492063542</v>
      </c>
      <c r="O961" s="55">
        <f t="shared" si="62"/>
        <v>0</v>
      </c>
      <c r="Q961" s="55">
        <f t="shared" si="63"/>
        <v>0</v>
      </c>
      <c r="R961" s="79" t="s">
        <v>938</v>
      </c>
    </row>
    <row r="962" spans="1:18" x14ac:dyDescent="0.3">
      <c r="A962" s="26">
        <v>1231</v>
      </c>
      <c r="B962" s="26" t="str">
        <f t="shared" si="65"/>
        <v>Night</v>
      </c>
      <c r="C962" s="26" t="s">
        <v>852</v>
      </c>
      <c r="D962" s="26" t="s">
        <v>203</v>
      </c>
      <c r="G962" s="26">
        <v>3</v>
      </c>
      <c r="I962" s="68">
        <v>1</v>
      </c>
      <c r="J962">
        <f>tbl_set!H520</f>
        <v>0.62499999999999956</v>
      </c>
      <c r="K962" s="68">
        <f t="shared" si="66"/>
        <v>14.999999999999989</v>
      </c>
      <c r="L962" s="55">
        <v>0.21</v>
      </c>
      <c r="M962" s="55">
        <f t="shared" si="64"/>
        <v>0.31746031746031772</v>
      </c>
      <c r="O962" s="55">
        <f t="shared" ref="O962:O1025" si="67">N962/(K962*L962)</f>
        <v>0</v>
      </c>
      <c r="Q962" s="55">
        <f t="shared" ref="Q962:Q1025" si="68">P962/(K962*L962)</f>
        <v>0</v>
      </c>
      <c r="R962" s="79" t="s">
        <v>938</v>
      </c>
    </row>
    <row r="963" spans="1:18" x14ac:dyDescent="0.3">
      <c r="A963" s="26">
        <v>1231</v>
      </c>
      <c r="B963" s="26" t="str">
        <f t="shared" si="65"/>
        <v>Night</v>
      </c>
      <c r="C963" s="26" t="s">
        <v>852</v>
      </c>
      <c r="D963" s="26" t="s">
        <v>204</v>
      </c>
      <c r="G963" s="26">
        <v>3</v>
      </c>
      <c r="I963" s="68">
        <v>20</v>
      </c>
      <c r="J963">
        <f>tbl_set!H520</f>
        <v>0.62499999999999956</v>
      </c>
      <c r="K963" s="68">
        <f t="shared" si="66"/>
        <v>14.999999999999989</v>
      </c>
      <c r="L963" s="55">
        <v>0.21</v>
      </c>
      <c r="M963" s="55">
        <f t="shared" si="64"/>
        <v>6.3492063492063542</v>
      </c>
      <c r="O963" s="55">
        <f t="shared" si="67"/>
        <v>0</v>
      </c>
      <c r="Q963" s="55">
        <f t="shared" si="68"/>
        <v>0</v>
      </c>
      <c r="R963" s="79" t="s">
        <v>938</v>
      </c>
    </row>
    <row r="964" spans="1:18" x14ac:dyDescent="0.3">
      <c r="A964" s="26">
        <v>1231</v>
      </c>
      <c r="B964" s="26" t="str">
        <f t="shared" si="65"/>
        <v>Night</v>
      </c>
      <c r="C964" s="26" t="s">
        <v>852</v>
      </c>
      <c r="D964" s="26" t="s">
        <v>274</v>
      </c>
      <c r="G964" s="26">
        <v>3</v>
      </c>
      <c r="I964" s="68">
        <v>1</v>
      </c>
      <c r="J964">
        <f>tbl_set!H520</f>
        <v>0.62499999999999956</v>
      </c>
      <c r="K964" s="68">
        <f t="shared" si="66"/>
        <v>14.999999999999989</v>
      </c>
      <c r="L964" s="55">
        <v>0.21</v>
      </c>
      <c r="M964" s="55">
        <f t="shared" si="64"/>
        <v>0.31746031746031772</v>
      </c>
      <c r="O964" s="55">
        <f t="shared" si="67"/>
        <v>0</v>
      </c>
      <c r="Q964" s="55">
        <f t="shared" si="68"/>
        <v>0</v>
      </c>
      <c r="R964" s="79" t="s">
        <v>938</v>
      </c>
    </row>
    <row r="965" spans="1:18" x14ac:dyDescent="0.3">
      <c r="A965" s="26">
        <v>1232</v>
      </c>
      <c r="B965" s="26" t="str">
        <f t="shared" si="65"/>
        <v>Kites</v>
      </c>
      <c r="C965" s="26" t="s">
        <v>853</v>
      </c>
      <c r="D965" s="26" t="s">
        <v>203</v>
      </c>
      <c r="G965" s="26">
        <v>2</v>
      </c>
      <c r="I965" s="68">
        <v>2</v>
      </c>
      <c r="J965">
        <f>tbl_set!H521</f>
        <v>0.58333333333333304</v>
      </c>
      <c r="K965" s="68">
        <f t="shared" si="66"/>
        <v>13.999999999999993</v>
      </c>
      <c r="L965" s="55">
        <v>0.21</v>
      </c>
      <c r="M965" s="55">
        <f t="shared" si="64"/>
        <v>0.68027210884353773</v>
      </c>
      <c r="O965" s="55">
        <f t="shared" si="67"/>
        <v>0</v>
      </c>
      <c r="Q965" s="55">
        <f t="shared" si="68"/>
        <v>0</v>
      </c>
      <c r="R965" s="79" t="s">
        <v>936</v>
      </c>
    </row>
    <row r="966" spans="1:18" x14ac:dyDescent="0.3">
      <c r="A966" s="26">
        <v>1232</v>
      </c>
      <c r="B966" s="26" t="str">
        <f t="shared" si="65"/>
        <v>Kites</v>
      </c>
      <c r="C966" s="26" t="s">
        <v>853</v>
      </c>
      <c r="D966" s="26" t="s">
        <v>204</v>
      </c>
      <c r="G966" s="26">
        <v>2</v>
      </c>
      <c r="I966" s="68">
        <v>30</v>
      </c>
      <c r="J966">
        <f>tbl_set!H521</f>
        <v>0.58333333333333304</v>
      </c>
      <c r="K966" s="68">
        <f t="shared" si="66"/>
        <v>13.999999999999993</v>
      </c>
      <c r="L966" s="55">
        <v>0.21</v>
      </c>
      <c r="M966" s="55">
        <f t="shared" si="64"/>
        <v>10.204081632653066</v>
      </c>
      <c r="O966" s="55">
        <f t="shared" si="67"/>
        <v>0</v>
      </c>
      <c r="Q966" s="55">
        <f t="shared" si="68"/>
        <v>0</v>
      </c>
      <c r="R966" s="79" t="s">
        <v>936</v>
      </c>
    </row>
    <row r="967" spans="1:18" x14ac:dyDescent="0.3">
      <c r="A967" s="26">
        <v>1232</v>
      </c>
      <c r="B967" s="26" t="str">
        <f t="shared" si="65"/>
        <v>Control</v>
      </c>
      <c r="C967" s="26" t="s">
        <v>854</v>
      </c>
      <c r="D967" s="26" t="s">
        <v>203</v>
      </c>
      <c r="G967" s="26">
        <v>2</v>
      </c>
      <c r="I967" s="68">
        <v>2</v>
      </c>
      <c r="J967">
        <f>tbl_set!H522</f>
        <v>0.58333333333333304</v>
      </c>
      <c r="K967" s="68">
        <f t="shared" si="66"/>
        <v>13.999999999999993</v>
      </c>
      <c r="L967" s="55">
        <v>0.21</v>
      </c>
      <c r="M967" s="55">
        <f t="shared" si="64"/>
        <v>0.68027210884353773</v>
      </c>
      <c r="O967" s="55">
        <f t="shared" si="67"/>
        <v>0</v>
      </c>
      <c r="Q967" s="55">
        <f t="shared" si="68"/>
        <v>0</v>
      </c>
      <c r="R967" s="79" t="s">
        <v>937</v>
      </c>
    </row>
    <row r="968" spans="1:18" x14ac:dyDescent="0.3">
      <c r="A968" s="26">
        <v>1232</v>
      </c>
      <c r="B968" s="26" t="str">
        <f t="shared" si="65"/>
        <v>Control</v>
      </c>
      <c r="C968" s="26" t="s">
        <v>854</v>
      </c>
      <c r="D968" s="26" t="s">
        <v>204</v>
      </c>
      <c r="G968" s="26">
        <v>2</v>
      </c>
      <c r="I968" s="68">
        <v>30</v>
      </c>
      <c r="J968">
        <f>tbl_set!H522</f>
        <v>0.58333333333333304</v>
      </c>
      <c r="K968" s="68">
        <f t="shared" si="66"/>
        <v>13.999999999999993</v>
      </c>
      <c r="L968" s="55">
        <v>0.21</v>
      </c>
      <c r="M968" s="55">
        <f t="shared" si="64"/>
        <v>10.204081632653066</v>
      </c>
      <c r="O968" s="55">
        <f t="shared" si="67"/>
        <v>0</v>
      </c>
      <c r="Q968" s="55">
        <f t="shared" si="68"/>
        <v>0</v>
      </c>
      <c r="R968" s="79" t="s">
        <v>937</v>
      </c>
    </row>
    <row r="969" spans="1:18" x14ac:dyDescent="0.3">
      <c r="A969" s="26">
        <v>1232</v>
      </c>
      <c r="B969" s="26" t="str">
        <f t="shared" si="65"/>
        <v>Night</v>
      </c>
      <c r="C969" s="26" t="s">
        <v>855</v>
      </c>
      <c r="D969" s="26" t="s">
        <v>203</v>
      </c>
      <c r="G969" s="26">
        <v>2</v>
      </c>
      <c r="I969" s="68">
        <v>3</v>
      </c>
      <c r="J969">
        <f>tbl_set!H523</f>
        <v>0.58333333333333304</v>
      </c>
      <c r="K969" s="68">
        <f t="shared" si="66"/>
        <v>13.999999999999993</v>
      </c>
      <c r="L969" s="55">
        <v>0.21</v>
      </c>
      <c r="M969" s="55">
        <f t="shared" si="64"/>
        <v>1.0204081632653066</v>
      </c>
      <c r="O969" s="55">
        <f t="shared" si="67"/>
        <v>0</v>
      </c>
      <c r="Q969" s="55">
        <f t="shared" si="68"/>
        <v>0</v>
      </c>
      <c r="R969" s="79" t="s">
        <v>937</v>
      </c>
    </row>
    <row r="970" spans="1:18" x14ac:dyDescent="0.3">
      <c r="A970" s="26">
        <v>1232</v>
      </c>
      <c r="B970" s="26" t="str">
        <f t="shared" si="65"/>
        <v>Night</v>
      </c>
      <c r="C970" s="26" t="s">
        <v>855</v>
      </c>
      <c r="D970" s="26" t="s">
        <v>204</v>
      </c>
      <c r="G970" s="26">
        <v>2</v>
      </c>
      <c r="I970" s="68">
        <v>35</v>
      </c>
      <c r="J970">
        <f>tbl_set!H523</f>
        <v>0.58333333333333304</v>
      </c>
      <c r="K970" s="68">
        <f t="shared" si="66"/>
        <v>13.999999999999993</v>
      </c>
      <c r="L970" s="55">
        <v>0.21</v>
      </c>
      <c r="M970" s="55">
        <f t="shared" si="64"/>
        <v>11.90476190476191</v>
      </c>
      <c r="O970" s="55">
        <f t="shared" si="67"/>
        <v>0</v>
      </c>
      <c r="Q970" s="55">
        <f t="shared" si="68"/>
        <v>0</v>
      </c>
      <c r="R970" s="79" t="s">
        <v>937</v>
      </c>
    </row>
    <row r="971" spans="1:18" x14ac:dyDescent="0.3">
      <c r="A971" s="26">
        <v>1232</v>
      </c>
      <c r="B971" s="26" t="str">
        <f t="shared" si="65"/>
        <v>Night</v>
      </c>
      <c r="C971" s="26" t="s">
        <v>856</v>
      </c>
      <c r="D971" s="26" t="s">
        <v>203</v>
      </c>
      <c r="G971" s="26">
        <v>2</v>
      </c>
      <c r="I971" s="68">
        <v>3</v>
      </c>
      <c r="J971">
        <f>tbl_set!H524</f>
        <v>0.58333333333333326</v>
      </c>
      <c r="K971" s="68">
        <f t="shared" si="66"/>
        <v>13.999999999999998</v>
      </c>
      <c r="L971" s="55">
        <v>0.21</v>
      </c>
      <c r="M971" s="55">
        <f t="shared" ref="M971:M1030" si="69">I971/(K971*L971)</f>
        <v>1.0204081632653064</v>
      </c>
      <c r="O971" s="55">
        <f t="shared" si="67"/>
        <v>0</v>
      </c>
      <c r="Q971" s="55">
        <f t="shared" si="68"/>
        <v>0</v>
      </c>
      <c r="R971" s="79" t="s">
        <v>937</v>
      </c>
    </row>
    <row r="972" spans="1:18" x14ac:dyDescent="0.3">
      <c r="A972" s="26">
        <v>1232</v>
      </c>
      <c r="B972" s="26" t="str">
        <f t="shared" si="65"/>
        <v>Night</v>
      </c>
      <c r="C972" s="26" t="s">
        <v>856</v>
      </c>
      <c r="D972" s="26" t="s">
        <v>204</v>
      </c>
      <c r="G972" s="26">
        <v>2</v>
      </c>
      <c r="I972" s="68">
        <v>35</v>
      </c>
      <c r="J972">
        <f>tbl_set!H524</f>
        <v>0.58333333333333326</v>
      </c>
      <c r="K972" s="68">
        <f t="shared" si="66"/>
        <v>13.999999999999998</v>
      </c>
      <c r="L972" s="55">
        <v>0.21</v>
      </c>
      <c r="M972" s="55">
        <f t="shared" si="69"/>
        <v>11.904761904761907</v>
      </c>
      <c r="O972" s="55">
        <f t="shared" si="67"/>
        <v>0</v>
      </c>
      <c r="Q972" s="55">
        <f t="shared" si="68"/>
        <v>0</v>
      </c>
      <c r="R972" s="79" t="s">
        <v>937</v>
      </c>
    </row>
    <row r="973" spans="1:18" x14ac:dyDescent="0.3">
      <c r="A973" s="26">
        <v>1233</v>
      </c>
      <c r="B973" s="26" t="str">
        <f t="shared" si="65"/>
        <v>Kites</v>
      </c>
      <c r="C973" s="26" t="s">
        <v>857</v>
      </c>
      <c r="D973" s="26" t="s">
        <v>203</v>
      </c>
      <c r="G973" s="26">
        <v>3</v>
      </c>
      <c r="I973" s="68">
        <v>2</v>
      </c>
      <c r="J973">
        <f>tbl_set!H525</f>
        <v>1</v>
      </c>
      <c r="K973" s="68">
        <f t="shared" si="66"/>
        <v>24</v>
      </c>
      <c r="L973" s="55">
        <v>0.21</v>
      </c>
      <c r="M973" s="55">
        <f t="shared" si="69"/>
        <v>0.3968253968253968</v>
      </c>
      <c r="O973" s="55">
        <f t="shared" si="67"/>
        <v>0</v>
      </c>
      <c r="Q973" s="55">
        <f t="shared" si="68"/>
        <v>0</v>
      </c>
      <c r="R973" s="79" t="s">
        <v>936</v>
      </c>
    </row>
    <row r="974" spans="1:18" x14ac:dyDescent="0.3">
      <c r="A974" s="26">
        <v>1233</v>
      </c>
      <c r="B974" s="26" t="str">
        <f t="shared" si="65"/>
        <v>Kites</v>
      </c>
      <c r="C974" s="26" t="s">
        <v>857</v>
      </c>
      <c r="D974" s="26" t="s">
        <v>204</v>
      </c>
      <c r="G974" s="26">
        <v>3</v>
      </c>
      <c r="I974" s="68">
        <v>25</v>
      </c>
      <c r="J974">
        <f>tbl_set!H525</f>
        <v>1</v>
      </c>
      <c r="K974" s="68">
        <f t="shared" si="66"/>
        <v>24</v>
      </c>
      <c r="L974" s="55">
        <v>0.21</v>
      </c>
      <c r="M974" s="55">
        <f t="shared" si="69"/>
        <v>4.9603174603174605</v>
      </c>
      <c r="O974" s="55">
        <f t="shared" si="67"/>
        <v>0</v>
      </c>
      <c r="Q974" s="55">
        <f t="shared" si="68"/>
        <v>0</v>
      </c>
      <c r="R974" s="79" t="s">
        <v>936</v>
      </c>
    </row>
    <row r="975" spans="1:18" x14ac:dyDescent="0.3">
      <c r="A975" s="26">
        <v>1233</v>
      </c>
      <c r="B975" s="26" t="str">
        <f t="shared" si="65"/>
        <v>Kites</v>
      </c>
      <c r="C975" s="26" t="s">
        <v>857</v>
      </c>
      <c r="D975" s="26" t="s">
        <v>274</v>
      </c>
      <c r="G975" s="26">
        <v>3</v>
      </c>
      <c r="I975" s="68">
        <v>1</v>
      </c>
      <c r="J975">
        <f>tbl_set!H525</f>
        <v>1</v>
      </c>
      <c r="K975" s="68">
        <f t="shared" si="66"/>
        <v>24</v>
      </c>
      <c r="L975" s="55">
        <v>0.21</v>
      </c>
      <c r="M975" s="55">
        <f t="shared" si="69"/>
        <v>0.1984126984126984</v>
      </c>
      <c r="O975" s="55">
        <f t="shared" si="67"/>
        <v>0</v>
      </c>
      <c r="Q975" s="55">
        <f t="shared" si="68"/>
        <v>0</v>
      </c>
      <c r="R975" s="79" t="s">
        <v>936</v>
      </c>
    </row>
    <row r="976" spans="1:18" x14ac:dyDescent="0.3">
      <c r="A976" s="26">
        <v>1233</v>
      </c>
      <c r="B976" s="26" t="str">
        <f t="shared" si="65"/>
        <v>Control</v>
      </c>
      <c r="C976" s="26" t="s">
        <v>858</v>
      </c>
      <c r="D976" s="26" t="s">
        <v>203</v>
      </c>
      <c r="G976" s="26">
        <v>3</v>
      </c>
      <c r="I976" s="68">
        <v>2</v>
      </c>
      <c r="J976">
        <f>tbl_set!H526</f>
        <v>1</v>
      </c>
      <c r="K976" s="68">
        <f t="shared" si="66"/>
        <v>24</v>
      </c>
      <c r="L976" s="55">
        <v>0.21</v>
      </c>
      <c r="M976" s="55">
        <f t="shared" si="69"/>
        <v>0.3968253968253968</v>
      </c>
      <c r="N976">
        <v>8</v>
      </c>
      <c r="O976" s="55">
        <f t="shared" si="67"/>
        <v>1.5873015873015872</v>
      </c>
      <c r="P976">
        <v>8</v>
      </c>
      <c r="Q976" s="55">
        <f t="shared" si="68"/>
        <v>1.5873015873015872</v>
      </c>
      <c r="R976" s="79" t="s">
        <v>938</v>
      </c>
    </row>
    <row r="977" spans="1:18" x14ac:dyDescent="0.3">
      <c r="A977" s="26">
        <v>1233</v>
      </c>
      <c r="B977" s="26" t="str">
        <f t="shared" si="65"/>
        <v>Control</v>
      </c>
      <c r="C977" s="26" t="s">
        <v>858</v>
      </c>
      <c r="D977" s="26" t="s">
        <v>204</v>
      </c>
      <c r="G977" s="26">
        <v>3</v>
      </c>
      <c r="I977" s="68">
        <v>25</v>
      </c>
      <c r="J977">
        <f>tbl_set!H526</f>
        <v>1</v>
      </c>
      <c r="K977" s="68">
        <f t="shared" si="66"/>
        <v>24</v>
      </c>
      <c r="L977" s="55">
        <v>0.21</v>
      </c>
      <c r="M977" s="55">
        <f t="shared" si="69"/>
        <v>4.9603174603174605</v>
      </c>
      <c r="N977">
        <v>8</v>
      </c>
      <c r="O977" s="55">
        <f t="shared" si="67"/>
        <v>1.5873015873015872</v>
      </c>
      <c r="Q977" s="55">
        <f t="shared" si="68"/>
        <v>0</v>
      </c>
      <c r="R977" s="79" t="s">
        <v>938</v>
      </c>
    </row>
    <row r="978" spans="1:18" x14ac:dyDescent="0.3">
      <c r="A978" s="26">
        <v>1233</v>
      </c>
      <c r="B978" s="26" t="str">
        <f t="shared" si="65"/>
        <v>Night</v>
      </c>
      <c r="C978" s="26" t="s">
        <v>859</v>
      </c>
      <c r="D978" s="26" t="s">
        <v>203</v>
      </c>
      <c r="G978" s="26">
        <v>3</v>
      </c>
      <c r="I978" s="68">
        <v>3</v>
      </c>
      <c r="J978">
        <f>tbl_set!H527</f>
        <v>0.5833333333333337</v>
      </c>
      <c r="K978" s="68">
        <f t="shared" si="66"/>
        <v>14.000000000000009</v>
      </c>
      <c r="L978" s="55">
        <v>0.21</v>
      </c>
      <c r="M978" s="55">
        <f t="shared" si="69"/>
        <v>1.0204081632653055</v>
      </c>
      <c r="O978" s="55">
        <f t="shared" si="67"/>
        <v>0</v>
      </c>
      <c r="Q978" s="55">
        <f t="shared" si="68"/>
        <v>0</v>
      </c>
      <c r="R978" s="79" t="s">
        <v>937</v>
      </c>
    </row>
    <row r="979" spans="1:18" x14ac:dyDescent="0.3">
      <c r="A979" s="26">
        <v>1233</v>
      </c>
      <c r="B979" s="26" t="str">
        <f t="shared" ref="B979:B1030" si="70">IF(COUNTIF(C979,"*A"),"Kites",IF(COUNTIF(C979,"*B"),"Control","Night"))</f>
        <v>Night</v>
      </c>
      <c r="C979" s="26" t="s">
        <v>859</v>
      </c>
      <c r="D979" s="26" t="s">
        <v>204</v>
      </c>
      <c r="G979" s="26">
        <v>3</v>
      </c>
      <c r="I979" s="68">
        <v>25</v>
      </c>
      <c r="J979">
        <f>tbl_set!H527</f>
        <v>0.5833333333333337</v>
      </c>
      <c r="K979" s="68">
        <f t="shared" si="66"/>
        <v>14.000000000000009</v>
      </c>
      <c r="L979" s="55">
        <v>0.21</v>
      </c>
      <c r="M979" s="55">
        <f t="shared" si="69"/>
        <v>8.5034013605442134</v>
      </c>
      <c r="O979" s="55">
        <f t="shared" si="67"/>
        <v>0</v>
      </c>
      <c r="Q979" s="55">
        <f t="shared" si="68"/>
        <v>0</v>
      </c>
      <c r="R979" s="79" t="s">
        <v>937</v>
      </c>
    </row>
    <row r="980" spans="1:18" x14ac:dyDescent="0.3">
      <c r="A980" s="26">
        <v>1233</v>
      </c>
      <c r="B980" s="26" t="str">
        <f t="shared" si="70"/>
        <v>Night</v>
      </c>
      <c r="C980" s="26" t="s">
        <v>859</v>
      </c>
      <c r="D980" s="26" t="s">
        <v>274</v>
      </c>
      <c r="G980" s="26">
        <v>3</v>
      </c>
      <c r="I980" s="68">
        <v>1</v>
      </c>
      <c r="J980">
        <f>tbl_set!H527</f>
        <v>0.5833333333333337</v>
      </c>
      <c r="K980" s="68">
        <f t="shared" si="66"/>
        <v>14.000000000000009</v>
      </c>
      <c r="L980" s="55">
        <v>0.21</v>
      </c>
      <c r="M980" s="55">
        <f t="shared" si="69"/>
        <v>0.34013605442176853</v>
      </c>
      <c r="O980" s="55">
        <f t="shared" si="67"/>
        <v>0</v>
      </c>
      <c r="Q980" s="55">
        <f t="shared" si="68"/>
        <v>0</v>
      </c>
      <c r="R980" s="79" t="s">
        <v>937</v>
      </c>
    </row>
    <row r="981" spans="1:18" x14ac:dyDescent="0.3">
      <c r="A981" s="26">
        <v>1233</v>
      </c>
      <c r="B981" s="26" t="str">
        <f t="shared" si="70"/>
        <v>Night</v>
      </c>
      <c r="C981" s="26" t="s">
        <v>860</v>
      </c>
      <c r="D981" s="26" t="s">
        <v>203</v>
      </c>
      <c r="G981" s="26">
        <v>3</v>
      </c>
      <c r="I981" s="68">
        <v>3</v>
      </c>
      <c r="J981">
        <f>tbl_set!H528</f>
        <v>0.5833333333333337</v>
      </c>
      <c r="K981" s="68">
        <f t="shared" si="66"/>
        <v>14.000000000000009</v>
      </c>
      <c r="L981" s="55">
        <v>0.21</v>
      </c>
      <c r="M981" s="55">
        <f t="shared" si="69"/>
        <v>1.0204081632653055</v>
      </c>
      <c r="O981" s="55">
        <f t="shared" si="67"/>
        <v>0</v>
      </c>
      <c r="Q981" s="55">
        <f t="shared" si="68"/>
        <v>0</v>
      </c>
      <c r="R981" s="79" t="s">
        <v>937</v>
      </c>
    </row>
    <row r="982" spans="1:18" x14ac:dyDescent="0.3">
      <c r="A982" s="26">
        <v>1233</v>
      </c>
      <c r="B982" s="26" t="str">
        <f t="shared" si="70"/>
        <v>Night</v>
      </c>
      <c r="C982" s="26" t="s">
        <v>860</v>
      </c>
      <c r="D982" s="26" t="s">
        <v>204</v>
      </c>
      <c r="G982" s="26">
        <v>3</v>
      </c>
      <c r="I982" s="68">
        <v>30</v>
      </c>
      <c r="J982">
        <f>tbl_set!H528</f>
        <v>0.5833333333333337</v>
      </c>
      <c r="K982" s="68">
        <f t="shared" si="66"/>
        <v>14.000000000000009</v>
      </c>
      <c r="L982" s="55">
        <v>0.21</v>
      </c>
      <c r="M982" s="55">
        <f t="shared" si="69"/>
        <v>10.204081632653056</v>
      </c>
      <c r="O982" s="55">
        <f t="shared" si="67"/>
        <v>0</v>
      </c>
      <c r="Q982" s="55">
        <f t="shared" si="68"/>
        <v>0</v>
      </c>
      <c r="R982" s="79" t="s">
        <v>937</v>
      </c>
    </row>
    <row r="983" spans="1:18" x14ac:dyDescent="0.3">
      <c r="A983" s="26">
        <v>1233</v>
      </c>
      <c r="B983" s="26" t="str">
        <f t="shared" si="70"/>
        <v>Night</v>
      </c>
      <c r="C983" s="26" t="s">
        <v>860</v>
      </c>
      <c r="D983" s="26" t="s">
        <v>903</v>
      </c>
      <c r="G983" s="26">
        <v>3</v>
      </c>
      <c r="I983" s="68">
        <v>1</v>
      </c>
      <c r="J983">
        <f>tbl_set!H528</f>
        <v>0.5833333333333337</v>
      </c>
      <c r="K983" s="68">
        <f t="shared" si="66"/>
        <v>14.000000000000009</v>
      </c>
      <c r="L983" s="55">
        <v>0.21</v>
      </c>
      <c r="M983" s="55">
        <f t="shared" si="69"/>
        <v>0.34013605442176853</v>
      </c>
      <c r="O983" s="55">
        <f t="shared" si="67"/>
        <v>0</v>
      </c>
      <c r="Q983" s="55">
        <f t="shared" si="68"/>
        <v>0</v>
      </c>
      <c r="R983" s="79" t="s">
        <v>937</v>
      </c>
    </row>
    <row r="984" spans="1:18" x14ac:dyDescent="0.3">
      <c r="A984" s="26">
        <v>1234</v>
      </c>
      <c r="B984" s="26" t="str">
        <f t="shared" si="70"/>
        <v>Night</v>
      </c>
      <c r="C984" s="26" t="s">
        <v>861</v>
      </c>
      <c r="D984" s="26" t="s">
        <v>203</v>
      </c>
      <c r="G984" s="26">
        <v>3</v>
      </c>
      <c r="I984" s="68">
        <v>2</v>
      </c>
      <c r="J984">
        <f>tbl_set!H529</f>
        <v>0.41666666666666596</v>
      </c>
      <c r="K984" s="68">
        <f t="shared" si="66"/>
        <v>9.9999999999999822</v>
      </c>
      <c r="L984" s="55">
        <v>0.21</v>
      </c>
      <c r="M984" s="55">
        <f t="shared" si="69"/>
        <v>0.9523809523809541</v>
      </c>
      <c r="O984" s="55">
        <f t="shared" si="67"/>
        <v>0</v>
      </c>
      <c r="Q984" s="55">
        <f t="shared" si="68"/>
        <v>0</v>
      </c>
      <c r="R984" s="79" t="s">
        <v>937</v>
      </c>
    </row>
    <row r="985" spans="1:18" x14ac:dyDescent="0.3">
      <c r="A985" s="26">
        <v>1234</v>
      </c>
      <c r="B985" s="26" t="str">
        <f t="shared" si="70"/>
        <v>Night</v>
      </c>
      <c r="C985" s="26" t="s">
        <v>861</v>
      </c>
      <c r="D985" s="26" t="s">
        <v>204</v>
      </c>
      <c r="G985" s="26">
        <v>3</v>
      </c>
      <c r="I985" s="68">
        <v>30</v>
      </c>
      <c r="J985">
        <f>tbl_set!H529</f>
        <v>0.41666666666666596</v>
      </c>
      <c r="K985" s="68">
        <f t="shared" si="66"/>
        <v>9.9999999999999822</v>
      </c>
      <c r="L985" s="55">
        <v>0.21</v>
      </c>
      <c r="M985" s="55">
        <f t="shared" si="69"/>
        <v>14.285714285714313</v>
      </c>
      <c r="O985" s="55">
        <f t="shared" si="67"/>
        <v>0</v>
      </c>
      <c r="Q985" s="55">
        <f t="shared" si="68"/>
        <v>0</v>
      </c>
      <c r="R985" s="79" t="s">
        <v>937</v>
      </c>
    </row>
    <row r="986" spans="1:18" x14ac:dyDescent="0.3">
      <c r="A986" s="26">
        <v>1234</v>
      </c>
      <c r="B986" s="26" t="str">
        <f t="shared" si="70"/>
        <v>Night</v>
      </c>
      <c r="C986" s="26" t="s">
        <v>861</v>
      </c>
      <c r="D986" s="26" t="s">
        <v>274</v>
      </c>
      <c r="G986" s="26">
        <v>3</v>
      </c>
      <c r="I986" s="68">
        <v>1</v>
      </c>
      <c r="J986">
        <f>tbl_set!H529</f>
        <v>0.41666666666666596</v>
      </c>
      <c r="K986" s="68">
        <f t="shared" si="66"/>
        <v>9.9999999999999822</v>
      </c>
      <c r="L986" s="55">
        <v>0.21</v>
      </c>
      <c r="M986" s="55">
        <f t="shared" si="69"/>
        <v>0.47619047619047705</v>
      </c>
      <c r="O986" s="55">
        <f t="shared" si="67"/>
        <v>0</v>
      </c>
      <c r="Q986" s="55">
        <f t="shared" si="68"/>
        <v>0</v>
      </c>
      <c r="R986" s="79" t="s">
        <v>937</v>
      </c>
    </row>
    <row r="987" spans="1:18" x14ac:dyDescent="0.3">
      <c r="A987" s="26">
        <v>1235</v>
      </c>
      <c r="B987" s="26" t="str">
        <f t="shared" si="70"/>
        <v>Kites</v>
      </c>
      <c r="C987" s="26" t="s">
        <v>862</v>
      </c>
      <c r="D987" s="26" t="s">
        <v>203</v>
      </c>
      <c r="G987" s="26">
        <v>3</v>
      </c>
      <c r="I987" s="68">
        <v>1</v>
      </c>
      <c r="J987">
        <f>tbl_set!H530</f>
        <v>1</v>
      </c>
      <c r="K987" s="68">
        <f t="shared" si="66"/>
        <v>24</v>
      </c>
      <c r="L987" s="55">
        <v>0.21</v>
      </c>
      <c r="M987" s="55">
        <f t="shared" si="69"/>
        <v>0.1984126984126984</v>
      </c>
      <c r="O987" s="55">
        <f t="shared" si="67"/>
        <v>0</v>
      </c>
      <c r="Q987" s="55">
        <f t="shared" si="68"/>
        <v>0</v>
      </c>
      <c r="R987" s="79" t="s">
        <v>936</v>
      </c>
    </row>
    <row r="988" spans="1:18" x14ac:dyDescent="0.3">
      <c r="A988" s="26">
        <v>1235</v>
      </c>
      <c r="B988" s="26" t="str">
        <f t="shared" si="70"/>
        <v>Kites</v>
      </c>
      <c r="C988" s="26" t="s">
        <v>862</v>
      </c>
      <c r="D988" s="26" t="s">
        <v>204</v>
      </c>
      <c r="G988" s="26">
        <v>3</v>
      </c>
      <c r="I988" s="68">
        <v>10</v>
      </c>
      <c r="J988">
        <f>tbl_set!H530</f>
        <v>1</v>
      </c>
      <c r="K988" s="68">
        <f t="shared" si="66"/>
        <v>24</v>
      </c>
      <c r="L988" s="55">
        <v>0.21</v>
      </c>
      <c r="M988" s="55">
        <f t="shared" si="69"/>
        <v>1.9841269841269842</v>
      </c>
      <c r="O988" s="55">
        <f t="shared" si="67"/>
        <v>0</v>
      </c>
      <c r="Q988" s="55">
        <f t="shared" si="68"/>
        <v>0</v>
      </c>
      <c r="R988" s="79" t="s">
        <v>936</v>
      </c>
    </row>
    <row r="989" spans="1:18" x14ac:dyDescent="0.3">
      <c r="A989" s="26">
        <v>1235</v>
      </c>
      <c r="B989" s="26" t="str">
        <f t="shared" si="70"/>
        <v>Control</v>
      </c>
      <c r="C989" s="26" t="s">
        <v>863</v>
      </c>
      <c r="D989" s="26" t="s">
        <v>203</v>
      </c>
      <c r="G989" s="26">
        <v>3</v>
      </c>
      <c r="I989" s="68">
        <v>1</v>
      </c>
      <c r="J989">
        <f>tbl_set!H531</f>
        <v>1</v>
      </c>
      <c r="K989" s="68">
        <f t="shared" si="66"/>
        <v>24</v>
      </c>
      <c r="L989" s="55">
        <v>0.21</v>
      </c>
      <c r="M989" s="55">
        <f t="shared" si="69"/>
        <v>0.1984126984126984</v>
      </c>
      <c r="O989" s="55">
        <f t="shared" si="67"/>
        <v>0</v>
      </c>
      <c r="Q989" s="55">
        <f t="shared" si="68"/>
        <v>0</v>
      </c>
      <c r="R989" s="79" t="s">
        <v>938</v>
      </c>
    </row>
    <row r="990" spans="1:18" x14ac:dyDescent="0.3">
      <c r="A990" s="26">
        <v>1235</v>
      </c>
      <c r="B990" s="26" t="str">
        <f t="shared" si="70"/>
        <v>Control</v>
      </c>
      <c r="C990" s="26" t="s">
        <v>863</v>
      </c>
      <c r="D990" s="26" t="s">
        <v>204</v>
      </c>
      <c r="G990" s="26">
        <v>3</v>
      </c>
      <c r="I990" s="68">
        <v>10</v>
      </c>
      <c r="J990">
        <f>tbl_set!H531</f>
        <v>1</v>
      </c>
      <c r="K990" s="68">
        <f t="shared" ref="K990:K1030" si="71">J990*24</f>
        <v>24</v>
      </c>
      <c r="L990" s="55">
        <v>0.21</v>
      </c>
      <c r="M990" s="55">
        <f t="shared" si="69"/>
        <v>1.9841269841269842</v>
      </c>
      <c r="O990" s="55">
        <f t="shared" si="67"/>
        <v>0</v>
      </c>
      <c r="Q990" s="55">
        <f t="shared" si="68"/>
        <v>0</v>
      </c>
      <c r="R990" s="79" t="s">
        <v>938</v>
      </c>
    </row>
    <row r="991" spans="1:18" x14ac:dyDescent="0.3">
      <c r="A991" s="26">
        <v>1235</v>
      </c>
      <c r="B991" s="26" t="str">
        <f t="shared" si="70"/>
        <v>Night</v>
      </c>
      <c r="C991" s="26" t="s">
        <v>864</v>
      </c>
      <c r="D991" s="26" t="s">
        <v>203</v>
      </c>
      <c r="G991" s="26">
        <v>3</v>
      </c>
      <c r="I991" s="68">
        <v>2</v>
      </c>
      <c r="J991">
        <f>tbl_set!H532</f>
        <v>0.54166666666666674</v>
      </c>
      <c r="K991" s="68">
        <f t="shared" si="71"/>
        <v>13.000000000000002</v>
      </c>
      <c r="L991" s="55">
        <v>0.21</v>
      </c>
      <c r="M991" s="55">
        <f t="shared" si="69"/>
        <v>0.73260073260073244</v>
      </c>
      <c r="O991" s="55">
        <f t="shared" si="67"/>
        <v>0</v>
      </c>
      <c r="Q991" s="55">
        <f t="shared" si="68"/>
        <v>0</v>
      </c>
      <c r="R991" s="79" t="s">
        <v>937</v>
      </c>
    </row>
    <row r="992" spans="1:18" x14ac:dyDescent="0.3">
      <c r="A992" s="26">
        <v>1235</v>
      </c>
      <c r="B992" s="26" t="str">
        <f t="shared" si="70"/>
        <v>Night</v>
      </c>
      <c r="C992" s="26" t="s">
        <v>864</v>
      </c>
      <c r="D992" s="26" t="s">
        <v>204</v>
      </c>
      <c r="G992" s="26">
        <v>3</v>
      </c>
      <c r="I992" s="68">
        <v>30</v>
      </c>
      <c r="J992">
        <f>tbl_set!H532</f>
        <v>0.54166666666666674</v>
      </c>
      <c r="K992" s="68">
        <f t="shared" si="71"/>
        <v>13.000000000000002</v>
      </c>
      <c r="L992" s="55">
        <v>0.21</v>
      </c>
      <c r="M992" s="55">
        <f t="shared" si="69"/>
        <v>10.989010989010987</v>
      </c>
      <c r="O992" s="55">
        <f t="shared" si="67"/>
        <v>0</v>
      </c>
      <c r="Q992" s="55">
        <f t="shared" si="68"/>
        <v>0</v>
      </c>
      <c r="R992" s="79" t="s">
        <v>937</v>
      </c>
    </row>
    <row r="993" spans="1:18" x14ac:dyDescent="0.3">
      <c r="A993" s="26">
        <v>1235</v>
      </c>
      <c r="B993" s="26" t="str">
        <f t="shared" si="70"/>
        <v>Night</v>
      </c>
      <c r="C993" s="26" t="s">
        <v>865</v>
      </c>
      <c r="D993" s="26" t="s">
        <v>203</v>
      </c>
      <c r="G993" s="26">
        <v>3</v>
      </c>
      <c r="I993" s="68">
        <v>2</v>
      </c>
      <c r="J993">
        <f>tbl_set!H533</f>
        <v>0.54861111111111116</v>
      </c>
      <c r="K993" s="68">
        <f t="shared" si="71"/>
        <v>13.166666666666668</v>
      </c>
      <c r="L993" s="55">
        <v>0.21</v>
      </c>
      <c r="M993" s="55">
        <f t="shared" si="69"/>
        <v>0.72332730560578662</v>
      </c>
      <c r="O993" s="55">
        <f t="shared" si="67"/>
        <v>0</v>
      </c>
      <c r="Q993" s="55">
        <f t="shared" si="68"/>
        <v>0</v>
      </c>
      <c r="R993" s="79" t="s">
        <v>938</v>
      </c>
    </row>
    <row r="994" spans="1:18" x14ac:dyDescent="0.3">
      <c r="A994" s="26">
        <v>1235</v>
      </c>
      <c r="B994" s="26" t="str">
        <f t="shared" si="70"/>
        <v>Night</v>
      </c>
      <c r="C994" s="26" t="s">
        <v>865</v>
      </c>
      <c r="D994" s="26" t="s">
        <v>204</v>
      </c>
      <c r="G994" s="26">
        <v>3</v>
      </c>
      <c r="I994" s="68">
        <v>30</v>
      </c>
      <c r="J994">
        <f>tbl_set!H533</f>
        <v>0.54861111111111116</v>
      </c>
      <c r="K994" s="68">
        <f t="shared" si="71"/>
        <v>13.166666666666668</v>
      </c>
      <c r="L994" s="55">
        <v>0.21</v>
      </c>
      <c r="M994" s="55">
        <f t="shared" si="69"/>
        <v>10.849909584086799</v>
      </c>
      <c r="O994" s="55">
        <f t="shared" si="67"/>
        <v>0</v>
      </c>
      <c r="Q994" s="55">
        <f t="shared" si="68"/>
        <v>0</v>
      </c>
      <c r="R994" s="79" t="s">
        <v>938</v>
      </c>
    </row>
    <row r="995" spans="1:18" x14ac:dyDescent="0.3">
      <c r="A995" s="26">
        <v>1235</v>
      </c>
      <c r="B995" s="26" t="str">
        <f t="shared" si="70"/>
        <v>Night</v>
      </c>
      <c r="C995" s="26" t="s">
        <v>865</v>
      </c>
      <c r="D995" s="26" t="s">
        <v>903</v>
      </c>
      <c r="G995" s="26">
        <v>3</v>
      </c>
      <c r="I995" s="68">
        <v>1</v>
      </c>
      <c r="J995">
        <f>tbl_set!H533</f>
        <v>0.54861111111111116</v>
      </c>
      <c r="K995" s="68">
        <f t="shared" si="71"/>
        <v>13.166666666666668</v>
      </c>
      <c r="L995" s="55">
        <v>0.21</v>
      </c>
      <c r="M995" s="55">
        <f t="shared" si="69"/>
        <v>0.36166365280289331</v>
      </c>
      <c r="O995" s="55">
        <f t="shared" si="67"/>
        <v>0</v>
      </c>
      <c r="Q995" s="55">
        <f t="shared" si="68"/>
        <v>0</v>
      </c>
      <c r="R995" s="79" t="s">
        <v>938</v>
      </c>
    </row>
    <row r="996" spans="1:18" x14ac:dyDescent="0.3">
      <c r="A996" s="26">
        <v>1236</v>
      </c>
      <c r="B996" s="26" t="str">
        <f t="shared" si="70"/>
        <v>Night</v>
      </c>
      <c r="C996" s="26" t="s">
        <v>866</v>
      </c>
      <c r="D996" s="26" t="s">
        <v>203</v>
      </c>
      <c r="G996" s="26">
        <v>4</v>
      </c>
      <c r="I996" s="68">
        <v>2</v>
      </c>
      <c r="J996">
        <f>tbl_set!H534</f>
        <v>0.58333333333333304</v>
      </c>
      <c r="K996" s="68">
        <f t="shared" si="71"/>
        <v>13.999999999999993</v>
      </c>
      <c r="L996" s="55">
        <v>0.21</v>
      </c>
      <c r="M996" s="55">
        <f t="shared" si="69"/>
        <v>0.68027210884353773</v>
      </c>
      <c r="O996" s="55">
        <f t="shared" si="67"/>
        <v>0</v>
      </c>
      <c r="Q996" s="55">
        <f t="shared" si="68"/>
        <v>0</v>
      </c>
      <c r="R996" s="79" t="s">
        <v>938</v>
      </c>
    </row>
    <row r="997" spans="1:18" x14ac:dyDescent="0.3">
      <c r="A997" s="26">
        <v>1236</v>
      </c>
      <c r="B997" s="26" t="str">
        <f t="shared" si="70"/>
        <v>Night</v>
      </c>
      <c r="C997" s="26" t="s">
        <v>866</v>
      </c>
      <c r="D997" s="26" t="s">
        <v>641</v>
      </c>
      <c r="G997" s="26">
        <v>4</v>
      </c>
      <c r="I997" s="68">
        <v>1</v>
      </c>
      <c r="J997">
        <f>tbl_set!H534</f>
        <v>0.58333333333333304</v>
      </c>
      <c r="K997" s="68">
        <f t="shared" si="71"/>
        <v>13.999999999999993</v>
      </c>
      <c r="L997" s="55">
        <v>0.21</v>
      </c>
      <c r="M997" s="55">
        <f t="shared" si="69"/>
        <v>0.34013605442176886</v>
      </c>
      <c r="O997" s="55">
        <f t="shared" si="67"/>
        <v>0</v>
      </c>
      <c r="Q997" s="55">
        <f t="shared" si="68"/>
        <v>0</v>
      </c>
      <c r="R997" s="79" t="s">
        <v>938</v>
      </c>
    </row>
    <row r="998" spans="1:18" x14ac:dyDescent="0.3">
      <c r="A998" s="26">
        <v>1236</v>
      </c>
      <c r="B998" s="26" t="str">
        <f t="shared" si="70"/>
        <v>Night</v>
      </c>
      <c r="C998" s="26" t="s">
        <v>866</v>
      </c>
      <c r="D998" s="26" t="s">
        <v>204</v>
      </c>
      <c r="G998" s="26">
        <v>4</v>
      </c>
      <c r="I998" s="68">
        <v>35</v>
      </c>
      <c r="J998">
        <f>tbl_set!H534</f>
        <v>0.58333333333333304</v>
      </c>
      <c r="K998" s="68">
        <f t="shared" si="71"/>
        <v>13.999999999999993</v>
      </c>
      <c r="L998" s="55">
        <v>0.21</v>
      </c>
      <c r="M998" s="55">
        <f t="shared" si="69"/>
        <v>11.90476190476191</v>
      </c>
      <c r="O998" s="55">
        <f t="shared" si="67"/>
        <v>0</v>
      </c>
      <c r="Q998" s="55">
        <f t="shared" si="68"/>
        <v>0</v>
      </c>
      <c r="R998" s="79" t="s">
        <v>938</v>
      </c>
    </row>
    <row r="999" spans="1:18" x14ac:dyDescent="0.3">
      <c r="A999" s="26">
        <v>1236</v>
      </c>
      <c r="B999" s="26" t="str">
        <f t="shared" si="70"/>
        <v>Night</v>
      </c>
      <c r="C999" s="26" t="s">
        <v>866</v>
      </c>
      <c r="D999" s="26" t="s">
        <v>903</v>
      </c>
      <c r="G999" s="26">
        <v>4</v>
      </c>
      <c r="I999" s="68">
        <v>1</v>
      </c>
      <c r="J999">
        <f>tbl_set!H534</f>
        <v>0.58333333333333304</v>
      </c>
      <c r="K999" s="68">
        <f t="shared" si="71"/>
        <v>13.999999999999993</v>
      </c>
      <c r="L999" s="55">
        <v>0.21</v>
      </c>
      <c r="M999" s="55">
        <f t="shared" si="69"/>
        <v>0.34013605442176886</v>
      </c>
      <c r="O999" s="55">
        <f t="shared" si="67"/>
        <v>0</v>
      </c>
      <c r="Q999" s="55">
        <f t="shared" si="68"/>
        <v>0</v>
      </c>
      <c r="R999" s="79" t="s">
        <v>938</v>
      </c>
    </row>
    <row r="1000" spans="1:18" x14ac:dyDescent="0.3">
      <c r="A1000" s="26">
        <v>1236</v>
      </c>
      <c r="B1000" s="26" t="str">
        <f t="shared" si="70"/>
        <v>Night</v>
      </c>
      <c r="C1000" s="26" t="s">
        <v>867</v>
      </c>
      <c r="D1000" s="26" t="s">
        <v>203</v>
      </c>
      <c r="G1000" s="26">
        <v>4</v>
      </c>
      <c r="I1000" s="68">
        <v>2</v>
      </c>
      <c r="J1000">
        <f>tbl_set!H535</f>
        <v>0.59027777777777768</v>
      </c>
      <c r="K1000" s="68">
        <f t="shared" si="71"/>
        <v>14.166666666666664</v>
      </c>
      <c r="L1000" s="55">
        <v>0.21</v>
      </c>
      <c r="M1000" s="55">
        <f t="shared" si="69"/>
        <v>0.67226890756302538</v>
      </c>
      <c r="O1000" s="55">
        <f t="shared" si="67"/>
        <v>0</v>
      </c>
      <c r="Q1000" s="55">
        <f t="shared" si="68"/>
        <v>0</v>
      </c>
      <c r="R1000" s="79" t="s">
        <v>938</v>
      </c>
    </row>
    <row r="1001" spans="1:18" x14ac:dyDescent="0.3">
      <c r="A1001" s="26">
        <v>1236</v>
      </c>
      <c r="B1001" s="26" t="str">
        <f t="shared" si="70"/>
        <v>Night</v>
      </c>
      <c r="C1001" s="26" t="s">
        <v>867</v>
      </c>
      <c r="D1001" s="26" t="s">
        <v>204</v>
      </c>
      <c r="G1001" s="26">
        <v>4</v>
      </c>
      <c r="I1001" s="68">
        <v>35</v>
      </c>
      <c r="J1001">
        <f>tbl_set!H535</f>
        <v>0.59027777777777768</v>
      </c>
      <c r="K1001" s="68">
        <f t="shared" si="71"/>
        <v>14.166666666666664</v>
      </c>
      <c r="L1001" s="55">
        <v>0.21</v>
      </c>
      <c r="M1001" s="55">
        <f t="shared" si="69"/>
        <v>11.764705882352944</v>
      </c>
      <c r="O1001" s="55">
        <f t="shared" si="67"/>
        <v>0</v>
      </c>
      <c r="Q1001" s="55">
        <f t="shared" si="68"/>
        <v>0</v>
      </c>
      <c r="R1001" s="79" t="s">
        <v>938</v>
      </c>
    </row>
    <row r="1002" spans="1:18" x14ac:dyDescent="0.3">
      <c r="A1002" s="26">
        <v>1236</v>
      </c>
      <c r="B1002" s="26" t="str">
        <f t="shared" si="70"/>
        <v>Night</v>
      </c>
      <c r="C1002" s="26" t="s">
        <v>867</v>
      </c>
      <c r="D1002" s="26" t="s">
        <v>903</v>
      </c>
      <c r="G1002" s="26">
        <v>4</v>
      </c>
      <c r="I1002" s="68">
        <v>2</v>
      </c>
      <c r="J1002">
        <f>tbl_set!H535</f>
        <v>0.59027777777777768</v>
      </c>
      <c r="K1002" s="68">
        <f t="shared" si="71"/>
        <v>14.166666666666664</v>
      </c>
      <c r="L1002" s="55">
        <v>0.21</v>
      </c>
      <c r="M1002" s="55">
        <f t="shared" si="69"/>
        <v>0.67226890756302538</v>
      </c>
      <c r="O1002" s="55">
        <f t="shared" si="67"/>
        <v>0</v>
      </c>
      <c r="Q1002" s="55">
        <f t="shared" si="68"/>
        <v>0</v>
      </c>
      <c r="R1002" s="79" t="s">
        <v>938</v>
      </c>
    </row>
    <row r="1003" spans="1:18" x14ac:dyDescent="0.3">
      <c r="A1003" s="26">
        <v>1237</v>
      </c>
      <c r="B1003" s="26" t="str">
        <f t="shared" si="70"/>
        <v>Kites</v>
      </c>
      <c r="C1003" s="26" t="s">
        <v>868</v>
      </c>
      <c r="D1003" s="26" t="s">
        <v>203</v>
      </c>
      <c r="G1003" s="26">
        <v>2</v>
      </c>
      <c r="I1003" s="68">
        <v>1</v>
      </c>
      <c r="J1003">
        <f>tbl_set!H536</f>
        <v>1</v>
      </c>
      <c r="K1003" s="68">
        <f t="shared" si="71"/>
        <v>24</v>
      </c>
      <c r="L1003" s="55">
        <v>0.21</v>
      </c>
      <c r="M1003" s="55">
        <f t="shared" si="69"/>
        <v>0.1984126984126984</v>
      </c>
      <c r="O1003" s="55">
        <f t="shared" si="67"/>
        <v>0</v>
      </c>
      <c r="Q1003" s="55">
        <f t="shared" si="68"/>
        <v>0</v>
      </c>
      <c r="R1003" s="79" t="s">
        <v>936</v>
      </c>
    </row>
    <row r="1004" spans="1:18" x14ac:dyDescent="0.3">
      <c r="A1004" s="26">
        <v>1237</v>
      </c>
      <c r="B1004" s="26" t="str">
        <f t="shared" si="70"/>
        <v>Kites</v>
      </c>
      <c r="C1004" s="26" t="s">
        <v>868</v>
      </c>
      <c r="D1004" s="26" t="s">
        <v>204</v>
      </c>
      <c r="G1004" s="26">
        <v>2</v>
      </c>
      <c r="I1004" s="68">
        <v>5</v>
      </c>
      <c r="J1004">
        <f>tbl_set!H536</f>
        <v>1</v>
      </c>
      <c r="K1004" s="68">
        <f t="shared" si="71"/>
        <v>24</v>
      </c>
      <c r="L1004" s="55">
        <v>0.21</v>
      </c>
      <c r="M1004" s="55">
        <f t="shared" si="69"/>
        <v>0.99206349206349209</v>
      </c>
      <c r="O1004" s="55">
        <f t="shared" si="67"/>
        <v>0</v>
      </c>
      <c r="Q1004" s="55">
        <f t="shared" si="68"/>
        <v>0</v>
      </c>
      <c r="R1004" s="79" t="s">
        <v>936</v>
      </c>
    </row>
    <row r="1005" spans="1:18" x14ac:dyDescent="0.3">
      <c r="A1005" s="26">
        <v>1237</v>
      </c>
      <c r="B1005" s="26" t="str">
        <f t="shared" si="70"/>
        <v>Control</v>
      </c>
      <c r="C1005" s="26" t="s">
        <v>869</v>
      </c>
      <c r="D1005" s="26" t="s">
        <v>203</v>
      </c>
      <c r="G1005" s="26">
        <v>2</v>
      </c>
      <c r="I1005" s="68">
        <v>1</v>
      </c>
      <c r="J1005">
        <f>tbl_set!H537</f>
        <v>1</v>
      </c>
      <c r="K1005" s="68">
        <f t="shared" si="71"/>
        <v>24</v>
      </c>
      <c r="L1005" s="55">
        <v>0.21</v>
      </c>
      <c r="M1005" s="55">
        <f t="shared" si="69"/>
        <v>0.1984126984126984</v>
      </c>
      <c r="O1005" s="55">
        <f t="shared" si="67"/>
        <v>0</v>
      </c>
      <c r="Q1005" s="55">
        <f t="shared" si="68"/>
        <v>0</v>
      </c>
      <c r="R1005" s="79" t="s">
        <v>938</v>
      </c>
    </row>
    <row r="1006" spans="1:18" x14ac:dyDescent="0.3">
      <c r="A1006" s="26">
        <v>1237</v>
      </c>
      <c r="B1006" s="26" t="str">
        <f t="shared" si="70"/>
        <v>Control</v>
      </c>
      <c r="C1006" s="26" t="s">
        <v>869</v>
      </c>
      <c r="D1006" s="26" t="s">
        <v>204</v>
      </c>
      <c r="G1006" s="26">
        <v>2</v>
      </c>
      <c r="I1006" s="68">
        <v>5</v>
      </c>
      <c r="J1006">
        <f>tbl_set!H537</f>
        <v>1</v>
      </c>
      <c r="K1006" s="68">
        <f t="shared" si="71"/>
        <v>24</v>
      </c>
      <c r="L1006" s="55">
        <v>0.21</v>
      </c>
      <c r="M1006" s="55">
        <f t="shared" si="69"/>
        <v>0.99206349206349209</v>
      </c>
      <c r="O1006" s="55">
        <f t="shared" si="67"/>
        <v>0</v>
      </c>
      <c r="Q1006" s="55">
        <f t="shared" si="68"/>
        <v>0</v>
      </c>
      <c r="R1006" s="79" t="s">
        <v>938</v>
      </c>
    </row>
    <row r="1007" spans="1:18" x14ac:dyDescent="0.3">
      <c r="A1007" s="26">
        <v>1237</v>
      </c>
      <c r="B1007" s="26" t="str">
        <f t="shared" si="70"/>
        <v>Night</v>
      </c>
      <c r="C1007" s="26" t="s">
        <v>870</v>
      </c>
      <c r="D1007" s="26" t="s">
        <v>203</v>
      </c>
      <c r="G1007" s="26">
        <v>2</v>
      </c>
      <c r="I1007" s="68">
        <v>1</v>
      </c>
      <c r="J1007">
        <f>tbl_set!H538</f>
        <v>0.49999999999999911</v>
      </c>
      <c r="K1007" s="68">
        <f t="shared" si="71"/>
        <v>11.999999999999979</v>
      </c>
      <c r="L1007" s="55">
        <v>0.21</v>
      </c>
      <c r="M1007" s="55">
        <f t="shared" si="69"/>
        <v>0.39682539682539753</v>
      </c>
      <c r="O1007" s="55">
        <f t="shared" si="67"/>
        <v>0</v>
      </c>
      <c r="Q1007" s="55">
        <f t="shared" si="68"/>
        <v>0</v>
      </c>
      <c r="R1007" s="79" t="s">
        <v>938</v>
      </c>
    </row>
    <row r="1008" spans="1:18" x14ac:dyDescent="0.3">
      <c r="A1008" s="26">
        <v>1237</v>
      </c>
      <c r="B1008" s="26" t="str">
        <f t="shared" si="70"/>
        <v>Night</v>
      </c>
      <c r="C1008" s="26" t="s">
        <v>870</v>
      </c>
      <c r="D1008" s="26" t="s">
        <v>204</v>
      </c>
      <c r="G1008" s="26">
        <v>2</v>
      </c>
      <c r="I1008" s="68">
        <v>25</v>
      </c>
      <c r="J1008">
        <f>tbl_set!H538</f>
        <v>0.49999999999999911</v>
      </c>
      <c r="K1008" s="68">
        <f t="shared" si="71"/>
        <v>11.999999999999979</v>
      </c>
      <c r="L1008" s="55">
        <v>0.21</v>
      </c>
      <c r="M1008" s="55">
        <f t="shared" si="69"/>
        <v>9.9206349206349387</v>
      </c>
      <c r="O1008" s="55">
        <f t="shared" si="67"/>
        <v>0</v>
      </c>
      <c r="Q1008" s="55">
        <f t="shared" si="68"/>
        <v>0</v>
      </c>
      <c r="R1008" s="79" t="s">
        <v>938</v>
      </c>
    </row>
    <row r="1009" spans="1:18" x14ac:dyDescent="0.3">
      <c r="A1009" s="26">
        <v>1237</v>
      </c>
      <c r="B1009" s="26" t="str">
        <f t="shared" si="70"/>
        <v>Night</v>
      </c>
      <c r="C1009" s="26" t="s">
        <v>871</v>
      </c>
      <c r="D1009" s="26" t="s">
        <v>203</v>
      </c>
      <c r="G1009" s="26">
        <v>2</v>
      </c>
      <c r="I1009" s="68">
        <v>1</v>
      </c>
      <c r="J1009">
        <f>tbl_set!H539</f>
        <v>0.5069444444444442</v>
      </c>
      <c r="K1009" s="68">
        <f t="shared" si="71"/>
        <v>12.166666666666661</v>
      </c>
      <c r="L1009" s="55">
        <v>0.21</v>
      </c>
      <c r="M1009" s="55">
        <f t="shared" si="69"/>
        <v>0.3913894324853231</v>
      </c>
      <c r="O1009" s="55">
        <f t="shared" si="67"/>
        <v>0</v>
      </c>
      <c r="Q1009" s="55">
        <f t="shared" si="68"/>
        <v>0</v>
      </c>
      <c r="R1009" s="79" t="s">
        <v>938</v>
      </c>
    </row>
    <row r="1010" spans="1:18" x14ac:dyDescent="0.3">
      <c r="A1010" s="26">
        <v>1237</v>
      </c>
      <c r="B1010" s="26" t="str">
        <f t="shared" si="70"/>
        <v>Night</v>
      </c>
      <c r="C1010" s="26" t="s">
        <v>871</v>
      </c>
      <c r="D1010" s="26" t="s">
        <v>204</v>
      </c>
      <c r="G1010" s="26">
        <v>2</v>
      </c>
      <c r="I1010" s="68">
        <v>25</v>
      </c>
      <c r="J1010">
        <f>tbl_set!H539</f>
        <v>0.5069444444444442</v>
      </c>
      <c r="K1010" s="68">
        <f t="shared" si="71"/>
        <v>12.166666666666661</v>
      </c>
      <c r="L1010" s="55">
        <v>0.21</v>
      </c>
      <c r="M1010" s="55">
        <f t="shared" si="69"/>
        <v>9.7847358121330767</v>
      </c>
      <c r="O1010" s="55">
        <f t="shared" si="67"/>
        <v>0</v>
      </c>
      <c r="Q1010" s="55">
        <f t="shared" si="68"/>
        <v>0</v>
      </c>
      <c r="R1010" s="79" t="s">
        <v>938</v>
      </c>
    </row>
    <row r="1011" spans="1:18" x14ac:dyDescent="0.3">
      <c r="A1011" s="26">
        <v>1138</v>
      </c>
      <c r="B1011" s="26" t="str">
        <f t="shared" si="70"/>
        <v>Kites</v>
      </c>
      <c r="C1011" s="26" t="s">
        <v>877</v>
      </c>
      <c r="D1011" s="26" t="s">
        <v>203</v>
      </c>
      <c r="G1011" s="26">
        <v>1</v>
      </c>
      <c r="I1011" s="68">
        <v>2</v>
      </c>
      <c r="J1011">
        <f>tbl_set!H540</f>
        <v>0.66666666666666408</v>
      </c>
      <c r="K1011" s="68">
        <f t="shared" si="71"/>
        <v>15.999999999999938</v>
      </c>
      <c r="L1011" s="55">
        <v>0.21</v>
      </c>
      <c r="M1011" s="55">
        <f t="shared" si="69"/>
        <v>0.59523809523809756</v>
      </c>
      <c r="O1011" s="55">
        <f t="shared" si="67"/>
        <v>0</v>
      </c>
      <c r="Q1011" s="55">
        <f t="shared" si="68"/>
        <v>0</v>
      </c>
      <c r="R1011" s="79" t="s">
        <v>936</v>
      </c>
    </row>
    <row r="1012" spans="1:18" x14ac:dyDescent="0.3">
      <c r="A1012" s="26">
        <v>1138</v>
      </c>
      <c r="B1012" s="26" t="str">
        <f t="shared" si="70"/>
        <v>Control</v>
      </c>
      <c r="C1012" s="26" t="s">
        <v>878</v>
      </c>
      <c r="D1012" s="26" t="s">
        <v>203</v>
      </c>
      <c r="G1012" s="26">
        <v>1</v>
      </c>
      <c r="I1012" s="68">
        <v>2</v>
      </c>
      <c r="J1012">
        <f>tbl_set!H541</f>
        <v>0.66666666666666408</v>
      </c>
      <c r="K1012" s="68">
        <f t="shared" si="71"/>
        <v>15.999999999999938</v>
      </c>
      <c r="L1012" s="55">
        <v>0.21</v>
      </c>
      <c r="M1012" s="55">
        <f t="shared" si="69"/>
        <v>0.59523809523809756</v>
      </c>
      <c r="O1012" s="55">
        <f t="shared" si="67"/>
        <v>0</v>
      </c>
      <c r="Q1012" s="55">
        <f t="shared" si="68"/>
        <v>0</v>
      </c>
      <c r="R1012" s="79" t="s">
        <v>937</v>
      </c>
    </row>
    <row r="1013" spans="1:18" x14ac:dyDescent="0.3">
      <c r="A1013" s="26">
        <v>1138</v>
      </c>
      <c r="B1013" s="26" t="str">
        <f t="shared" si="70"/>
        <v>Night</v>
      </c>
      <c r="C1013" s="26" t="s">
        <v>879</v>
      </c>
      <c r="D1013" s="26" t="s">
        <v>203</v>
      </c>
      <c r="G1013" s="26">
        <v>1</v>
      </c>
      <c r="I1013" s="68">
        <v>2</v>
      </c>
      <c r="J1013">
        <f>tbl_set!H542</f>
        <v>0.66666666666666408</v>
      </c>
      <c r="K1013" s="68">
        <f t="shared" si="71"/>
        <v>15.999999999999938</v>
      </c>
      <c r="L1013" s="55">
        <v>0.21</v>
      </c>
      <c r="M1013" s="55">
        <f t="shared" si="69"/>
        <v>0.59523809523809756</v>
      </c>
      <c r="O1013" s="55">
        <f t="shared" si="67"/>
        <v>0</v>
      </c>
      <c r="Q1013" s="55">
        <f t="shared" si="68"/>
        <v>0</v>
      </c>
      <c r="R1013" s="79" t="s">
        <v>937</v>
      </c>
    </row>
    <row r="1014" spans="1:18" x14ac:dyDescent="0.3">
      <c r="A1014" s="26">
        <v>1138</v>
      </c>
      <c r="B1014" s="26" t="str">
        <f t="shared" si="70"/>
        <v>Night</v>
      </c>
      <c r="C1014" s="26" t="s">
        <v>880</v>
      </c>
      <c r="D1014" s="26" t="s">
        <v>203</v>
      </c>
      <c r="G1014" s="26">
        <v>1</v>
      </c>
      <c r="I1014" s="68">
        <v>2</v>
      </c>
      <c r="J1014">
        <f>tbl_set!H543</f>
        <v>0.66666666666666408</v>
      </c>
      <c r="K1014" s="68">
        <f t="shared" si="71"/>
        <v>15.999999999999938</v>
      </c>
      <c r="L1014" s="55">
        <v>0.21</v>
      </c>
      <c r="M1014" s="55">
        <f t="shared" si="69"/>
        <v>0.59523809523809756</v>
      </c>
      <c r="O1014" s="55">
        <f t="shared" si="67"/>
        <v>0</v>
      </c>
      <c r="Q1014" s="55">
        <f t="shared" si="68"/>
        <v>0</v>
      </c>
      <c r="R1014" s="79" t="s">
        <v>937</v>
      </c>
    </row>
    <row r="1015" spans="1:18" x14ac:dyDescent="0.3">
      <c r="A1015" s="26">
        <v>1139</v>
      </c>
      <c r="B1015" s="26" t="str">
        <f t="shared" si="70"/>
        <v>Kites</v>
      </c>
      <c r="C1015" s="26" t="s">
        <v>881</v>
      </c>
      <c r="D1015" s="26" t="s">
        <v>203</v>
      </c>
      <c r="G1015" s="26">
        <v>1</v>
      </c>
      <c r="I1015" s="68">
        <v>4</v>
      </c>
      <c r="J1015">
        <f>tbl_set!H544</f>
        <v>0.91666666666666596</v>
      </c>
      <c r="K1015" s="68">
        <f t="shared" si="71"/>
        <v>21.999999999999982</v>
      </c>
      <c r="L1015" s="55">
        <v>0.21</v>
      </c>
      <c r="M1015" s="55">
        <f t="shared" si="69"/>
        <v>0.86580086580086657</v>
      </c>
      <c r="O1015" s="55">
        <f t="shared" si="67"/>
        <v>0</v>
      </c>
      <c r="Q1015" s="55">
        <f t="shared" si="68"/>
        <v>0</v>
      </c>
      <c r="R1015" s="79" t="s">
        <v>936</v>
      </c>
    </row>
    <row r="1016" spans="1:18" x14ac:dyDescent="0.3">
      <c r="A1016" s="26">
        <v>1139</v>
      </c>
      <c r="B1016" s="26" t="str">
        <f t="shared" si="70"/>
        <v>Control</v>
      </c>
      <c r="C1016" s="26" t="s">
        <v>882</v>
      </c>
      <c r="D1016" s="26" t="s">
        <v>203</v>
      </c>
      <c r="G1016" s="26">
        <v>1</v>
      </c>
      <c r="I1016" s="68">
        <v>4</v>
      </c>
      <c r="J1016">
        <f>tbl_set!H545</f>
        <v>0.91666666666666596</v>
      </c>
      <c r="K1016" s="68">
        <f t="shared" si="71"/>
        <v>21.999999999999982</v>
      </c>
      <c r="L1016" s="55">
        <v>0.21</v>
      </c>
      <c r="M1016" s="55">
        <f t="shared" si="69"/>
        <v>0.86580086580086657</v>
      </c>
      <c r="O1016" s="55">
        <f t="shared" si="67"/>
        <v>0</v>
      </c>
      <c r="Q1016" s="55">
        <f t="shared" si="68"/>
        <v>0</v>
      </c>
      <c r="R1016" s="79" t="s">
        <v>938</v>
      </c>
    </row>
    <row r="1017" spans="1:18" x14ac:dyDescent="0.3">
      <c r="A1017" s="26">
        <v>1139</v>
      </c>
      <c r="B1017" s="26" t="str">
        <f t="shared" si="70"/>
        <v>Night</v>
      </c>
      <c r="C1017" s="26" t="s">
        <v>883</v>
      </c>
      <c r="D1017" s="26" t="s">
        <v>203</v>
      </c>
      <c r="G1017" s="26">
        <v>1</v>
      </c>
      <c r="I1017" s="68">
        <v>4</v>
      </c>
      <c r="J1017">
        <f>tbl_set!H546</f>
        <v>0.70833333333333304</v>
      </c>
      <c r="K1017" s="68">
        <f t="shared" si="71"/>
        <v>16.999999999999993</v>
      </c>
      <c r="L1017" s="55">
        <v>0.21</v>
      </c>
      <c r="M1017" s="55">
        <f t="shared" si="69"/>
        <v>1.1204481792717091</v>
      </c>
      <c r="O1017" s="55">
        <f t="shared" si="67"/>
        <v>0</v>
      </c>
      <c r="Q1017" s="55">
        <f t="shared" si="68"/>
        <v>0</v>
      </c>
      <c r="R1017" s="79" t="s">
        <v>938</v>
      </c>
    </row>
    <row r="1018" spans="1:18" x14ac:dyDescent="0.3">
      <c r="A1018" s="26">
        <v>1139</v>
      </c>
      <c r="B1018" s="26" t="str">
        <f t="shared" si="70"/>
        <v>Night</v>
      </c>
      <c r="C1018" s="26" t="s">
        <v>884</v>
      </c>
      <c r="D1018" s="26" t="s">
        <v>203</v>
      </c>
      <c r="G1018" s="26">
        <v>1</v>
      </c>
      <c r="I1018" s="68">
        <v>4</v>
      </c>
      <c r="J1018">
        <f>tbl_set!H547</f>
        <v>0.91666666666666596</v>
      </c>
      <c r="K1018" s="68">
        <f t="shared" si="71"/>
        <v>21.999999999999982</v>
      </c>
      <c r="L1018" s="55">
        <v>0.21</v>
      </c>
      <c r="M1018" s="55">
        <f t="shared" si="69"/>
        <v>0.86580086580086657</v>
      </c>
      <c r="O1018" s="55">
        <f t="shared" si="67"/>
        <v>0</v>
      </c>
      <c r="Q1018" s="55">
        <f t="shared" si="68"/>
        <v>0</v>
      </c>
      <c r="R1018" s="79" t="s">
        <v>938</v>
      </c>
    </row>
    <row r="1019" spans="1:18" x14ac:dyDescent="0.3">
      <c r="A1019" s="26">
        <v>1140</v>
      </c>
      <c r="B1019" s="26" t="str">
        <f t="shared" si="70"/>
        <v>Kites</v>
      </c>
      <c r="C1019" s="26" t="s">
        <v>885</v>
      </c>
      <c r="D1019" s="26" t="s">
        <v>203</v>
      </c>
      <c r="G1019" s="26">
        <v>1</v>
      </c>
      <c r="I1019" s="68">
        <v>3</v>
      </c>
      <c r="J1019">
        <f>tbl_set!H548</f>
        <v>0.95833333333333304</v>
      </c>
      <c r="K1019" s="68">
        <f t="shared" si="71"/>
        <v>22.999999999999993</v>
      </c>
      <c r="L1019" s="55">
        <v>0.21</v>
      </c>
      <c r="M1019" s="55">
        <f t="shared" si="69"/>
        <v>0.62111801242236042</v>
      </c>
      <c r="O1019" s="55">
        <f t="shared" si="67"/>
        <v>0</v>
      </c>
      <c r="Q1019" s="55">
        <f t="shared" si="68"/>
        <v>0</v>
      </c>
      <c r="R1019" s="79" t="s">
        <v>936</v>
      </c>
    </row>
    <row r="1020" spans="1:18" x14ac:dyDescent="0.3">
      <c r="A1020" s="26">
        <v>1140</v>
      </c>
      <c r="B1020" s="26" t="str">
        <f t="shared" si="70"/>
        <v>Control</v>
      </c>
      <c r="C1020" s="26" t="s">
        <v>886</v>
      </c>
      <c r="D1020" s="26" t="s">
        <v>203</v>
      </c>
      <c r="G1020" s="26">
        <v>1</v>
      </c>
      <c r="I1020" s="68">
        <v>3</v>
      </c>
      <c r="J1020">
        <f>tbl_set!H549</f>
        <v>0.95833333333333304</v>
      </c>
      <c r="K1020" s="68">
        <f t="shared" si="71"/>
        <v>22.999999999999993</v>
      </c>
      <c r="L1020" s="55">
        <v>0.21</v>
      </c>
      <c r="M1020" s="55">
        <f t="shared" si="69"/>
        <v>0.62111801242236042</v>
      </c>
      <c r="O1020" s="55">
        <f t="shared" si="67"/>
        <v>0</v>
      </c>
      <c r="Q1020" s="55">
        <f t="shared" si="68"/>
        <v>0</v>
      </c>
      <c r="R1020" s="79" t="s">
        <v>938</v>
      </c>
    </row>
    <row r="1021" spans="1:18" x14ac:dyDescent="0.3">
      <c r="A1021" s="26">
        <v>1140</v>
      </c>
      <c r="B1021" s="26" t="str">
        <f t="shared" si="70"/>
        <v>Night</v>
      </c>
      <c r="C1021" s="26" t="s">
        <v>887</v>
      </c>
      <c r="D1021" s="26" t="s">
        <v>203</v>
      </c>
      <c r="G1021" s="26">
        <v>1</v>
      </c>
      <c r="I1021" s="68">
        <v>3</v>
      </c>
      <c r="J1021">
        <f>tbl_set!H550</f>
        <v>0.70833333333333304</v>
      </c>
      <c r="K1021" s="68">
        <f t="shared" si="71"/>
        <v>16.999999999999993</v>
      </c>
      <c r="L1021" s="55">
        <v>0.21</v>
      </c>
      <c r="M1021" s="55">
        <f t="shared" si="69"/>
        <v>0.84033613445378186</v>
      </c>
      <c r="O1021" s="55">
        <f t="shared" si="67"/>
        <v>0</v>
      </c>
      <c r="Q1021" s="55">
        <f t="shared" si="68"/>
        <v>0</v>
      </c>
      <c r="R1021" s="79" t="s">
        <v>938</v>
      </c>
    </row>
    <row r="1022" spans="1:18" x14ac:dyDescent="0.3">
      <c r="A1022" s="26">
        <v>1140</v>
      </c>
      <c r="B1022" s="26" t="str">
        <f t="shared" si="70"/>
        <v>Night</v>
      </c>
      <c r="C1022" s="26" t="s">
        <v>888</v>
      </c>
      <c r="D1022" s="26" t="s">
        <v>203</v>
      </c>
      <c r="G1022" s="26">
        <v>1</v>
      </c>
      <c r="I1022" s="68">
        <v>3</v>
      </c>
      <c r="J1022">
        <f>tbl_set!H551</f>
        <v>0.70833333333333304</v>
      </c>
      <c r="K1022" s="68">
        <f t="shared" si="71"/>
        <v>16.999999999999993</v>
      </c>
      <c r="L1022" s="55">
        <v>0.21</v>
      </c>
      <c r="M1022" s="55">
        <f t="shared" si="69"/>
        <v>0.84033613445378186</v>
      </c>
      <c r="O1022" s="55">
        <f t="shared" si="67"/>
        <v>0</v>
      </c>
      <c r="Q1022" s="55">
        <f t="shared" si="68"/>
        <v>0</v>
      </c>
      <c r="R1022" s="79" t="s">
        <v>938</v>
      </c>
    </row>
    <row r="1023" spans="1:18" x14ac:dyDescent="0.3">
      <c r="A1023" s="26">
        <v>1142</v>
      </c>
      <c r="B1023" s="26" t="str">
        <f t="shared" si="70"/>
        <v>Kites</v>
      </c>
      <c r="C1023" s="26" t="s">
        <v>893</v>
      </c>
      <c r="D1023" s="26" t="s">
        <v>203</v>
      </c>
      <c r="G1023" s="26">
        <v>1</v>
      </c>
      <c r="I1023" s="68">
        <v>1</v>
      </c>
      <c r="J1023">
        <f>tbl_set!H556</f>
        <v>0.874999999999999</v>
      </c>
      <c r="K1023" s="68">
        <f t="shared" si="71"/>
        <v>20.999999999999975</v>
      </c>
      <c r="L1023" s="55">
        <v>0.21</v>
      </c>
      <c r="M1023" s="55">
        <f t="shared" si="69"/>
        <v>0.22675736961451273</v>
      </c>
      <c r="O1023" s="55">
        <f t="shared" si="67"/>
        <v>0</v>
      </c>
      <c r="Q1023" s="55">
        <f t="shared" si="68"/>
        <v>0</v>
      </c>
      <c r="R1023" s="79" t="s">
        <v>936</v>
      </c>
    </row>
    <row r="1024" spans="1:18" x14ac:dyDescent="0.3">
      <c r="A1024" s="26">
        <v>1142</v>
      </c>
      <c r="B1024" s="26" t="str">
        <f t="shared" si="70"/>
        <v>Control</v>
      </c>
      <c r="C1024" s="26" t="s">
        <v>894</v>
      </c>
      <c r="D1024" s="26" t="s">
        <v>203</v>
      </c>
      <c r="G1024" s="26">
        <v>1</v>
      </c>
      <c r="I1024" s="68">
        <v>1</v>
      </c>
      <c r="J1024">
        <f>tbl_set!H557</f>
        <v>0.874999999999999</v>
      </c>
      <c r="K1024" s="68">
        <f t="shared" si="71"/>
        <v>20.999999999999975</v>
      </c>
      <c r="L1024" s="55">
        <v>0.21</v>
      </c>
      <c r="M1024" s="55">
        <f t="shared" si="69"/>
        <v>0.22675736961451273</v>
      </c>
      <c r="O1024" s="55">
        <f t="shared" si="67"/>
        <v>0</v>
      </c>
      <c r="Q1024" s="55">
        <f t="shared" si="68"/>
        <v>0</v>
      </c>
      <c r="R1024" s="79" t="s">
        <v>938</v>
      </c>
    </row>
    <row r="1025" spans="1:18" x14ac:dyDescent="0.3">
      <c r="A1025" s="26">
        <v>1142</v>
      </c>
      <c r="B1025" s="26" t="str">
        <f t="shared" si="70"/>
        <v>Night</v>
      </c>
      <c r="C1025" s="26" t="s">
        <v>895</v>
      </c>
      <c r="D1025" s="26" t="s">
        <v>203</v>
      </c>
      <c r="G1025" s="26">
        <v>1</v>
      </c>
      <c r="I1025" s="68">
        <v>1</v>
      </c>
      <c r="J1025">
        <f>tbl_set!H558</f>
        <v>0.874999999999999</v>
      </c>
      <c r="K1025" s="68">
        <f t="shared" si="71"/>
        <v>20.999999999999975</v>
      </c>
      <c r="L1025" s="55">
        <v>0.21</v>
      </c>
      <c r="M1025" s="55">
        <f t="shared" si="69"/>
        <v>0.22675736961451273</v>
      </c>
      <c r="O1025" s="55">
        <f t="shared" si="67"/>
        <v>0</v>
      </c>
      <c r="Q1025" s="55">
        <f t="shared" si="68"/>
        <v>0</v>
      </c>
      <c r="R1025" s="79" t="s">
        <v>938</v>
      </c>
    </row>
    <row r="1026" spans="1:18" x14ac:dyDescent="0.3">
      <c r="A1026" s="26">
        <v>1142</v>
      </c>
      <c r="B1026" s="26" t="str">
        <f t="shared" si="70"/>
        <v>Night</v>
      </c>
      <c r="C1026" s="26" t="s">
        <v>896</v>
      </c>
      <c r="D1026" s="26" t="s">
        <v>203</v>
      </c>
      <c r="G1026" s="26">
        <v>1</v>
      </c>
      <c r="I1026" s="68">
        <v>1</v>
      </c>
      <c r="J1026">
        <f>tbl_set!H559</f>
        <v>0.874999999999999</v>
      </c>
      <c r="K1026" s="68">
        <f t="shared" si="71"/>
        <v>20.999999999999975</v>
      </c>
      <c r="L1026" s="55">
        <v>0.21</v>
      </c>
      <c r="M1026" s="55">
        <f t="shared" si="69"/>
        <v>0.22675736961451273</v>
      </c>
      <c r="O1026" s="55">
        <f t="shared" ref="O1026:O1030" si="72">N1026/(K1026*L1026)</f>
        <v>0</v>
      </c>
      <c r="Q1026" s="55">
        <f t="shared" ref="Q1026:Q1030" si="73">P1026/(K1026*L1026)</f>
        <v>0</v>
      </c>
      <c r="R1026" s="79" t="s">
        <v>938</v>
      </c>
    </row>
    <row r="1027" spans="1:18" x14ac:dyDescent="0.3">
      <c r="A1027" s="26">
        <v>1143</v>
      </c>
      <c r="B1027" s="26" t="str">
        <f t="shared" si="70"/>
        <v>Kites</v>
      </c>
      <c r="C1027" s="26" t="s">
        <v>897</v>
      </c>
      <c r="D1027" s="26" t="s">
        <v>204</v>
      </c>
      <c r="G1027" s="26">
        <v>2</v>
      </c>
      <c r="I1027" s="68">
        <v>1</v>
      </c>
      <c r="J1027">
        <f>tbl_set!H560</f>
        <v>1.0833333333333339</v>
      </c>
      <c r="K1027" s="68">
        <f t="shared" si="71"/>
        <v>26.000000000000014</v>
      </c>
      <c r="L1027" s="55">
        <v>0.21</v>
      </c>
      <c r="M1027" s="55">
        <f t="shared" si="69"/>
        <v>0.18315018315018305</v>
      </c>
      <c r="O1027" s="55">
        <f t="shared" si="72"/>
        <v>0</v>
      </c>
      <c r="Q1027" s="55">
        <f t="shared" si="73"/>
        <v>0</v>
      </c>
      <c r="R1027" s="79" t="s">
        <v>936</v>
      </c>
    </row>
    <row r="1028" spans="1:18" x14ac:dyDescent="0.3">
      <c r="A1028" s="26">
        <v>1143</v>
      </c>
      <c r="B1028" s="26" t="str">
        <f t="shared" si="70"/>
        <v>Control</v>
      </c>
      <c r="C1028" s="26" t="s">
        <v>898</v>
      </c>
      <c r="D1028" s="26" t="s">
        <v>203</v>
      </c>
      <c r="G1028" s="26">
        <v>2</v>
      </c>
      <c r="I1028" s="68">
        <v>1</v>
      </c>
      <c r="J1028">
        <f>tbl_set!H561</f>
        <v>1.0833333333333339</v>
      </c>
      <c r="K1028" s="68">
        <f t="shared" si="71"/>
        <v>26.000000000000014</v>
      </c>
      <c r="L1028" s="55">
        <v>0.21</v>
      </c>
      <c r="M1028" s="55">
        <f t="shared" si="69"/>
        <v>0.18315018315018305</v>
      </c>
      <c r="O1028" s="55">
        <f t="shared" si="72"/>
        <v>0</v>
      </c>
      <c r="Q1028" s="55">
        <f t="shared" si="73"/>
        <v>0</v>
      </c>
      <c r="R1028" s="79" t="s">
        <v>938</v>
      </c>
    </row>
    <row r="1029" spans="1:18" x14ac:dyDescent="0.3">
      <c r="A1029" s="26">
        <v>1143</v>
      </c>
      <c r="B1029" s="26" t="str">
        <f t="shared" si="70"/>
        <v>Night</v>
      </c>
      <c r="C1029" s="26" t="s">
        <v>899</v>
      </c>
      <c r="D1029" s="26" t="s">
        <v>204</v>
      </c>
      <c r="G1029" s="26">
        <v>2</v>
      </c>
      <c r="I1029" s="68">
        <v>1</v>
      </c>
      <c r="J1029">
        <f>tbl_set!H562</f>
        <v>1.0833333333333339</v>
      </c>
      <c r="K1029" s="68">
        <f t="shared" si="71"/>
        <v>26.000000000000014</v>
      </c>
      <c r="L1029" s="55">
        <v>0.21</v>
      </c>
      <c r="M1029" s="55">
        <f t="shared" si="69"/>
        <v>0.18315018315018305</v>
      </c>
      <c r="O1029" s="55">
        <f t="shared" si="72"/>
        <v>0</v>
      </c>
      <c r="Q1029" s="55">
        <f t="shared" si="73"/>
        <v>0</v>
      </c>
      <c r="R1029" s="79" t="s">
        <v>938</v>
      </c>
    </row>
    <row r="1030" spans="1:18" x14ac:dyDescent="0.3">
      <c r="A1030" s="26">
        <v>1143</v>
      </c>
      <c r="B1030" s="26" t="str">
        <f t="shared" si="70"/>
        <v>Night</v>
      </c>
      <c r="C1030" s="26" t="s">
        <v>900</v>
      </c>
      <c r="D1030" s="26" t="s">
        <v>203</v>
      </c>
      <c r="G1030" s="26">
        <v>2</v>
      </c>
      <c r="I1030" s="68">
        <v>1</v>
      </c>
      <c r="J1030">
        <f>tbl_set!H563</f>
        <v>1.0000000000000004</v>
      </c>
      <c r="K1030" s="68">
        <f t="shared" si="71"/>
        <v>24.000000000000011</v>
      </c>
      <c r="L1030" s="55">
        <v>0.21</v>
      </c>
      <c r="M1030" s="55">
        <f t="shared" si="69"/>
        <v>0.19841269841269835</v>
      </c>
      <c r="O1030" s="55">
        <f t="shared" si="72"/>
        <v>0</v>
      </c>
      <c r="Q1030" s="55">
        <f t="shared" si="73"/>
        <v>0</v>
      </c>
      <c r="R1030" s="79" t="s">
        <v>938</v>
      </c>
    </row>
  </sheetData>
  <autoFilter ref="A1:S1030" xr:uid="{5EFC8C2D-AB27-462E-A6EA-2E97221A7ABA}"/>
  <sortState xmlns:xlrd2="http://schemas.microsoft.com/office/spreadsheetml/2017/richdata2" ref="A2:I599">
    <sortCondition ref="C17"/>
  </sortState>
  <dataConsolidate/>
  <conditionalFormatting sqref="J2:J52">
    <cfRule type="cellIs" dxfId="3" priority="217" operator="equal">
      <formula>0</formula>
    </cfRule>
  </conditionalFormatting>
  <conditionalFormatting sqref="J55:J295">
    <cfRule type="cellIs" dxfId="2" priority="1" operator="equal">
      <formula>0</formula>
    </cfRule>
  </conditionalFormatting>
  <conditionalFormatting sqref="J53:K54">
    <cfRule type="cellIs" dxfId="1" priority="8" operator="equal">
      <formula>0</formula>
    </cfRule>
  </conditionalFormatting>
  <pageMargins left="0.7" right="0.7" top="0.75" bottom="0.75" header="0.3" footer="0.3"/>
  <pageSetup orientation="portrait" r:id="rId1"/>
  <ignoredErrors>
    <ignoredError sqref="I442:I443 I433:I434" formula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B050"/>
    <pageSetUpPr autoPageBreaks="0"/>
  </sheetPr>
  <dimension ref="A1:Z70"/>
  <sheetViews>
    <sheetView zoomScale="85" zoomScaleNormal="85" workbookViewId="0">
      <pane ySplit="1" topLeftCell="A2" activePane="bottomLeft" state="frozen"/>
      <selection pane="bottomLeft" activeCell="L29" sqref="L29"/>
    </sheetView>
  </sheetViews>
  <sheetFormatPr defaultRowHeight="13.8" x14ac:dyDescent="0.25"/>
  <cols>
    <col min="2" max="2" width="11.19921875" customWidth="1"/>
    <col min="3" max="3" width="9.19921875" style="26" bestFit="1" customWidth="1"/>
    <col min="4" max="4" width="22" bestFit="1" customWidth="1"/>
    <col min="5" max="5" width="9.69921875" customWidth="1"/>
    <col min="6" max="6" width="9.19921875" style="26" customWidth="1"/>
    <col min="7" max="7" width="7.19921875" customWidth="1"/>
    <col min="8" max="8" width="16.19921875" style="38" bestFit="1" customWidth="1"/>
    <col min="9" max="9" width="10.69921875" style="18" bestFit="1" customWidth="1"/>
    <col min="10" max="10" width="15" style="38" bestFit="1" customWidth="1"/>
    <col min="11" max="11" width="15" style="26" customWidth="1"/>
    <col min="12" max="12" width="19.5" style="13" bestFit="1" customWidth="1"/>
    <col min="13" max="13" width="8.69921875" style="26"/>
    <col min="14" max="14" width="9" style="26"/>
    <col min="15" max="15" width="5.69921875" style="26" customWidth="1"/>
    <col min="16" max="16" width="7.8984375" style="26" customWidth="1"/>
    <col min="17" max="17" width="10.69921875" style="13" customWidth="1"/>
    <col min="18" max="18" width="11.69921875" style="13" customWidth="1"/>
    <col min="19" max="19" width="5" customWidth="1"/>
    <col min="20" max="20" width="8.09765625" style="26" customWidth="1"/>
    <col min="21" max="21" width="6.8984375" style="26" customWidth="1"/>
    <col min="22" max="22" width="14.69921875" bestFit="1" customWidth="1"/>
    <col min="23" max="23" width="8.5" bestFit="1" customWidth="1"/>
    <col min="24" max="24" width="16.09765625" customWidth="1"/>
    <col min="25" max="25" width="14.3984375" style="26" bestFit="1" customWidth="1"/>
    <col min="26" max="26" width="9.3984375" bestFit="1" customWidth="1"/>
  </cols>
  <sheetData>
    <row r="1" spans="1:26" ht="179.4" customHeight="1" x14ac:dyDescent="0.25">
      <c r="A1" s="11" t="s">
        <v>108</v>
      </c>
      <c r="B1" s="11" t="s">
        <v>443</v>
      </c>
      <c r="C1" s="12" t="s">
        <v>109</v>
      </c>
      <c r="D1" s="12" t="s">
        <v>185</v>
      </c>
      <c r="E1" s="12" t="s">
        <v>202</v>
      </c>
      <c r="F1" s="12" t="s">
        <v>102</v>
      </c>
      <c r="G1" s="14" t="s">
        <v>111</v>
      </c>
      <c r="H1" s="36" t="s">
        <v>110</v>
      </c>
      <c r="I1" s="16" t="s">
        <v>165</v>
      </c>
      <c r="J1" s="36" t="s">
        <v>112</v>
      </c>
      <c r="K1" s="12" t="s">
        <v>195</v>
      </c>
      <c r="L1" s="30" t="s">
        <v>113</v>
      </c>
      <c r="M1" s="12" t="s">
        <v>114</v>
      </c>
      <c r="N1" s="12" t="s">
        <v>115</v>
      </c>
      <c r="O1" s="12" t="s">
        <v>116</v>
      </c>
      <c r="P1" s="12" t="s">
        <v>117</v>
      </c>
      <c r="Q1" s="30" t="s">
        <v>197</v>
      </c>
      <c r="R1" s="30" t="s">
        <v>198</v>
      </c>
      <c r="S1" s="91" t="s">
        <v>192</v>
      </c>
      <c r="T1" s="12" t="s">
        <v>118</v>
      </c>
      <c r="U1" s="12" t="s">
        <v>119</v>
      </c>
      <c r="V1" s="14" t="s">
        <v>120</v>
      </c>
      <c r="W1" s="12" t="s">
        <v>121</v>
      </c>
      <c r="X1" s="12" t="s">
        <v>122</v>
      </c>
      <c r="Y1" s="23" t="s">
        <v>199</v>
      </c>
    </row>
    <row r="2" spans="1:26" ht="179.4" customHeight="1" x14ac:dyDescent="0.25">
      <c r="A2" s="11" t="s">
        <v>100</v>
      </c>
      <c r="B2" s="11" t="s">
        <v>201</v>
      </c>
      <c r="C2" s="11" t="s">
        <v>33</v>
      </c>
      <c r="D2" s="11" t="s">
        <v>184</v>
      </c>
      <c r="E2" s="12" t="s">
        <v>202</v>
      </c>
      <c r="F2" s="11" t="s">
        <v>103</v>
      </c>
      <c r="G2" s="15" t="s">
        <v>20</v>
      </c>
      <c r="H2" s="11" t="s">
        <v>31</v>
      </c>
      <c r="I2" s="17" t="s">
        <v>136</v>
      </c>
      <c r="J2" s="37" t="s">
        <v>32</v>
      </c>
      <c r="K2" s="11" t="s">
        <v>212</v>
      </c>
      <c r="L2" s="27" t="s">
        <v>26</v>
      </c>
      <c r="M2" s="11" t="s">
        <v>27</v>
      </c>
      <c r="N2" s="11" t="s">
        <v>70</v>
      </c>
      <c r="O2" s="11" t="s">
        <v>28</v>
      </c>
      <c r="P2" s="12" t="s">
        <v>91</v>
      </c>
      <c r="Q2" s="30" t="s">
        <v>196</v>
      </c>
      <c r="R2" s="30" t="s">
        <v>636</v>
      </c>
      <c r="S2" s="91" t="s">
        <v>193</v>
      </c>
      <c r="T2" s="11" t="s">
        <v>101</v>
      </c>
      <c r="U2" s="11" t="s">
        <v>99</v>
      </c>
      <c r="V2" s="15" t="s">
        <v>123</v>
      </c>
      <c r="W2" s="11" t="s">
        <v>29</v>
      </c>
      <c r="X2" s="11" t="s">
        <v>124</v>
      </c>
      <c r="Y2" s="25" t="s">
        <v>200</v>
      </c>
      <c r="Z2" s="41" t="s">
        <v>213</v>
      </c>
    </row>
    <row r="3" spans="1:26" s="39" customFormat="1" ht="14.4" x14ac:dyDescent="0.3">
      <c r="A3" s="39" t="s">
        <v>234</v>
      </c>
      <c r="B3" s="39">
        <v>2497</v>
      </c>
      <c r="C3" s="43" t="s">
        <v>233</v>
      </c>
      <c r="D3" s="39" t="s">
        <v>85</v>
      </c>
      <c r="E3" s="39" t="s">
        <v>107</v>
      </c>
      <c r="F3" s="44">
        <v>18</v>
      </c>
      <c r="G3" s="45">
        <v>0.63194444444444442</v>
      </c>
      <c r="H3" s="46">
        <v>43861</v>
      </c>
      <c r="I3" s="47">
        <v>4.1666666666666664E-2</v>
      </c>
      <c r="J3" s="48">
        <v>43862</v>
      </c>
      <c r="K3" s="40">
        <f t="shared" ref="K3" si="0">DATEDIF(H3,J3,"d")-(G3-I3)</f>
        <v>0.40972222222222221</v>
      </c>
      <c r="L3" s="42" t="s">
        <v>126</v>
      </c>
      <c r="M3" s="44" t="s">
        <v>87</v>
      </c>
      <c r="N3" s="44" t="s">
        <v>88</v>
      </c>
      <c r="O3" s="44" t="s">
        <v>90</v>
      </c>
      <c r="P3" s="43" t="s">
        <v>235</v>
      </c>
      <c r="Q3" s="44"/>
      <c r="R3" s="49"/>
      <c r="S3" s="49"/>
      <c r="T3" s="44">
        <v>19</v>
      </c>
      <c r="U3" s="44">
        <v>5</v>
      </c>
      <c r="V3" s="39" t="s">
        <v>230</v>
      </c>
      <c r="Y3" s="44" t="s">
        <v>194</v>
      </c>
      <c r="Z3" s="43" t="s">
        <v>231</v>
      </c>
    </row>
    <row r="4" spans="1:26" s="39" customFormat="1" ht="14.4" x14ac:dyDescent="0.3">
      <c r="A4" s="39" t="s">
        <v>238</v>
      </c>
      <c r="B4" s="39">
        <v>2495</v>
      </c>
      <c r="C4" s="44" t="s">
        <v>237</v>
      </c>
      <c r="D4" s="39" t="s">
        <v>85</v>
      </c>
      <c r="E4" s="39" t="s">
        <v>107</v>
      </c>
      <c r="F4" s="44">
        <v>18</v>
      </c>
      <c r="G4" s="45">
        <v>0.47916666666666669</v>
      </c>
      <c r="H4" s="46">
        <v>43865</v>
      </c>
      <c r="I4" s="47">
        <v>4.8611111111111112E-2</v>
      </c>
      <c r="J4" s="48">
        <v>43866</v>
      </c>
      <c r="K4" s="40">
        <f t="shared" ref="K4:K13" si="1">DATEDIF(H4,J4,"d")-(G4-I4)</f>
        <v>0.56944444444444442</v>
      </c>
      <c r="L4" s="42" t="s">
        <v>126</v>
      </c>
      <c r="M4" s="44" t="s">
        <v>87</v>
      </c>
      <c r="N4" s="44" t="s">
        <v>88</v>
      </c>
      <c r="O4" s="44" t="s">
        <v>90</v>
      </c>
      <c r="P4" s="43" t="s">
        <v>248</v>
      </c>
      <c r="Q4" s="49"/>
      <c r="R4" s="49"/>
      <c r="T4" s="44">
        <v>21</v>
      </c>
      <c r="U4" s="44">
        <v>5</v>
      </c>
      <c r="V4" s="39" t="s">
        <v>230</v>
      </c>
      <c r="Y4" s="44" t="s">
        <v>194</v>
      </c>
      <c r="Z4" s="39" t="s">
        <v>231</v>
      </c>
    </row>
    <row r="5" spans="1:26" s="39" customFormat="1" ht="14.4" x14ac:dyDescent="0.3">
      <c r="A5" s="39" t="s">
        <v>239</v>
      </c>
      <c r="B5" s="39">
        <v>2496</v>
      </c>
      <c r="C5" s="44" t="s">
        <v>237</v>
      </c>
      <c r="D5" s="39" t="s">
        <v>85</v>
      </c>
      <c r="E5" s="39" t="s">
        <v>107</v>
      </c>
      <c r="F5" s="44">
        <v>18</v>
      </c>
      <c r="G5" s="45">
        <v>0.47916666666666702</v>
      </c>
      <c r="H5" s="46">
        <v>43865</v>
      </c>
      <c r="I5" s="47">
        <v>4.8611111111111098E-2</v>
      </c>
      <c r="J5" s="48">
        <v>43866</v>
      </c>
      <c r="K5" s="40">
        <f t="shared" si="1"/>
        <v>0.56944444444444409</v>
      </c>
      <c r="L5" s="42" t="s">
        <v>126</v>
      </c>
      <c r="M5" s="26" t="s">
        <v>87</v>
      </c>
      <c r="N5" s="26" t="s">
        <v>88</v>
      </c>
      <c r="O5" s="44" t="s">
        <v>90</v>
      </c>
      <c r="P5" s="43" t="s">
        <v>248</v>
      </c>
      <c r="Q5" s="49"/>
      <c r="R5" s="49"/>
      <c r="T5" s="44">
        <v>21</v>
      </c>
      <c r="U5" s="44">
        <v>5</v>
      </c>
      <c r="V5" s="39" t="s">
        <v>230</v>
      </c>
      <c r="Y5" s="44" t="s">
        <v>194</v>
      </c>
      <c r="Z5" s="39" t="s">
        <v>231</v>
      </c>
    </row>
    <row r="6" spans="1:26" s="39" customFormat="1" ht="14.4" x14ac:dyDescent="0.3">
      <c r="A6" s="39" t="s">
        <v>240</v>
      </c>
      <c r="B6" s="39">
        <v>2491</v>
      </c>
      <c r="C6" s="44" t="s">
        <v>237</v>
      </c>
      <c r="D6" s="39" t="s">
        <v>85</v>
      </c>
      <c r="E6" s="39" t="s">
        <v>107</v>
      </c>
      <c r="F6" s="44">
        <v>18</v>
      </c>
      <c r="G6" s="45">
        <v>0.47916666666666702</v>
      </c>
      <c r="H6" s="46">
        <v>43865</v>
      </c>
      <c r="I6" s="47">
        <v>4.8611111111111098E-2</v>
      </c>
      <c r="J6" s="48">
        <v>43866</v>
      </c>
      <c r="K6" s="40">
        <f t="shared" si="1"/>
        <v>0.56944444444444409</v>
      </c>
      <c r="L6" s="42" t="s">
        <v>126</v>
      </c>
      <c r="M6" s="26" t="s">
        <v>87</v>
      </c>
      <c r="N6" s="26" t="s">
        <v>88</v>
      </c>
      <c r="O6" s="44" t="s">
        <v>90</v>
      </c>
      <c r="P6" s="43" t="s">
        <v>248</v>
      </c>
      <c r="Q6" s="49"/>
      <c r="R6" s="49"/>
      <c r="T6" s="44">
        <v>21</v>
      </c>
      <c r="U6" s="44">
        <v>5</v>
      </c>
      <c r="V6" s="39" t="s">
        <v>230</v>
      </c>
      <c r="Y6" s="44" t="s">
        <v>194</v>
      </c>
      <c r="Z6" s="39" t="s">
        <v>231</v>
      </c>
    </row>
    <row r="7" spans="1:26" s="39" customFormat="1" ht="14.4" x14ac:dyDescent="0.3">
      <c r="A7" s="39" t="s">
        <v>241</v>
      </c>
      <c r="B7" s="39">
        <v>2492</v>
      </c>
      <c r="C7" s="44" t="s">
        <v>237</v>
      </c>
      <c r="D7" s="39" t="s">
        <v>85</v>
      </c>
      <c r="E7" s="39" t="s">
        <v>107</v>
      </c>
      <c r="F7" s="44">
        <v>18</v>
      </c>
      <c r="G7" s="45">
        <v>0.47916666666666702</v>
      </c>
      <c r="H7" s="46">
        <v>43865</v>
      </c>
      <c r="I7" s="47">
        <v>4.8611111111111098E-2</v>
      </c>
      <c r="J7" s="48">
        <v>43866</v>
      </c>
      <c r="K7" s="40">
        <f t="shared" si="1"/>
        <v>0.56944444444444409</v>
      </c>
      <c r="L7" s="42" t="s">
        <v>126</v>
      </c>
      <c r="M7" s="44" t="s">
        <v>433</v>
      </c>
      <c r="N7" s="44" t="s">
        <v>89</v>
      </c>
      <c r="O7" s="44" t="s">
        <v>90</v>
      </c>
      <c r="P7" s="43" t="s">
        <v>88</v>
      </c>
      <c r="Q7" s="49"/>
      <c r="R7" s="49"/>
      <c r="T7" s="44">
        <v>21</v>
      </c>
      <c r="U7" s="44">
        <v>5</v>
      </c>
      <c r="V7" s="39" t="s">
        <v>230</v>
      </c>
      <c r="Y7" s="44" t="s">
        <v>194</v>
      </c>
      <c r="Z7" s="39" t="s">
        <v>231</v>
      </c>
    </row>
    <row r="8" spans="1:26" s="39" customFormat="1" ht="14.4" x14ac:dyDescent="0.3">
      <c r="A8" s="39" t="s">
        <v>242</v>
      </c>
      <c r="B8" s="39">
        <v>2493</v>
      </c>
      <c r="C8" s="44" t="s">
        <v>237</v>
      </c>
      <c r="D8" s="39" t="s">
        <v>85</v>
      </c>
      <c r="E8" s="39" t="s">
        <v>107</v>
      </c>
      <c r="F8" s="44">
        <v>18</v>
      </c>
      <c r="G8" s="45">
        <v>0.47916666666666702</v>
      </c>
      <c r="H8" s="46">
        <v>43865</v>
      </c>
      <c r="I8" s="47">
        <v>4.8611111111111098E-2</v>
      </c>
      <c r="J8" s="48">
        <v>43866</v>
      </c>
      <c r="K8" s="40">
        <f t="shared" si="1"/>
        <v>0.56944444444444409</v>
      </c>
      <c r="L8" s="42" t="s">
        <v>126</v>
      </c>
      <c r="M8" s="44" t="s">
        <v>87</v>
      </c>
      <c r="N8" s="44" t="s">
        <v>88</v>
      </c>
      <c r="O8" s="44" t="s">
        <v>90</v>
      </c>
      <c r="P8" s="43" t="s">
        <v>88</v>
      </c>
      <c r="Q8" s="49"/>
      <c r="R8" s="49"/>
      <c r="T8" s="44">
        <v>21</v>
      </c>
      <c r="U8" s="44">
        <v>5</v>
      </c>
      <c r="V8" s="39" t="s">
        <v>230</v>
      </c>
      <c r="Y8" s="44" t="s">
        <v>194</v>
      </c>
      <c r="Z8" s="39" t="s">
        <v>231</v>
      </c>
    </row>
    <row r="9" spans="1:26" s="39" customFormat="1" ht="14.4" x14ac:dyDescent="0.3">
      <c r="A9" s="39" t="s">
        <v>243</v>
      </c>
      <c r="B9" s="39">
        <v>2498</v>
      </c>
      <c r="C9" s="44" t="s">
        <v>237</v>
      </c>
      <c r="D9" s="39" t="s">
        <v>85</v>
      </c>
      <c r="E9" s="39" t="s">
        <v>107</v>
      </c>
      <c r="F9" s="44">
        <v>18</v>
      </c>
      <c r="G9" s="45">
        <v>0.47916666666666702</v>
      </c>
      <c r="H9" s="46">
        <v>43865</v>
      </c>
      <c r="I9" s="47">
        <v>4.8611111111111098E-2</v>
      </c>
      <c r="J9" s="48">
        <v>43866</v>
      </c>
      <c r="K9" s="40">
        <f t="shared" si="1"/>
        <v>0.56944444444444409</v>
      </c>
      <c r="L9" s="42" t="s">
        <v>126</v>
      </c>
      <c r="M9" s="44" t="s">
        <v>87</v>
      </c>
      <c r="N9" s="44" t="s">
        <v>88</v>
      </c>
      <c r="O9" s="44" t="s">
        <v>90</v>
      </c>
      <c r="P9" s="43" t="s">
        <v>88</v>
      </c>
      <c r="Q9" s="49"/>
      <c r="R9" s="49"/>
      <c r="T9" s="44">
        <v>21</v>
      </c>
      <c r="U9" s="44">
        <v>5</v>
      </c>
      <c r="V9" s="39" t="s">
        <v>230</v>
      </c>
      <c r="Y9" s="44" t="s">
        <v>194</v>
      </c>
      <c r="Z9" s="39" t="s">
        <v>231</v>
      </c>
    </row>
    <row r="10" spans="1:26" s="39" customFormat="1" ht="14.4" x14ac:dyDescent="0.3">
      <c r="A10" s="39" t="s">
        <v>244</v>
      </c>
      <c r="B10" s="39">
        <v>2499</v>
      </c>
      <c r="C10" s="44" t="s">
        <v>237</v>
      </c>
      <c r="D10" s="39" t="s">
        <v>85</v>
      </c>
      <c r="E10" s="39" t="s">
        <v>107</v>
      </c>
      <c r="F10" s="44">
        <v>18</v>
      </c>
      <c r="G10" s="45">
        <v>0.47916666666666702</v>
      </c>
      <c r="H10" s="46">
        <v>43865</v>
      </c>
      <c r="I10" s="47">
        <v>4.8611111111111098E-2</v>
      </c>
      <c r="J10" s="48">
        <v>43866</v>
      </c>
      <c r="K10" s="40">
        <f t="shared" si="1"/>
        <v>0.56944444444444409</v>
      </c>
      <c r="L10" s="42" t="s">
        <v>126</v>
      </c>
      <c r="M10" s="44" t="s">
        <v>87</v>
      </c>
      <c r="N10" s="44" t="s">
        <v>88</v>
      </c>
      <c r="O10" s="44" t="s">
        <v>90</v>
      </c>
      <c r="P10" s="43" t="s">
        <v>235</v>
      </c>
      <c r="Q10" s="49"/>
      <c r="R10" s="49"/>
      <c r="T10" s="44">
        <v>21</v>
      </c>
      <c r="U10" s="44">
        <v>5</v>
      </c>
      <c r="V10" s="39" t="s">
        <v>230</v>
      </c>
      <c r="Y10" s="44" t="s">
        <v>194</v>
      </c>
      <c r="Z10" s="39" t="s">
        <v>231</v>
      </c>
    </row>
    <row r="11" spans="1:26" s="39" customFormat="1" ht="14.4" x14ac:dyDescent="0.3">
      <c r="A11" s="39" t="s">
        <v>245</v>
      </c>
      <c r="B11" s="39">
        <v>2500</v>
      </c>
      <c r="C11" s="44" t="s">
        <v>237</v>
      </c>
      <c r="D11" s="39" t="s">
        <v>85</v>
      </c>
      <c r="E11" s="39" t="s">
        <v>107</v>
      </c>
      <c r="F11" s="44">
        <v>18</v>
      </c>
      <c r="G11" s="45">
        <v>0.47916666666666702</v>
      </c>
      <c r="H11" s="46">
        <v>43865</v>
      </c>
      <c r="I11" s="47">
        <v>4.8611111111111098E-2</v>
      </c>
      <c r="J11" s="48">
        <v>43866</v>
      </c>
      <c r="K11" s="40">
        <f t="shared" si="1"/>
        <v>0.56944444444444409</v>
      </c>
      <c r="L11" s="42" t="s">
        <v>126</v>
      </c>
      <c r="M11" s="44" t="s">
        <v>87</v>
      </c>
      <c r="N11" s="44" t="s">
        <v>88</v>
      </c>
      <c r="O11" s="44" t="s">
        <v>90</v>
      </c>
      <c r="P11" s="43" t="s">
        <v>235</v>
      </c>
      <c r="Q11" s="49"/>
      <c r="R11" s="49"/>
      <c r="T11" s="44">
        <v>21</v>
      </c>
      <c r="U11" s="44">
        <v>5</v>
      </c>
      <c r="V11" s="39" t="s">
        <v>230</v>
      </c>
      <c r="Y11" s="44" t="s">
        <v>194</v>
      </c>
      <c r="Z11" s="39" t="s">
        <v>231</v>
      </c>
    </row>
    <row r="12" spans="1:26" s="39" customFormat="1" ht="14.4" x14ac:dyDescent="0.3">
      <c r="A12" s="39" t="s">
        <v>246</v>
      </c>
      <c r="B12" s="39">
        <v>2490</v>
      </c>
      <c r="C12" s="44" t="s">
        <v>237</v>
      </c>
      <c r="D12" s="39" t="s">
        <v>85</v>
      </c>
      <c r="E12" s="39" t="s">
        <v>107</v>
      </c>
      <c r="F12" s="44">
        <v>18</v>
      </c>
      <c r="G12" s="45">
        <v>0.47916666666666702</v>
      </c>
      <c r="H12" s="46">
        <v>43865</v>
      </c>
      <c r="I12" s="47">
        <v>4.8611111111111098E-2</v>
      </c>
      <c r="J12" s="48">
        <v>43866</v>
      </c>
      <c r="K12" s="40">
        <f t="shared" si="1"/>
        <v>0.56944444444444409</v>
      </c>
      <c r="L12" s="42" t="s">
        <v>126</v>
      </c>
      <c r="M12" s="44" t="s">
        <v>87</v>
      </c>
      <c r="N12" s="44" t="s">
        <v>88</v>
      </c>
      <c r="O12" s="44" t="s">
        <v>90</v>
      </c>
      <c r="P12" s="43" t="s">
        <v>235</v>
      </c>
      <c r="Q12" s="49"/>
      <c r="R12" s="49"/>
      <c r="T12" s="44">
        <v>21</v>
      </c>
      <c r="U12" s="44">
        <v>5</v>
      </c>
      <c r="V12" s="39" t="s">
        <v>230</v>
      </c>
      <c r="Y12" s="44" t="s">
        <v>194</v>
      </c>
      <c r="Z12" s="39" t="s">
        <v>231</v>
      </c>
    </row>
    <row r="13" spans="1:26" s="39" customFormat="1" ht="14.4" x14ac:dyDescent="0.3">
      <c r="A13" s="39" t="s">
        <v>247</v>
      </c>
      <c r="B13" s="39">
        <v>24420</v>
      </c>
      <c r="C13" s="44" t="s">
        <v>237</v>
      </c>
      <c r="D13" s="39" t="s">
        <v>85</v>
      </c>
      <c r="E13" s="39" t="s">
        <v>107</v>
      </c>
      <c r="F13" s="44">
        <v>18</v>
      </c>
      <c r="G13" s="45">
        <v>0.47916666666666702</v>
      </c>
      <c r="H13" s="46">
        <v>43865</v>
      </c>
      <c r="I13" s="47">
        <v>4.8611111111111098E-2</v>
      </c>
      <c r="J13" s="48">
        <v>43866</v>
      </c>
      <c r="K13" s="40">
        <f t="shared" si="1"/>
        <v>0.56944444444444409</v>
      </c>
      <c r="L13" s="42" t="s">
        <v>126</v>
      </c>
      <c r="M13" s="44" t="s">
        <v>87</v>
      </c>
      <c r="N13" s="44" t="s">
        <v>88</v>
      </c>
      <c r="O13" s="44" t="s">
        <v>90</v>
      </c>
      <c r="P13" s="43" t="s">
        <v>88</v>
      </c>
      <c r="Q13" s="49"/>
      <c r="R13" s="49"/>
      <c r="T13" s="44">
        <v>21</v>
      </c>
      <c r="U13" s="44">
        <v>5</v>
      </c>
      <c r="V13" s="39" t="s">
        <v>230</v>
      </c>
      <c r="Y13" s="44" t="s">
        <v>194</v>
      </c>
      <c r="Z13" s="39" t="s">
        <v>231</v>
      </c>
    </row>
    <row r="14" spans="1:26" s="39" customFormat="1" ht="14.4" x14ac:dyDescent="0.3">
      <c r="A14" s="39" t="s">
        <v>256</v>
      </c>
      <c r="B14" s="39">
        <v>2073</v>
      </c>
      <c r="C14" s="44" t="s">
        <v>254</v>
      </c>
      <c r="D14" s="39" t="s">
        <v>85</v>
      </c>
      <c r="E14" s="39" t="s">
        <v>107</v>
      </c>
      <c r="F14" s="44">
        <v>17</v>
      </c>
      <c r="G14" s="45">
        <v>0.375</v>
      </c>
      <c r="H14" s="46">
        <v>43820</v>
      </c>
      <c r="I14" s="47">
        <v>0.375</v>
      </c>
      <c r="J14" s="48">
        <v>43821</v>
      </c>
      <c r="K14" s="40">
        <f t="shared" ref="K14" si="2">DATEDIF(H14,J14,"d")-(G14-I14)</f>
        <v>1</v>
      </c>
      <c r="L14" s="42" t="s">
        <v>126</v>
      </c>
      <c r="M14" s="44" t="s">
        <v>87</v>
      </c>
      <c r="N14" s="44" t="s">
        <v>89</v>
      </c>
      <c r="O14" s="44" t="s">
        <v>90</v>
      </c>
      <c r="P14" s="44"/>
      <c r="Q14" s="49"/>
      <c r="R14" s="49"/>
      <c r="T14" s="44">
        <v>22</v>
      </c>
      <c r="U14" s="44">
        <v>3</v>
      </c>
      <c r="V14" s="39" t="s">
        <v>258</v>
      </c>
      <c r="Y14" s="44" t="s">
        <v>194</v>
      </c>
      <c r="Z14" s="39" t="s">
        <v>259</v>
      </c>
    </row>
    <row r="15" spans="1:26" s="39" customFormat="1" ht="14.4" x14ac:dyDescent="0.3">
      <c r="A15" s="39" t="s">
        <v>266</v>
      </c>
      <c r="B15" s="39">
        <v>2140</v>
      </c>
      <c r="C15" s="44" t="s">
        <v>265</v>
      </c>
      <c r="D15" s="50" t="s">
        <v>85</v>
      </c>
      <c r="E15" s="39" t="s">
        <v>107</v>
      </c>
      <c r="F15" s="44">
        <v>18</v>
      </c>
      <c r="G15" s="45">
        <v>0.375</v>
      </c>
      <c r="H15" s="46">
        <v>43875</v>
      </c>
      <c r="I15" s="47">
        <v>0.39583333333333331</v>
      </c>
      <c r="J15" s="48">
        <v>43876</v>
      </c>
      <c r="K15" s="40">
        <f t="shared" ref="K15:K17" si="3">DATEDIF(H15,J15,"d")-(G15-I15)</f>
        <v>1.0208333333333333</v>
      </c>
      <c r="L15" s="42" t="s">
        <v>267</v>
      </c>
      <c r="M15" s="44" t="s">
        <v>87</v>
      </c>
      <c r="N15" s="44" t="s">
        <v>88</v>
      </c>
      <c r="O15" s="44" t="s">
        <v>90</v>
      </c>
      <c r="P15" s="44"/>
      <c r="Q15" s="49"/>
      <c r="R15" s="49"/>
      <c r="T15" s="44">
        <v>14</v>
      </c>
      <c r="U15" s="44">
        <v>9</v>
      </c>
      <c r="V15" s="39" t="s">
        <v>262</v>
      </c>
      <c r="Y15" s="44" t="s">
        <v>268</v>
      </c>
      <c r="Z15" s="39" t="s">
        <v>269</v>
      </c>
    </row>
    <row r="16" spans="1:26" s="39" customFormat="1" ht="14.4" x14ac:dyDescent="0.3">
      <c r="A16" s="39" t="s">
        <v>270</v>
      </c>
      <c r="B16" s="39">
        <v>2189</v>
      </c>
      <c r="C16" s="44" t="s">
        <v>265</v>
      </c>
      <c r="D16" s="50" t="s">
        <v>85</v>
      </c>
      <c r="E16" s="39" t="s">
        <v>107</v>
      </c>
      <c r="F16" s="44">
        <v>18</v>
      </c>
      <c r="G16" s="45">
        <v>0.375</v>
      </c>
      <c r="H16" s="46">
        <v>43875</v>
      </c>
      <c r="I16" s="47">
        <v>0.39583333333333331</v>
      </c>
      <c r="J16" s="48">
        <v>43876</v>
      </c>
      <c r="K16" s="40">
        <f t="shared" si="3"/>
        <v>1.0208333333333333</v>
      </c>
      <c r="L16" s="42" t="s">
        <v>271</v>
      </c>
      <c r="M16" s="44" t="s">
        <v>87</v>
      </c>
      <c r="N16" s="44" t="s">
        <v>88</v>
      </c>
      <c r="O16" s="44" t="s">
        <v>90</v>
      </c>
      <c r="P16" s="44"/>
      <c r="Q16" s="49"/>
      <c r="R16" s="49"/>
      <c r="T16" s="44">
        <v>14</v>
      </c>
      <c r="U16" s="44">
        <v>9</v>
      </c>
      <c r="V16" s="39" t="s">
        <v>262</v>
      </c>
      <c r="Y16" s="44" t="s">
        <v>268</v>
      </c>
      <c r="Z16" s="39" t="s">
        <v>269</v>
      </c>
    </row>
    <row r="17" spans="1:26" s="39" customFormat="1" ht="14.4" x14ac:dyDescent="0.3">
      <c r="A17" s="39" t="s">
        <v>272</v>
      </c>
      <c r="B17" s="39">
        <v>2190</v>
      </c>
      <c r="C17" s="44" t="s">
        <v>265</v>
      </c>
      <c r="D17" s="50" t="s">
        <v>85</v>
      </c>
      <c r="E17" s="39" t="s">
        <v>107</v>
      </c>
      <c r="F17" s="44">
        <v>18</v>
      </c>
      <c r="G17" s="45">
        <v>0.375</v>
      </c>
      <c r="H17" s="46">
        <v>43875</v>
      </c>
      <c r="I17" s="47">
        <v>0.39583333333333298</v>
      </c>
      <c r="J17" s="48">
        <v>43876</v>
      </c>
      <c r="K17" s="40">
        <f t="shared" si="3"/>
        <v>1.020833333333333</v>
      </c>
      <c r="L17" s="42" t="s">
        <v>271</v>
      </c>
      <c r="M17" s="44" t="s">
        <v>87</v>
      </c>
      <c r="N17" s="44" t="s">
        <v>88</v>
      </c>
      <c r="O17" s="44" t="s">
        <v>90</v>
      </c>
      <c r="P17" s="44"/>
      <c r="Q17" s="49"/>
      <c r="R17" s="49"/>
      <c r="T17" s="44">
        <v>14</v>
      </c>
      <c r="U17" s="44">
        <v>9</v>
      </c>
      <c r="V17" s="39" t="s">
        <v>262</v>
      </c>
      <c r="Y17" s="44" t="s">
        <v>268</v>
      </c>
      <c r="Z17" s="39" t="s">
        <v>269</v>
      </c>
    </row>
    <row r="18" spans="1:26" s="39" customFormat="1" ht="14.4" x14ac:dyDescent="0.3">
      <c r="A18" s="39" t="s">
        <v>276</v>
      </c>
      <c r="B18" s="39">
        <v>6433</v>
      </c>
      <c r="C18" s="44" t="s">
        <v>275</v>
      </c>
      <c r="D18" s="39" t="s">
        <v>85</v>
      </c>
      <c r="E18" s="39" t="s">
        <v>107</v>
      </c>
      <c r="F18" s="44">
        <v>50</v>
      </c>
      <c r="G18" s="45">
        <v>0.70833333333333304</v>
      </c>
      <c r="H18" s="46">
        <v>43915</v>
      </c>
      <c r="I18" s="47">
        <v>0.41666666666666702</v>
      </c>
      <c r="J18" s="48">
        <v>43916</v>
      </c>
      <c r="K18" s="40">
        <v>0.70833333333333393</v>
      </c>
      <c r="L18" s="42" t="s">
        <v>271</v>
      </c>
      <c r="M18" s="44" t="s">
        <v>87</v>
      </c>
      <c r="N18" s="44" t="s">
        <v>89</v>
      </c>
      <c r="O18" s="44" t="s">
        <v>90</v>
      </c>
      <c r="P18" s="44"/>
      <c r="Q18" s="49"/>
      <c r="R18" s="49"/>
      <c r="T18" s="44">
        <v>14</v>
      </c>
      <c r="U18" s="44">
        <v>4.5</v>
      </c>
      <c r="V18" s="39" t="s">
        <v>262</v>
      </c>
      <c r="Y18" s="44" t="s">
        <v>268</v>
      </c>
      <c r="Z18" s="39" t="s">
        <v>269</v>
      </c>
    </row>
    <row r="19" spans="1:26" s="39" customFormat="1" ht="14.4" x14ac:dyDescent="0.3">
      <c r="A19" s="39" t="s">
        <v>277</v>
      </c>
      <c r="B19" s="39">
        <v>6434</v>
      </c>
      <c r="C19" s="44" t="s">
        <v>275</v>
      </c>
      <c r="D19" s="39" t="s">
        <v>85</v>
      </c>
      <c r="E19" s="39" t="s">
        <v>107</v>
      </c>
      <c r="F19" s="44">
        <v>50</v>
      </c>
      <c r="G19" s="45">
        <v>0.70833333333333304</v>
      </c>
      <c r="H19" s="46">
        <v>43915</v>
      </c>
      <c r="I19" s="47">
        <v>0.41666666666666702</v>
      </c>
      <c r="J19" s="48">
        <v>43916</v>
      </c>
      <c r="K19" s="40">
        <v>0.70833333333333393</v>
      </c>
      <c r="L19" s="42" t="s">
        <v>126</v>
      </c>
      <c r="M19" s="44" t="s">
        <v>87</v>
      </c>
      <c r="N19" s="44" t="s">
        <v>88</v>
      </c>
      <c r="O19" s="44" t="s">
        <v>90</v>
      </c>
      <c r="P19" s="44"/>
      <c r="Q19" s="49"/>
      <c r="R19" s="49"/>
      <c r="T19" s="44">
        <v>14</v>
      </c>
      <c r="U19" s="44">
        <v>4.5</v>
      </c>
      <c r="V19" s="39" t="s">
        <v>262</v>
      </c>
      <c r="Y19" s="44" t="s">
        <v>268</v>
      </c>
      <c r="Z19" s="39" t="s">
        <v>269</v>
      </c>
    </row>
    <row r="20" spans="1:26" s="39" customFormat="1" ht="14.4" x14ac:dyDescent="0.3">
      <c r="A20" s="39" t="s">
        <v>278</v>
      </c>
      <c r="B20" s="39">
        <v>6431</v>
      </c>
      <c r="C20" s="44" t="s">
        <v>275</v>
      </c>
      <c r="D20" s="39" t="s">
        <v>85</v>
      </c>
      <c r="E20" s="39" t="s">
        <v>107</v>
      </c>
      <c r="F20" s="44">
        <v>50</v>
      </c>
      <c r="G20" s="45">
        <v>0.70833333333333304</v>
      </c>
      <c r="H20" s="46">
        <v>43915</v>
      </c>
      <c r="I20" s="47">
        <v>0.41666666666666702</v>
      </c>
      <c r="J20" s="48">
        <v>43916</v>
      </c>
      <c r="K20" s="40">
        <v>0.70833333333333393</v>
      </c>
      <c r="L20" s="42" t="s">
        <v>126</v>
      </c>
      <c r="M20" s="44" t="s">
        <v>87</v>
      </c>
      <c r="N20" s="44" t="s">
        <v>88</v>
      </c>
      <c r="O20" s="44" t="s">
        <v>90</v>
      </c>
      <c r="P20" s="44"/>
      <c r="Q20" s="49"/>
      <c r="R20" s="49"/>
      <c r="T20" s="44">
        <v>14</v>
      </c>
      <c r="U20" s="44">
        <v>4.5</v>
      </c>
      <c r="V20" s="39" t="s">
        <v>262</v>
      </c>
      <c r="Y20" s="44" t="s">
        <v>268</v>
      </c>
      <c r="Z20" s="39" t="s">
        <v>269</v>
      </c>
    </row>
    <row r="21" spans="1:26" s="39" customFormat="1" ht="14.4" x14ac:dyDescent="0.3">
      <c r="A21" s="39" t="s">
        <v>279</v>
      </c>
      <c r="B21" s="39">
        <v>6429</v>
      </c>
      <c r="C21" s="44" t="s">
        <v>275</v>
      </c>
      <c r="D21" s="39" t="s">
        <v>85</v>
      </c>
      <c r="E21" s="39" t="s">
        <v>107</v>
      </c>
      <c r="F21" s="44">
        <v>50</v>
      </c>
      <c r="G21" s="45">
        <v>0.70833333333333304</v>
      </c>
      <c r="H21" s="46">
        <v>43915</v>
      </c>
      <c r="I21" s="47">
        <v>0.41666666666666702</v>
      </c>
      <c r="J21" s="48">
        <v>43916</v>
      </c>
      <c r="K21" s="40">
        <v>0.70833333333333393</v>
      </c>
      <c r="L21" s="42" t="s">
        <v>126</v>
      </c>
      <c r="M21" s="44" t="s">
        <v>87</v>
      </c>
      <c r="N21" s="44" t="s">
        <v>88</v>
      </c>
      <c r="O21" s="44" t="s">
        <v>90</v>
      </c>
      <c r="P21" s="44"/>
      <c r="Q21" s="49"/>
      <c r="R21" s="49"/>
      <c r="T21" s="44">
        <v>14</v>
      </c>
      <c r="U21" s="44">
        <v>4.5</v>
      </c>
      <c r="V21" s="39" t="s">
        <v>262</v>
      </c>
      <c r="Y21" s="44" t="s">
        <v>268</v>
      </c>
      <c r="Z21" s="39" t="s">
        <v>269</v>
      </c>
    </row>
    <row r="22" spans="1:26" s="39" customFormat="1" ht="14.4" x14ac:dyDescent="0.3">
      <c r="A22" s="39" t="s">
        <v>280</v>
      </c>
      <c r="B22" s="39">
        <v>6428</v>
      </c>
      <c r="C22" s="44" t="s">
        <v>275</v>
      </c>
      <c r="D22" s="39" t="s">
        <v>85</v>
      </c>
      <c r="E22" s="39" t="s">
        <v>107</v>
      </c>
      <c r="F22" s="44">
        <v>50</v>
      </c>
      <c r="G22" s="45">
        <v>0.70833333333333304</v>
      </c>
      <c r="H22" s="46">
        <v>43915</v>
      </c>
      <c r="I22" s="47">
        <v>0.41666666666666702</v>
      </c>
      <c r="J22" s="48">
        <v>43916</v>
      </c>
      <c r="K22" s="40">
        <v>0.70833333333333393</v>
      </c>
      <c r="L22" s="42" t="s">
        <v>126</v>
      </c>
      <c r="M22" s="44" t="s">
        <v>87</v>
      </c>
      <c r="N22" s="44" t="s">
        <v>89</v>
      </c>
      <c r="O22" s="44" t="s">
        <v>90</v>
      </c>
      <c r="P22" s="44"/>
      <c r="Q22" s="49"/>
      <c r="R22" s="49"/>
      <c r="T22" s="44">
        <v>14</v>
      </c>
      <c r="U22" s="44">
        <v>4.5</v>
      </c>
      <c r="V22" s="39" t="s">
        <v>262</v>
      </c>
      <c r="Y22" s="44" t="s">
        <v>268</v>
      </c>
      <c r="Z22" s="39" t="s">
        <v>269</v>
      </c>
    </row>
    <row r="23" spans="1:26" s="39" customFormat="1" ht="14.4" x14ac:dyDescent="0.3">
      <c r="A23" s="39" t="s">
        <v>281</v>
      </c>
      <c r="B23" s="39">
        <v>6430</v>
      </c>
      <c r="C23" s="44" t="s">
        <v>275</v>
      </c>
      <c r="D23" s="39" t="s">
        <v>85</v>
      </c>
      <c r="E23" s="39" t="s">
        <v>107</v>
      </c>
      <c r="F23" s="44">
        <v>50</v>
      </c>
      <c r="G23" s="45">
        <v>0.70833333333333304</v>
      </c>
      <c r="H23" s="46">
        <v>43915</v>
      </c>
      <c r="I23" s="47">
        <v>0.41666666666666702</v>
      </c>
      <c r="J23" s="48">
        <v>43916</v>
      </c>
      <c r="K23" s="40">
        <v>0.70833333333333393</v>
      </c>
      <c r="L23" s="42" t="s">
        <v>126</v>
      </c>
      <c r="M23" s="44" t="s">
        <v>87</v>
      </c>
      <c r="N23" s="44" t="s">
        <v>89</v>
      </c>
      <c r="O23" s="44" t="s">
        <v>90</v>
      </c>
      <c r="P23" s="44"/>
      <c r="Q23" s="49"/>
      <c r="R23" s="49"/>
      <c r="T23" s="44">
        <v>14</v>
      </c>
      <c r="U23" s="44">
        <v>4.5</v>
      </c>
      <c r="V23" s="39" t="s">
        <v>262</v>
      </c>
      <c r="Y23" s="44" t="s">
        <v>268</v>
      </c>
      <c r="Z23" s="39" t="s">
        <v>269</v>
      </c>
    </row>
    <row r="24" spans="1:26" s="39" customFormat="1" ht="14.4" x14ac:dyDescent="0.3">
      <c r="A24" s="39" t="s">
        <v>282</v>
      </c>
      <c r="B24" s="39">
        <v>6432</v>
      </c>
      <c r="C24" s="44" t="s">
        <v>275</v>
      </c>
      <c r="D24" s="39" t="s">
        <v>85</v>
      </c>
      <c r="E24" s="39" t="s">
        <v>107</v>
      </c>
      <c r="F24" s="44">
        <v>50</v>
      </c>
      <c r="G24" s="45">
        <v>0.70833333333333304</v>
      </c>
      <c r="H24" s="46">
        <v>43915</v>
      </c>
      <c r="I24" s="47">
        <v>0.41666666666666702</v>
      </c>
      <c r="J24" s="48">
        <v>43916</v>
      </c>
      <c r="K24" s="40">
        <v>0.70833333333333393</v>
      </c>
      <c r="L24" s="42" t="s">
        <v>126</v>
      </c>
      <c r="M24" s="44" t="s">
        <v>87</v>
      </c>
      <c r="N24" s="44" t="s">
        <v>89</v>
      </c>
      <c r="O24" s="44" t="s">
        <v>90</v>
      </c>
      <c r="P24" s="44"/>
      <c r="Q24" s="49"/>
      <c r="R24" s="49"/>
      <c r="T24" s="44">
        <v>14</v>
      </c>
      <c r="U24" s="44">
        <v>4.5</v>
      </c>
      <c r="V24" s="39" t="s">
        <v>262</v>
      </c>
      <c r="Y24" s="44" t="s">
        <v>268</v>
      </c>
      <c r="Z24" s="39" t="s">
        <v>269</v>
      </c>
    </row>
    <row r="25" spans="1:26" s="39" customFormat="1" ht="14.4" x14ac:dyDescent="0.3">
      <c r="A25" s="39" t="s">
        <v>283</v>
      </c>
      <c r="B25" s="39">
        <v>6427</v>
      </c>
      <c r="C25" s="44" t="s">
        <v>275</v>
      </c>
      <c r="D25" s="39" t="s">
        <v>85</v>
      </c>
      <c r="E25" s="39" t="s">
        <v>107</v>
      </c>
      <c r="F25" s="44">
        <v>50</v>
      </c>
      <c r="G25" s="45">
        <v>0.70833333333333304</v>
      </c>
      <c r="H25" s="46">
        <v>43915</v>
      </c>
      <c r="I25" s="47">
        <v>0.41666666666666702</v>
      </c>
      <c r="J25" s="48">
        <v>43916</v>
      </c>
      <c r="K25" s="40">
        <v>0.70833333333333393</v>
      </c>
      <c r="L25" s="42" t="s">
        <v>271</v>
      </c>
      <c r="M25" s="44" t="s">
        <v>257</v>
      </c>
      <c r="N25" s="44" t="s">
        <v>89</v>
      </c>
      <c r="O25" s="44" t="s">
        <v>90</v>
      </c>
      <c r="P25" s="44"/>
      <c r="Q25" s="49"/>
      <c r="R25" s="49"/>
      <c r="T25" s="44">
        <v>14</v>
      </c>
      <c r="U25" s="44">
        <v>4.5</v>
      </c>
      <c r="V25" s="39" t="s">
        <v>262</v>
      </c>
      <c r="Y25" s="44" t="s">
        <v>268</v>
      </c>
      <c r="Z25" s="39" t="s">
        <v>269</v>
      </c>
    </row>
    <row r="26" spans="1:26" s="39" customFormat="1" ht="14.4" x14ac:dyDescent="0.3">
      <c r="A26" s="39" t="s">
        <v>305</v>
      </c>
      <c r="B26" s="39">
        <v>2494</v>
      </c>
      <c r="C26" s="43" t="s">
        <v>302</v>
      </c>
      <c r="D26" s="39" t="s">
        <v>304</v>
      </c>
      <c r="E26" s="39" t="s">
        <v>107</v>
      </c>
      <c r="F26" s="44">
        <v>18</v>
      </c>
      <c r="G26" s="45">
        <v>0.72916666666666663</v>
      </c>
      <c r="H26" s="46">
        <v>43861</v>
      </c>
      <c r="I26" s="47">
        <v>0.95833333333333337</v>
      </c>
      <c r="J26" s="48">
        <v>43861</v>
      </c>
      <c r="K26" s="40">
        <f t="shared" ref="K26" si="4">DATEDIF(H26,J26,"d")-(G26-I26)</f>
        <v>0.22916666666666674</v>
      </c>
      <c r="L26" s="42" t="s">
        <v>126</v>
      </c>
      <c r="M26" s="44" t="s">
        <v>87</v>
      </c>
      <c r="N26" s="44" t="s">
        <v>88</v>
      </c>
      <c r="O26" s="44" t="s">
        <v>90</v>
      </c>
      <c r="P26" s="43" t="s">
        <v>88</v>
      </c>
      <c r="Q26" s="49"/>
      <c r="R26" s="49"/>
      <c r="T26" s="44">
        <v>19</v>
      </c>
      <c r="U26" s="44">
        <v>5</v>
      </c>
      <c r="V26" s="39" t="s">
        <v>230</v>
      </c>
      <c r="Y26" s="44" t="s">
        <v>194</v>
      </c>
      <c r="Z26" s="39" t="s">
        <v>231</v>
      </c>
    </row>
    <row r="27" spans="1:26" s="39" customFormat="1" ht="14.4" x14ac:dyDescent="0.3">
      <c r="A27" s="39" t="s">
        <v>308</v>
      </c>
      <c r="B27" s="39">
        <v>2541</v>
      </c>
      <c r="C27" s="43" t="s">
        <v>306</v>
      </c>
      <c r="D27" s="39" t="s">
        <v>309</v>
      </c>
      <c r="E27" s="39" t="s">
        <v>107</v>
      </c>
      <c r="F27" s="44">
        <v>18</v>
      </c>
      <c r="G27" s="45">
        <v>0.47916666666666669</v>
      </c>
      <c r="H27" s="46">
        <v>43865</v>
      </c>
      <c r="I27" s="47">
        <v>4.8611111111111112E-2</v>
      </c>
      <c r="J27" s="48">
        <v>43866</v>
      </c>
      <c r="K27" s="40">
        <f t="shared" ref="K27" si="5">DATEDIF(H27,J27,"d")-(G27-I27)</f>
        <v>0.56944444444444442</v>
      </c>
      <c r="L27" s="42" t="s">
        <v>126</v>
      </c>
      <c r="M27" s="43" t="s">
        <v>87</v>
      </c>
      <c r="N27" s="43" t="s">
        <v>88</v>
      </c>
      <c r="O27" s="44" t="s">
        <v>90</v>
      </c>
      <c r="P27" s="44" t="s">
        <v>88</v>
      </c>
      <c r="Q27" s="49"/>
      <c r="R27" s="49"/>
      <c r="T27" s="44">
        <v>21</v>
      </c>
      <c r="U27" s="44">
        <v>5</v>
      </c>
      <c r="V27" s="39" t="s">
        <v>230</v>
      </c>
      <c r="Y27" s="44" t="s">
        <v>194</v>
      </c>
      <c r="Z27" s="39" t="s">
        <v>231</v>
      </c>
    </row>
    <row r="28" spans="1:26" s="39" customFormat="1" ht="14.4" x14ac:dyDescent="0.3">
      <c r="A28" s="39" t="s">
        <v>324</v>
      </c>
      <c r="B28" s="39">
        <v>6425</v>
      </c>
      <c r="C28" s="44" t="s">
        <v>323</v>
      </c>
      <c r="D28" s="39" t="s">
        <v>309</v>
      </c>
      <c r="E28" s="39" t="s">
        <v>107</v>
      </c>
      <c r="F28" s="44">
        <v>50</v>
      </c>
      <c r="G28" s="45">
        <v>0.70833333333333337</v>
      </c>
      <c r="H28" s="46">
        <v>43915</v>
      </c>
      <c r="I28" s="47">
        <v>0.41666666666666669</v>
      </c>
      <c r="J28" s="48">
        <v>43916</v>
      </c>
      <c r="K28" s="40">
        <f t="shared" ref="K28:K29" si="6">DATEDIF(H28,J28,"d")-(G28-I28)</f>
        <v>0.70833333333333326</v>
      </c>
      <c r="L28" s="42" t="s">
        <v>271</v>
      </c>
      <c r="M28" s="44" t="s">
        <v>87</v>
      </c>
      <c r="N28" s="44" t="s">
        <v>89</v>
      </c>
      <c r="O28" s="44" t="s">
        <v>90</v>
      </c>
      <c r="P28" s="44"/>
      <c r="Q28" s="49"/>
      <c r="R28" s="49"/>
      <c r="T28" s="44">
        <v>14</v>
      </c>
      <c r="U28" s="44">
        <v>4.5</v>
      </c>
      <c r="V28" s="39" t="s">
        <v>262</v>
      </c>
      <c r="Y28" s="44" t="s">
        <v>268</v>
      </c>
      <c r="Z28" s="39" t="s">
        <v>269</v>
      </c>
    </row>
    <row r="29" spans="1:26" s="39" customFormat="1" ht="14.4" x14ac:dyDescent="0.3">
      <c r="A29" s="39" t="s">
        <v>325</v>
      </c>
      <c r="B29" s="39">
        <v>6426</v>
      </c>
      <c r="C29" s="44" t="s">
        <v>323</v>
      </c>
      <c r="D29" s="39" t="s">
        <v>309</v>
      </c>
      <c r="E29" s="39" t="s">
        <v>107</v>
      </c>
      <c r="F29" s="44">
        <v>50</v>
      </c>
      <c r="G29" s="45">
        <v>0.70833333333333337</v>
      </c>
      <c r="H29" s="46">
        <v>43915</v>
      </c>
      <c r="I29" s="47">
        <v>0.41666666666666669</v>
      </c>
      <c r="J29" s="48">
        <v>43916</v>
      </c>
      <c r="K29" s="40">
        <f t="shared" si="6"/>
        <v>0.70833333333333326</v>
      </c>
      <c r="L29" s="42" t="s">
        <v>326</v>
      </c>
      <c r="M29" s="44" t="s">
        <v>87</v>
      </c>
      <c r="N29" s="44" t="s">
        <v>89</v>
      </c>
      <c r="O29" s="44" t="s">
        <v>90</v>
      </c>
      <c r="P29" s="44"/>
      <c r="Q29" s="49"/>
      <c r="R29" s="49"/>
      <c r="T29" s="44">
        <v>14</v>
      </c>
      <c r="U29" s="44">
        <v>4.5</v>
      </c>
      <c r="V29" s="39" t="s">
        <v>262</v>
      </c>
      <c r="Y29" s="44" t="s">
        <v>268</v>
      </c>
      <c r="Z29" s="39" t="s">
        <v>269</v>
      </c>
    </row>
    <row r="30" spans="1:26" s="39" customFormat="1" ht="14.4" x14ac:dyDescent="0.3">
      <c r="A30" s="39" t="s">
        <v>373</v>
      </c>
      <c r="B30" s="39">
        <v>2520</v>
      </c>
      <c r="C30" s="44" t="s">
        <v>372</v>
      </c>
      <c r="D30" s="39" t="s">
        <v>85</v>
      </c>
      <c r="E30" s="39" t="s">
        <v>107</v>
      </c>
      <c r="F30" s="44">
        <v>48</v>
      </c>
      <c r="G30" s="51">
        <v>0.33333333333333331</v>
      </c>
      <c r="H30" s="52">
        <v>43913</v>
      </c>
      <c r="I30" s="51">
        <v>0.25</v>
      </c>
      <c r="J30" s="52">
        <v>43914</v>
      </c>
      <c r="K30" s="40">
        <f t="shared" ref="K30:K70" si="7">DATEDIF(H30,J30,"d")-(G30-I30)</f>
        <v>0.91666666666666674</v>
      </c>
      <c r="L30" s="42" t="s">
        <v>126</v>
      </c>
      <c r="M30" s="44" t="s">
        <v>87</v>
      </c>
      <c r="N30" s="44" t="s">
        <v>89</v>
      </c>
      <c r="O30" s="44" t="s">
        <v>90</v>
      </c>
      <c r="P30" s="44" t="s">
        <v>88</v>
      </c>
      <c r="Q30" s="49"/>
      <c r="R30" s="49"/>
      <c r="T30" s="44">
        <v>23</v>
      </c>
      <c r="U30" s="44">
        <v>8</v>
      </c>
      <c r="V30" s="39" t="s">
        <v>186</v>
      </c>
      <c r="Y30" s="44" t="s">
        <v>194</v>
      </c>
      <c r="Z30" s="39" t="s">
        <v>187</v>
      </c>
    </row>
    <row r="31" spans="1:26" s="39" customFormat="1" ht="14.4" x14ac:dyDescent="0.3">
      <c r="A31" s="39" t="s">
        <v>374</v>
      </c>
      <c r="B31" s="39">
        <v>2251</v>
      </c>
      <c r="C31" s="44" t="s">
        <v>372</v>
      </c>
      <c r="D31" s="39" t="s">
        <v>85</v>
      </c>
      <c r="E31" s="39" t="s">
        <v>107</v>
      </c>
      <c r="F31" s="44">
        <v>48</v>
      </c>
      <c r="G31" s="51">
        <v>0.33333333333333331</v>
      </c>
      <c r="H31" s="52">
        <v>43913</v>
      </c>
      <c r="I31" s="51">
        <v>0.25</v>
      </c>
      <c r="J31" s="52">
        <v>43914</v>
      </c>
      <c r="K31" s="40">
        <f t="shared" si="7"/>
        <v>0.91666666666666674</v>
      </c>
      <c r="L31" s="42" t="s">
        <v>126</v>
      </c>
      <c r="M31" s="44" t="s">
        <v>257</v>
      </c>
      <c r="N31" s="44" t="s">
        <v>89</v>
      </c>
      <c r="O31" s="44" t="s">
        <v>90</v>
      </c>
      <c r="P31" s="44" t="s">
        <v>88</v>
      </c>
      <c r="Q31" s="49"/>
      <c r="R31" s="49"/>
      <c r="T31" s="44">
        <v>23</v>
      </c>
      <c r="U31" s="44">
        <v>8</v>
      </c>
      <c r="V31" s="39" t="s">
        <v>186</v>
      </c>
      <c r="Y31" s="44" t="s">
        <v>194</v>
      </c>
      <c r="Z31" s="39" t="s">
        <v>187</v>
      </c>
    </row>
    <row r="32" spans="1:26" s="39" customFormat="1" ht="14.4" x14ac:dyDescent="0.3">
      <c r="A32" s="39" t="s">
        <v>375</v>
      </c>
      <c r="B32" s="39">
        <v>2252</v>
      </c>
      <c r="C32" s="44" t="s">
        <v>372</v>
      </c>
      <c r="D32" s="39" t="s">
        <v>85</v>
      </c>
      <c r="E32" s="39" t="s">
        <v>107</v>
      </c>
      <c r="F32" s="44">
        <v>48</v>
      </c>
      <c r="G32" s="51">
        <v>0.33333333333333331</v>
      </c>
      <c r="H32" s="52">
        <v>43913</v>
      </c>
      <c r="I32" s="51">
        <v>0.25</v>
      </c>
      <c r="J32" s="52">
        <v>43914</v>
      </c>
      <c r="K32" s="40">
        <f t="shared" si="7"/>
        <v>0.91666666666666674</v>
      </c>
      <c r="L32" s="42" t="s">
        <v>126</v>
      </c>
      <c r="M32" s="44" t="s">
        <v>257</v>
      </c>
      <c r="N32" s="44" t="s">
        <v>89</v>
      </c>
      <c r="O32" s="44" t="s">
        <v>90</v>
      </c>
      <c r="P32" s="44" t="s">
        <v>88</v>
      </c>
      <c r="Q32" s="49"/>
      <c r="R32" s="49"/>
      <c r="T32" s="44">
        <v>23</v>
      </c>
      <c r="U32" s="44">
        <v>8</v>
      </c>
      <c r="V32" s="39" t="s">
        <v>186</v>
      </c>
      <c r="Y32" s="44" t="s">
        <v>194</v>
      </c>
      <c r="Z32" s="39" t="s">
        <v>187</v>
      </c>
    </row>
    <row r="33" spans="1:26" s="39" customFormat="1" ht="14.4" x14ac:dyDescent="0.3">
      <c r="A33" s="39" t="s">
        <v>376</v>
      </c>
      <c r="B33" s="39">
        <v>2253</v>
      </c>
      <c r="C33" s="44" t="s">
        <v>372</v>
      </c>
      <c r="D33" s="39" t="s">
        <v>85</v>
      </c>
      <c r="E33" s="39" t="s">
        <v>107</v>
      </c>
      <c r="F33" s="44">
        <v>48</v>
      </c>
      <c r="G33" s="51">
        <v>0.33333333333333331</v>
      </c>
      <c r="H33" s="52">
        <v>43913</v>
      </c>
      <c r="I33" s="51">
        <v>0.25</v>
      </c>
      <c r="J33" s="52">
        <v>43914</v>
      </c>
      <c r="K33" s="40">
        <f t="shared" si="7"/>
        <v>0.91666666666666674</v>
      </c>
      <c r="L33" s="42" t="s">
        <v>126</v>
      </c>
      <c r="M33" s="44" t="s">
        <v>87</v>
      </c>
      <c r="N33" s="44" t="s">
        <v>88</v>
      </c>
      <c r="O33" s="44" t="s">
        <v>90</v>
      </c>
      <c r="P33" s="44" t="s">
        <v>88</v>
      </c>
      <c r="Q33" s="49"/>
      <c r="R33" s="49"/>
      <c r="T33" s="44">
        <v>23</v>
      </c>
      <c r="U33" s="44">
        <v>8</v>
      </c>
      <c r="V33" s="39" t="s">
        <v>186</v>
      </c>
      <c r="Y33" s="44" t="s">
        <v>194</v>
      </c>
      <c r="Z33" s="39" t="s">
        <v>187</v>
      </c>
    </row>
    <row r="34" spans="1:26" s="39" customFormat="1" ht="14.4" x14ac:dyDescent="0.3">
      <c r="A34" s="39" t="s">
        <v>377</v>
      </c>
      <c r="B34" s="39">
        <v>2254</v>
      </c>
      <c r="C34" s="44" t="s">
        <v>372</v>
      </c>
      <c r="D34" s="39" t="s">
        <v>85</v>
      </c>
      <c r="E34" s="39" t="s">
        <v>107</v>
      </c>
      <c r="F34" s="44">
        <v>48</v>
      </c>
      <c r="G34" s="51">
        <v>0.33333333333333331</v>
      </c>
      <c r="H34" s="52">
        <v>43913</v>
      </c>
      <c r="I34" s="51">
        <v>0.25</v>
      </c>
      <c r="J34" s="52">
        <v>43914</v>
      </c>
      <c r="K34" s="40">
        <f t="shared" si="7"/>
        <v>0.91666666666666674</v>
      </c>
      <c r="L34" s="42" t="s">
        <v>126</v>
      </c>
      <c r="M34" s="44" t="s">
        <v>257</v>
      </c>
      <c r="N34" s="44" t="s">
        <v>88</v>
      </c>
      <c r="O34" s="44" t="s">
        <v>90</v>
      </c>
      <c r="P34" s="44" t="s">
        <v>88</v>
      </c>
      <c r="Q34" s="49"/>
      <c r="R34" s="49"/>
      <c r="T34" s="44">
        <v>23</v>
      </c>
      <c r="U34" s="44">
        <v>8</v>
      </c>
      <c r="V34" s="39" t="s">
        <v>186</v>
      </c>
      <c r="Y34" s="44" t="s">
        <v>194</v>
      </c>
      <c r="Z34" s="39" t="s">
        <v>187</v>
      </c>
    </row>
    <row r="35" spans="1:26" s="39" customFormat="1" ht="14.4" x14ac:dyDescent="0.3">
      <c r="C35" s="44" t="s">
        <v>451</v>
      </c>
      <c r="D35" s="39" t="s">
        <v>309</v>
      </c>
      <c r="E35" s="39" t="s">
        <v>107</v>
      </c>
      <c r="F35" s="44">
        <v>17</v>
      </c>
      <c r="G35" s="51">
        <v>0.375</v>
      </c>
      <c r="H35" s="52">
        <v>43891</v>
      </c>
      <c r="I35" s="51">
        <v>0.33333333333333331</v>
      </c>
      <c r="J35" s="52">
        <v>43892</v>
      </c>
      <c r="K35" s="40">
        <f t="shared" si="7"/>
        <v>0.95833333333333326</v>
      </c>
      <c r="L35" s="42" t="s">
        <v>635</v>
      </c>
      <c r="M35" s="44"/>
      <c r="N35" s="44"/>
      <c r="O35" s="44" t="s">
        <v>90</v>
      </c>
      <c r="P35" s="44" t="s">
        <v>235</v>
      </c>
      <c r="Q35" s="49"/>
      <c r="R35" s="49"/>
      <c r="T35" s="44">
        <v>22</v>
      </c>
      <c r="U35" s="44">
        <v>4</v>
      </c>
      <c r="V35" s="39" t="s">
        <v>258</v>
      </c>
      <c r="Y35" s="44" t="s">
        <v>194</v>
      </c>
      <c r="Z35" s="39" t="s">
        <v>187</v>
      </c>
    </row>
    <row r="36" spans="1:26" ht="14.4" x14ac:dyDescent="0.3">
      <c r="B36" s="39">
        <v>24291</v>
      </c>
      <c r="C36" s="44" t="s">
        <v>538</v>
      </c>
      <c r="D36" s="39" t="s">
        <v>85</v>
      </c>
      <c r="E36" s="39" t="s">
        <v>107</v>
      </c>
      <c r="F36" s="26">
        <v>17</v>
      </c>
      <c r="G36" s="45">
        <v>0.6875</v>
      </c>
      <c r="H36" s="52">
        <v>44618</v>
      </c>
      <c r="I36" s="51">
        <v>0.29166666666666702</v>
      </c>
      <c r="J36" s="52">
        <v>44619</v>
      </c>
      <c r="K36" s="40">
        <f t="shared" si="7"/>
        <v>0.60416666666666696</v>
      </c>
      <c r="L36" s="42" t="s">
        <v>126</v>
      </c>
      <c r="M36" s="26" t="s">
        <v>87</v>
      </c>
      <c r="N36" s="26" t="s">
        <v>89</v>
      </c>
      <c r="P36" s="26" t="s">
        <v>88</v>
      </c>
      <c r="T36" s="44">
        <v>23</v>
      </c>
      <c r="U36" s="26">
        <v>4</v>
      </c>
      <c r="V36" s="39" t="s">
        <v>186</v>
      </c>
      <c r="Y36" s="44" t="s">
        <v>194</v>
      </c>
      <c r="Z36" s="39" t="s">
        <v>187</v>
      </c>
    </row>
    <row r="37" spans="1:26" ht="14.4" x14ac:dyDescent="0.3">
      <c r="B37" s="39">
        <v>24292</v>
      </c>
      <c r="C37" s="26" t="s">
        <v>519</v>
      </c>
      <c r="D37" s="39" t="s">
        <v>309</v>
      </c>
      <c r="E37" s="39" t="s">
        <v>107</v>
      </c>
      <c r="F37" s="26">
        <v>17</v>
      </c>
      <c r="G37" s="45">
        <v>0.66666666666666696</v>
      </c>
      <c r="H37" s="52">
        <v>44619</v>
      </c>
      <c r="I37" s="51">
        <v>0.27083333333333331</v>
      </c>
      <c r="J37" s="52">
        <v>44620</v>
      </c>
      <c r="K37" s="40">
        <f t="shared" si="7"/>
        <v>0.6041666666666663</v>
      </c>
      <c r="L37" s="42" t="s">
        <v>126</v>
      </c>
      <c r="M37" s="26" t="s">
        <v>87</v>
      </c>
      <c r="N37" s="26" t="s">
        <v>88</v>
      </c>
      <c r="O37" s="26" t="s">
        <v>90</v>
      </c>
      <c r="P37" s="26" t="s">
        <v>88</v>
      </c>
      <c r="T37" s="44">
        <v>23</v>
      </c>
      <c r="U37" s="26">
        <v>3</v>
      </c>
      <c r="V37" s="39" t="s">
        <v>186</v>
      </c>
      <c r="Y37" s="44" t="s">
        <v>194</v>
      </c>
      <c r="Z37" s="39" t="s">
        <v>187</v>
      </c>
    </row>
    <row r="38" spans="1:26" ht="14.4" x14ac:dyDescent="0.3">
      <c r="B38" s="39">
        <v>24293</v>
      </c>
      <c r="C38" s="26" t="s">
        <v>519</v>
      </c>
      <c r="D38" s="39" t="s">
        <v>309</v>
      </c>
      <c r="E38" s="39" t="s">
        <v>107</v>
      </c>
      <c r="F38" s="26">
        <v>17</v>
      </c>
      <c r="G38" s="45">
        <v>0.66666666666666696</v>
      </c>
      <c r="H38" s="52">
        <v>44619</v>
      </c>
      <c r="I38" s="51">
        <v>0.27083333333333331</v>
      </c>
      <c r="J38" s="52">
        <v>44620</v>
      </c>
      <c r="K38" s="40">
        <f t="shared" si="7"/>
        <v>0.6041666666666663</v>
      </c>
      <c r="L38" s="42" t="s">
        <v>126</v>
      </c>
      <c r="M38" s="26" t="s">
        <v>87</v>
      </c>
      <c r="N38" s="26" t="s">
        <v>89</v>
      </c>
      <c r="O38" s="26" t="s">
        <v>90</v>
      </c>
      <c r="P38" s="26" t="s">
        <v>88</v>
      </c>
      <c r="T38" s="44">
        <v>23</v>
      </c>
      <c r="U38" s="26">
        <v>3</v>
      </c>
      <c r="V38" s="39" t="s">
        <v>186</v>
      </c>
      <c r="Y38" s="44" t="s">
        <v>194</v>
      </c>
      <c r="Z38" s="39" t="s">
        <v>187</v>
      </c>
    </row>
    <row r="39" spans="1:26" ht="14.4" x14ac:dyDescent="0.3">
      <c r="B39" s="39">
        <v>24294</v>
      </c>
      <c r="C39" s="26" t="s">
        <v>540</v>
      </c>
      <c r="D39" s="39" t="s">
        <v>85</v>
      </c>
      <c r="E39" s="39" t="s">
        <v>107</v>
      </c>
      <c r="F39" s="26">
        <v>17</v>
      </c>
      <c r="G39" s="45">
        <v>0.66666666666666696</v>
      </c>
      <c r="H39" s="52">
        <v>44619</v>
      </c>
      <c r="I39" s="51">
        <v>0.27083333333333331</v>
      </c>
      <c r="J39" s="52">
        <v>44620</v>
      </c>
      <c r="K39" s="40">
        <f t="shared" si="7"/>
        <v>0.6041666666666663</v>
      </c>
      <c r="L39" s="42" t="s">
        <v>126</v>
      </c>
      <c r="M39" s="26" t="s">
        <v>87</v>
      </c>
      <c r="N39" s="26" t="s">
        <v>89</v>
      </c>
      <c r="O39" s="26" t="s">
        <v>90</v>
      </c>
      <c r="P39" s="26" t="s">
        <v>88</v>
      </c>
      <c r="T39" s="44">
        <v>23</v>
      </c>
      <c r="U39" s="26">
        <v>3</v>
      </c>
      <c r="V39" s="39" t="s">
        <v>186</v>
      </c>
      <c r="Y39" s="44" t="s">
        <v>194</v>
      </c>
      <c r="Z39" s="39" t="s">
        <v>187</v>
      </c>
    </row>
    <row r="40" spans="1:26" ht="14.4" x14ac:dyDescent="0.3">
      <c r="B40" s="39">
        <v>24295</v>
      </c>
      <c r="C40" s="26" t="s">
        <v>541</v>
      </c>
      <c r="D40" s="39" t="s">
        <v>304</v>
      </c>
      <c r="E40" s="39" t="s">
        <v>107</v>
      </c>
      <c r="F40" s="26">
        <v>17</v>
      </c>
      <c r="G40" s="45">
        <v>0.6875</v>
      </c>
      <c r="H40" s="52">
        <v>44619</v>
      </c>
      <c r="I40" s="51">
        <v>0.27083333333333331</v>
      </c>
      <c r="J40" s="52">
        <v>44620</v>
      </c>
      <c r="K40" s="40">
        <f t="shared" si="7"/>
        <v>0.58333333333333326</v>
      </c>
      <c r="L40" s="42" t="s">
        <v>126</v>
      </c>
      <c r="M40" s="26" t="s">
        <v>87</v>
      </c>
      <c r="N40" s="26" t="s">
        <v>89</v>
      </c>
      <c r="O40" s="26" t="s">
        <v>90</v>
      </c>
      <c r="T40" s="44">
        <v>23</v>
      </c>
      <c r="U40" s="26">
        <v>3</v>
      </c>
      <c r="V40" s="39" t="s">
        <v>186</v>
      </c>
      <c r="Y40" s="44" t="s">
        <v>194</v>
      </c>
      <c r="Z40" s="39" t="s">
        <v>187</v>
      </c>
    </row>
    <row r="41" spans="1:26" ht="14.4" x14ac:dyDescent="0.3">
      <c r="B41" s="39">
        <v>24296</v>
      </c>
      <c r="C41" s="26" t="s">
        <v>545</v>
      </c>
      <c r="D41" s="39" t="s">
        <v>304</v>
      </c>
      <c r="E41" s="39" t="s">
        <v>107</v>
      </c>
      <c r="F41" s="26">
        <v>17</v>
      </c>
      <c r="G41" s="45">
        <v>0.68055555555555547</v>
      </c>
      <c r="H41" s="52">
        <v>44621</v>
      </c>
      <c r="I41" s="51">
        <v>0.3125</v>
      </c>
      <c r="J41" s="52">
        <v>44622</v>
      </c>
      <c r="K41" s="40">
        <f t="shared" si="7"/>
        <v>0.63194444444444453</v>
      </c>
      <c r="L41" s="42" t="s">
        <v>126</v>
      </c>
      <c r="M41" s="26" t="s">
        <v>87</v>
      </c>
      <c r="N41" s="26" t="s">
        <v>88</v>
      </c>
      <c r="O41" s="26" t="s">
        <v>90</v>
      </c>
      <c r="P41" s="26" t="s">
        <v>235</v>
      </c>
      <c r="T41" s="44">
        <v>23</v>
      </c>
      <c r="U41" s="26">
        <v>4</v>
      </c>
      <c r="V41" s="39" t="s">
        <v>186</v>
      </c>
      <c r="Y41" s="44" t="s">
        <v>194</v>
      </c>
      <c r="Z41" s="39" t="s">
        <v>187</v>
      </c>
    </row>
    <row r="42" spans="1:26" ht="14.4" x14ac:dyDescent="0.3">
      <c r="B42" s="39">
        <v>24297</v>
      </c>
      <c r="C42" s="26" t="s">
        <v>559</v>
      </c>
      <c r="D42" s="39" t="s">
        <v>304</v>
      </c>
      <c r="E42" s="39" t="s">
        <v>107</v>
      </c>
      <c r="F42" s="26">
        <v>17</v>
      </c>
      <c r="G42" s="45">
        <v>0.71527777777777779</v>
      </c>
      <c r="H42" s="52">
        <v>44632</v>
      </c>
      <c r="I42" s="51">
        <v>0.28472222222222221</v>
      </c>
      <c r="J42" s="52">
        <v>44633</v>
      </c>
      <c r="K42" s="40">
        <f t="shared" si="7"/>
        <v>0.56944444444444442</v>
      </c>
      <c r="L42" s="42" t="s">
        <v>126</v>
      </c>
      <c r="O42" s="26" t="s">
        <v>90</v>
      </c>
      <c r="P42" s="26" t="s">
        <v>235</v>
      </c>
      <c r="T42" s="44">
        <v>23</v>
      </c>
      <c r="U42" s="26">
        <v>3</v>
      </c>
      <c r="V42" s="39" t="s">
        <v>186</v>
      </c>
      <c r="Y42" s="44" t="s">
        <v>194</v>
      </c>
      <c r="Z42" s="39" t="s">
        <v>187</v>
      </c>
    </row>
    <row r="43" spans="1:26" x14ac:dyDescent="0.25">
      <c r="C43" s="26" t="s">
        <v>571</v>
      </c>
      <c r="D43" s="39" t="s">
        <v>304</v>
      </c>
      <c r="E43" s="39" t="s">
        <v>107</v>
      </c>
      <c r="F43" s="26">
        <v>17</v>
      </c>
      <c r="G43" s="45">
        <v>0.73958333333333337</v>
      </c>
      <c r="H43" s="52">
        <v>44640</v>
      </c>
      <c r="I43" s="51">
        <v>0.27777777777777779</v>
      </c>
      <c r="J43" s="52">
        <v>44641</v>
      </c>
      <c r="K43" s="40">
        <f t="shared" si="7"/>
        <v>0.53819444444444442</v>
      </c>
      <c r="L43" s="13" t="s">
        <v>637</v>
      </c>
      <c r="M43" s="26" t="s">
        <v>87</v>
      </c>
      <c r="O43" s="26" t="s">
        <v>90</v>
      </c>
      <c r="P43" s="26" t="s">
        <v>248</v>
      </c>
      <c r="T43" s="44">
        <v>23</v>
      </c>
      <c r="U43" s="26">
        <v>3</v>
      </c>
      <c r="V43" s="39" t="s">
        <v>186</v>
      </c>
      <c r="Y43" s="44" t="s">
        <v>194</v>
      </c>
      <c r="Z43" s="39" t="s">
        <v>187</v>
      </c>
    </row>
    <row r="44" spans="1:26" x14ac:dyDescent="0.25">
      <c r="B44" s="39">
        <v>24298</v>
      </c>
      <c r="C44" s="26" t="s">
        <v>576</v>
      </c>
      <c r="D44" s="39" t="s">
        <v>85</v>
      </c>
      <c r="E44" s="39" t="s">
        <v>107</v>
      </c>
      <c r="F44" s="26">
        <v>17</v>
      </c>
      <c r="G44" s="45">
        <v>0.72916666666666663</v>
      </c>
      <c r="H44" s="52">
        <v>44650</v>
      </c>
      <c r="I44" s="51">
        <v>0.25</v>
      </c>
      <c r="J44" s="52">
        <v>44651</v>
      </c>
      <c r="K44" s="40">
        <f t="shared" si="7"/>
        <v>0.52083333333333337</v>
      </c>
      <c r="L44" s="13" t="s">
        <v>126</v>
      </c>
      <c r="M44" s="26" t="s">
        <v>87</v>
      </c>
      <c r="N44" s="26" t="s">
        <v>89</v>
      </c>
      <c r="O44" s="26" t="s">
        <v>90</v>
      </c>
      <c r="P44" s="26" t="s">
        <v>88</v>
      </c>
      <c r="T44" s="44">
        <v>23</v>
      </c>
      <c r="U44" s="26">
        <v>3</v>
      </c>
      <c r="V44" s="39" t="s">
        <v>186</v>
      </c>
      <c r="Y44" s="44" t="s">
        <v>194</v>
      </c>
      <c r="Z44" s="39" t="s">
        <v>187</v>
      </c>
    </row>
    <row r="45" spans="1:26" ht="14.4" x14ac:dyDescent="0.3">
      <c r="B45" s="39">
        <v>24311</v>
      </c>
      <c r="C45" s="26" t="s">
        <v>609</v>
      </c>
      <c r="D45" s="39" t="s">
        <v>85</v>
      </c>
      <c r="E45" s="39" t="s">
        <v>107</v>
      </c>
      <c r="F45" s="26">
        <v>17</v>
      </c>
      <c r="G45" s="51">
        <v>0.25</v>
      </c>
      <c r="H45" s="52">
        <v>44631</v>
      </c>
      <c r="I45" s="51">
        <v>0.25</v>
      </c>
      <c r="J45" s="52">
        <v>44632</v>
      </c>
      <c r="K45" s="40">
        <f t="shared" si="7"/>
        <v>1</v>
      </c>
      <c r="L45" s="42" t="s">
        <v>126</v>
      </c>
      <c r="M45" s="26" t="s">
        <v>87</v>
      </c>
      <c r="N45" s="26" t="s">
        <v>88</v>
      </c>
      <c r="O45" s="26" t="s">
        <v>90</v>
      </c>
      <c r="P45" s="26" t="s">
        <v>235</v>
      </c>
      <c r="T45" s="26">
        <v>21</v>
      </c>
      <c r="U45" s="26">
        <v>6</v>
      </c>
      <c r="V45" s="39" t="s">
        <v>508</v>
      </c>
      <c r="Y45" s="44" t="s">
        <v>194</v>
      </c>
      <c r="Z45" s="39" t="s">
        <v>231</v>
      </c>
    </row>
    <row r="46" spans="1:26" ht="14.4" x14ac:dyDescent="0.3">
      <c r="B46" s="39">
        <v>24312</v>
      </c>
      <c r="C46" s="26" t="s">
        <v>612</v>
      </c>
      <c r="D46" s="39" t="s">
        <v>85</v>
      </c>
      <c r="E46" s="39" t="s">
        <v>107</v>
      </c>
      <c r="F46" s="26">
        <v>17</v>
      </c>
      <c r="G46" s="51">
        <v>0.29166666666666702</v>
      </c>
      <c r="H46" s="52">
        <v>44632</v>
      </c>
      <c r="I46" s="51">
        <v>0.25</v>
      </c>
      <c r="J46" s="52">
        <v>44633</v>
      </c>
      <c r="K46" s="40">
        <f t="shared" si="7"/>
        <v>0.95833333333333304</v>
      </c>
      <c r="L46" s="42" t="s">
        <v>126</v>
      </c>
      <c r="M46" s="26" t="s">
        <v>87</v>
      </c>
      <c r="N46" s="26" t="s">
        <v>89</v>
      </c>
      <c r="O46" s="26" t="s">
        <v>90</v>
      </c>
      <c r="P46" s="26" t="s">
        <v>88</v>
      </c>
      <c r="T46" s="26">
        <v>21</v>
      </c>
      <c r="U46" s="26">
        <v>6</v>
      </c>
      <c r="V46" s="39" t="s">
        <v>508</v>
      </c>
      <c r="Y46" s="44" t="s">
        <v>194</v>
      </c>
      <c r="Z46" s="39" t="s">
        <v>231</v>
      </c>
    </row>
    <row r="47" spans="1:26" x14ac:dyDescent="0.25">
      <c r="B47" s="39">
        <v>21611</v>
      </c>
      <c r="C47" s="26" t="s">
        <v>648</v>
      </c>
      <c r="D47" s="39" t="s">
        <v>85</v>
      </c>
      <c r="E47" s="39" t="s">
        <v>107</v>
      </c>
      <c r="F47" s="26">
        <v>18</v>
      </c>
      <c r="G47" s="51">
        <v>0.33333333333333398</v>
      </c>
      <c r="H47" s="52">
        <v>44931</v>
      </c>
      <c r="I47" s="51">
        <v>0.375</v>
      </c>
      <c r="J47" s="52">
        <v>44932</v>
      </c>
      <c r="K47" s="40">
        <f t="shared" si="7"/>
        <v>1.0416666666666661</v>
      </c>
      <c r="L47" s="13" t="s">
        <v>271</v>
      </c>
      <c r="M47" s="26" t="s">
        <v>87</v>
      </c>
      <c r="N47" s="26" t="s">
        <v>88</v>
      </c>
      <c r="O47" s="26" t="s">
        <v>90</v>
      </c>
      <c r="P47" s="26" t="s">
        <v>248</v>
      </c>
      <c r="T47" s="26">
        <v>15</v>
      </c>
      <c r="U47" s="26">
        <v>4</v>
      </c>
      <c r="V47" s="39" t="s">
        <v>643</v>
      </c>
      <c r="Y47" s="44" t="s">
        <v>194</v>
      </c>
      <c r="Z47" s="39" t="s">
        <v>650</v>
      </c>
    </row>
    <row r="48" spans="1:26" x14ac:dyDescent="0.25">
      <c r="B48" s="39">
        <v>21612</v>
      </c>
      <c r="C48" s="26" t="s">
        <v>649</v>
      </c>
      <c r="D48" s="39" t="s">
        <v>304</v>
      </c>
      <c r="E48" s="39" t="s">
        <v>107</v>
      </c>
      <c r="F48" s="26">
        <v>18</v>
      </c>
      <c r="G48" s="45">
        <v>0.58333333333333337</v>
      </c>
      <c r="H48" s="52">
        <v>44931</v>
      </c>
      <c r="I48" s="51">
        <v>0.33333333333333398</v>
      </c>
      <c r="J48" s="52">
        <v>44932</v>
      </c>
      <c r="K48" s="40">
        <f t="shared" si="7"/>
        <v>0.75000000000000067</v>
      </c>
      <c r="L48" s="13" t="s">
        <v>126</v>
      </c>
      <c r="M48" s="26" t="s">
        <v>87</v>
      </c>
      <c r="N48" s="26" t="s">
        <v>88</v>
      </c>
      <c r="O48" s="26" t="s">
        <v>90</v>
      </c>
      <c r="P48" s="26" t="s">
        <v>88</v>
      </c>
      <c r="T48" s="26">
        <v>15</v>
      </c>
      <c r="U48" s="26">
        <v>4</v>
      </c>
      <c r="V48" s="39" t="s">
        <v>643</v>
      </c>
      <c r="Y48" s="44" t="s">
        <v>194</v>
      </c>
      <c r="Z48" s="39" t="s">
        <v>650</v>
      </c>
    </row>
    <row r="49" spans="2:26" x14ac:dyDescent="0.25">
      <c r="B49" s="39">
        <v>21614</v>
      </c>
      <c r="C49" s="26" t="s">
        <v>669</v>
      </c>
      <c r="D49" s="39" t="s">
        <v>85</v>
      </c>
      <c r="E49" s="39" t="s">
        <v>107</v>
      </c>
      <c r="F49" s="26">
        <v>17</v>
      </c>
      <c r="G49" s="51">
        <v>0.375</v>
      </c>
      <c r="H49" s="52">
        <v>44953</v>
      </c>
      <c r="I49" s="51">
        <v>0.25</v>
      </c>
      <c r="J49" s="52">
        <v>44954</v>
      </c>
      <c r="K49" s="40">
        <f t="shared" si="7"/>
        <v>0.875</v>
      </c>
      <c r="L49" s="13" t="s">
        <v>126</v>
      </c>
      <c r="M49" s="26" t="s">
        <v>87</v>
      </c>
      <c r="N49" s="26" t="s">
        <v>88</v>
      </c>
      <c r="O49" s="26" t="s">
        <v>90</v>
      </c>
      <c r="P49" s="26" t="s">
        <v>248</v>
      </c>
      <c r="T49" s="26">
        <v>15</v>
      </c>
      <c r="U49" s="26">
        <v>6</v>
      </c>
      <c r="V49" s="39" t="s">
        <v>643</v>
      </c>
      <c r="Y49" s="44" t="s">
        <v>194</v>
      </c>
      <c r="Z49" s="39" t="s">
        <v>650</v>
      </c>
    </row>
    <row r="50" spans="2:26" x14ac:dyDescent="0.25">
      <c r="B50" s="39">
        <v>21615</v>
      </c>
      <c r="C50" s="26" t="s">
        <v>669</v>
      </c>
      <c r="D50" s="39" t="s">
        <v>85</v>
      </c>
      <c r="E50" s="39" t="s">
        <v>107</v>
      </c>
      <c r="F50" s="26">
        <v>17</v>
      </c>
      <c r="G50" s="51">
        <v>0.375</v>
      </c>
      <c r="H50" s="52">
        <v>44953</v>
      </c>
      <c r="I50" s="51">
        <v>0.25</v>
      </c>
      <c r="J50" s="52">
        <v>44954</v>
      </c>
      <c r="K50" s="40">
        <f t="shared" ref="K50" si="8">DATEDIF(H50,J50,"d")-(G50-I50)</f>
        <v>0.875</v>
      </c>
      <c r="L50" s="13" t="s">
        <v>271</v>
      </c>
      <c r="M50" s="26" t="s">
        <v>87</v>
      </c>
      <c r="N50" s="26" t="s">
        <v>88</v>
      </c>
      <c r="O50" s="26" t="s">
        <v>90</v>
      </c>
      <c r="P50" s="26" t="s">
        <v>248</v>
      </c>
      <c r="T50" s="26">
        <v>15</v>
      </c>
      <c r="U50" s="26">
        <v>6</v>
      </c>
      <c r="V50" s="39" t="s">
        <v>643</v>
      </c>
      <c r="Y50" s="44" t="s">
        <v>194</v>
      </c>
      <c r="Z50" s="39" t="s">
        <v>650</v>
      </c>
    </row>
    <row r="51" spans="2:26" x14ac:dyDescent="0.25">
      <c r="B51" s="39">
        <v>21616</v>
      </c>
      <c r="C51" s="26" t="s">
        <v>670</v>
      </c>
      <c r="D51" s="39" t="s">
        <v>304</v>
      </c>
      <c r="E51" s="39" t="s">
        <v>107</v>
      </c>
      <c r="F51" s="26">
        <v>17</v>
      </c>
      <c r="G51" s="45">
        <v>0.66666666666666696</v>
      </c>
      <c r="H51" s="52">
        <v>44953</v>
      </c>
      <c r="I51" s="51">
        <v>0.25</v>
      </c>
      <c r="J51" s="52">
        <v>44954</v>
      </c>
      <c r="K51" s="40">
        <f t="shared" si="7"/>
        <v>0.58333333333333304</v>
      </c>
      <c r="L51" s="13" t="s">
        <v>126</v>
      </c>
      <c r="M51" s="26" t="s">
        <v>87</v>
      </c>
      <c r="N51" s="26" t="s">
        <v>88</v>
      </c>
      <c r="O51" s="26" t="s">
        <v>90</v>
      </c>
      <c r="P51" s="26" t="s">
        <v>88</v>
      </c>
      <c r="T51" s="26">
        <v>15</v>
      </c>
      <c r="U51" s="26">
        <v>6</v>
      </c>
      <c r="V51" s="39" t="s">
        <v>643</v>
      </c>
      <c r="Y51" s="44" t="s">
        <v>194</v>
      </c>
      <c r="Z51" s="39" t="s">
        <v>650</v>
      </c>
    </row>
    <row r="52" spans="2:26" x14ac:dyDescent="0.25">
      <c r="B52" s="39">
        <v>21581</v>
      </c>
      <c r="C52" s="26" t="s">
        <v>675</v>
      </c>
      <c r="D52" s="39" t="s">
        <v>85</v>
      </c>
      <c r="E52" s="39" t="s">
        <v>107</v>
      </c>
      <c r="F52" s="26">
        <v>17</v>
      </c>
      <c r="G52" s="45">
        <v>0.53472222222222221</v>
      </c>
      <c r="H52" s="52">
        <v>44947</v>
      </c>
      <c r="I52" s="51">
        <v>0.35416666666666669</v>
      </c>
      <c r="J52" s="52">
        <v>44948</v>
      </c>
      <c r="K52" s="40">
        <f t="shared" si="7"/>
        <v>0.81944444444444442</v>
      </c>
      <c r="L52" s="13" t="s">
        <v>271</v>
      </c>
      <c r="M52" s="26" t="s">
        <v>87</v>
      </c>
      <c r="N52" s="26" t="s">
        <v>89</v>
      </c>
      <c r="P52" s="26" t="s">
        <v>88</v>
      </c>
      <c r="T52" s="26">
        <v>9</v>
      </c>
      <c r="U52" s="26">
        <v>4</v>
      </c>
      <c r="V52" s="39" t="s">
        <v>678</v>
      </c>
      <c r="Z52" s="39" t="s">
        <v>653</v>
      </c>
    </row>
    <row r="53" spans="2:26" x14ac:dyDescent="0.25">
      <c r="B53" s="39">
        <v>21550</v>
      </c>
      <c r="C53" s="26" t="s">
        <v>695</v>
      </c>
      <c r="D53" s="39" t="s">
        <v>85</v>
      </c>
      <c r="E53" s="39" t="s">
        <v>107</v>
      </c>
      <c r="F53" s="26">
        <v>18</v>
      </c>
      <c r="G53" s="51">
        <v>0.45833333333333331</v>
      </c>
      <c r="H53" s="52">
        <v>44982</v>
      </c>
      <c r="I53" s="51">
        <v>0.29166666666666669</v>
      </c>
      <c r="J53" s="52">
        <v>44983</v>
      </c>
      <c r="K53" s="40">
        <f t="shared" si="7"/>
        <v>0.83333333333333337</v>
      </c>
      <c r="L53" s="13" t="s">
        <v>267</v>
      </c>
      <c r="M53" s="26" t="s">
        <v>87</v>
      </c>
      <c r="O53" s="26" t="s">
        <v>90</v>
      </c>
      <c r="P53" s="26" t="s">
        <v>235</v>
      </c>
      <c r="T53" s="26">
        <v>15</v>
      </c>
      <c r="U53" s="26">
        <v>5</v>
      </c>
      <c r="V53" s="39" t="s">
        <v>643</v>
      </c>
      <c r="Y53" s="44" t="s">
        <v>194</v>
      </c>
      <c r="Z53" s="39" t="s">
        <v>650</v>
      </c>
    </row>
    <row r="54" spans="2:26" x14ac:dyDescent="0.25">
      <c r="B54" s="39">
        <v>21548</v>
      </c>
      <c r="C54" s="26" t="s">
        <v>697</v>
      </c>
      <c r="D54" s="39" t="s">
        <v>85</v>
      </c>
      <c r="E54" s="39" t="s">
        <v>107</v>
      </c>
      <c r="F54" s="26">
        <v>18</v>
      </c>
      <c r="G54" s="51">
        <v>0.5</v>
      </c>
      <c r="H54" s="52">
        <v>44983</v>
      </c>
      <c r="I54" s="51">
        <v>0.25</v>
      </c>
      <c r="J54" s="52">
        <v>44984</v>
      </c>
      <c r="K54" s="40">
        <f t="shared" si="7"/>
        <v>0.75</v>
      </c>
      <c r="L54" s="13" t="s">
        <v>126</v>
      </c>
      <c r="M54" s="26" t="s">
        <v>87</v>
      </c>
      <c r="N54" s="26" t="s">
        <v>88</v>
      </c>
      <c r="O54" s="26" t="s">
        <v>90</v>
      </c>
      <c r="P54" s="26" t="s">
        <v>235</v>
      </c>
      <c r="T54" s="26">
        <v>15</v>
      </c>
      <c r="U54" s="26">
        <v>6</v>
      </c>
      <c r="V54" s="39" t="s">
        <v>643</v>
      </c>
      <c r="Y54" s="44" t="s">
        <v>194</v>
      </c>
      <c r="Z54" s="39" t="s">
        <v>650</v>
      </c>
    </row>
    <row r="55" spans="2:26" x14ac:dyDescent="0.25">
      <c r="B55" s="39">
        <v>21549</v>
      </c>
      <c r="C55" s="26" t="s">
        <v>697</v>
      </c>
      <c r="D55" s="39" t="s">
        <v>85</v>
      </c>
      <c r="E55" s="39" t="s">
        <v>107</v>
      </c>
      <c r="F55" s="26">
        <v>18</v>
      </c>
      <c r="G55" s="51">
        <v>0.5</v>
      </c>
      <c r="H55" s="52">
        <v>44983</v>
      </c>
      <c r="I55" s="51">
        <v>0.25</v>
      </c>
      <c r="J55" s="52">
        <v>44984</v>
      </c>
      <c r="K55" s="40">
        <f t="shared" si="7"/>
        <v>0.75</v>
      </c>
      <c r="L55" s="13" t="s">
        <v>703</v>
      </c>
      <c r="M55" s="26" t="s">
        <v>87</v>
      </c>
      <c r="N55" s="26" t="s">
        <v>88</v>
      </c>
      <c r="O55" s="26" t="s">
        <v>90</v>
      </c>
      <c r="P55" s="26" t="s">
        <v>235</v>
      </c>
      <c r="T55" s="26">
        <v>15</v>
      </c>
      <c r="U55" s="26">
        <v>6</v>
      </c>
      <c r="V55" s="39" t="s">
        <v>643</v>
      </c>
      <c r="Y55" s="44" t="s">
        <v>194</v>
      </c>
      <c r="Z55" s="39" t="s">
        <v>650</v>
      </c>
    </row>
    <row r="56" spans="2:26" x14ac:dyDescent="0.25">
      <c r="B56" s="39">
        <v>21541</v>
      </c>
      <c r="C56" s="26" t="s">
        <v>787</v>
      </c>
      <c r="D56" s="39" t="s">
        <v>85</v>
      </c>
      <c r="E56" s="39" t="s">
        <v>107</v>
      </c>
      <c r="F56" s="26">
        <v>17</v>
      </c>
      <c r="G56" s="45">
        <v>0.58333333333333337</v>
      </c>
      <c r="H56" s="52">
        <v>45015</v>
      </c>
      <c r="I56" s="51">
        <v>0.3125</v>
      </c>
      <c r="J56" s="52">
        <v>45016</v>
      </c>
      <c r="K56" s="40">
        <f t="shared" si="7"/>
        <v>0.72916666666666663</v>
      </c>
      <c r="L56" s="13" t="s">
        <v>126</v>
      </c>
      <c r="M56" s="26" t="s">
        <v>87</v>
      </c>
      <c r="N56" s="26" t="s">
        <v>89</v>
      </c>
      <c r="O56" s="26" t="s">
        <v>90</v>
      </c>
      <c r="P56" s="26" t="s">
        <v>88</v>
      </c>
      <c r="T56" s="26">
        <v>23</v>
      </c>
      <c r="U56" s="26">
        <v>5</v>
      </c>
      <c r="V56" s="39" t="s">
        <v>186</v>
      </c>
      <c r="Y56" s="44" t="s">
        <v>194</v>
      </c>
      <c r="Z56" s="39" t="s">
        <v>187</v>
      </c>
    </row>
    <row r="57" spans="2:26" x14ac:dyDescent="0.25">
      <c r="B57" s="39">
        <v>21542</v>
      </c>
      <c r="C57" s="26" t="s">
        <v>787</v>
      </c>
      <c r="D57" s="39" t="s">
        <v>85</v>
      </c>
      <c r="E57" s="39" t="s">
        <v>107</v>
      </c>
      <c r="F57" s="26">
        <v>17</v>
      </c>
      <c r="G57" s="45">
        <v>0.58333333333333337</v>
      </c>
      <c r="H57" s="52">
        <v>45015</v>
      </c>
      <c r="I57" s="51">
        <v>0.3125</v>
      </c>
      <c r="J57" s="52">
        <v>45016</v>
      </c>
      <c r="K57" s="40">
        <f t="shared" si="7"/>
        <v>0.72916666666666663</v>
      </c>
      <c r="L57" s="13" t="s">
        <v>126</v>
      </c>
      <c r="M57" s="26" t="s">
        <v>87</v>
      </c>
      <c r="N57" s="26" t="s">
        <v>88</v>
      </c>
      <c r="O57" s="26" t="s">
        <v>90</v>
      </c>
      <c r="P57" s="26" t="s">
        <v>88</v>
      </c>
      <c r="T57" s="26">
        <v>23</v>
      </c>
      <c r="U57" s="26">
        <v>5</v>
      </c>
      <c r="V57" s="39" t="s">
        <v>186</v>
      </c>
      <c r="Y57" s="44" t="s">
        <v>194</v>
      </c>
      <c r="Z57" s="39" t="s">
        <v>187</v>
      </c>
    </row>
    <row r="58" spans="2:26" x14ac:dyDescent="0.25">
      <c r="B58" s="39">
        <v>21543</v>
      </c>
      <c r="C58" s="26" t="s">
        <v>787</v>
      </c>
      <c r="D58" s="39" t="s">
        <v>85</v>
      </c>
      <c r="E58" s="39" t="s">
        <v>107</v>
      </c>
      <c r="F58" s="26">
        <v>17</v>
      </c>
      <c r="G58" s="45">
        <v>0.58333333333333337</v>
      </c>
      <c r="H58" s="52">
        <v>45015</v>
      </c>
      <c r="I58" s="51">
        <v>0.3125</v>
      </c>
      <c r="J58" s="52">
        <v>45016</v>
      </c>
      <c r="K58" s="40">
        <f t="shared" si="7"/>
        <v>0.72916666666666663</v>
      </c>
      <c r="L58" s="13" t="s">
        <v>267</v>
      </c>
      <c r="P58" s="26" t="s">
        <v>88</v>
      </c>
      <c r="T58" s="26">
        <v>23</v>
      </c>
      <c r="U58" s="26">
        <v>5</v>
      </c>
      <c r="V58" s="39" t="s">
        <v>186</v>
      </c>
      <c r="Y58" s="44" t="s">
        <v>194</v>
      </c>
      <c r="Z58" s="39" t="s">
        <v>187</v>
      </c>
    </row>
    <row r="59" spans="2:26" x14ac:dyDescent="0.25">
      <c r="B59" s="39">
        <v>21544</v>
      </c>
      <c r="C59" s="26" t="s">
        <v>794</v>
      </c>
      <c r="D59" s="39" t="s">
        <v>309</v>
      </c>
      <c r="E59" s="39" t="s">
        <v>107</v>
      </c>
      <c r="F59" s="26">
        <v>17</v>
      </c>
      <c r="G59" s="45">
        <v>0.75</v>
      </c>
      <c r="H59" s="52">
        <v>45001</v>
      </c>
      <c r="I59" s="51">
        <v>0.375</v>
      </c>
      <c r="J59" s="52">
        <v>45002</v>
      </c>
      <c r="K59" s="40">
        <f t="shared" si="7"/>
        <v>0.625</v>
      </c>
      <c r="P59" s="26" t="s">
        <v>88</v>
      </c>
      <c r="T59" s="26">
        <v>15</v>
      </c>
      <c r="V59" s="39" t="s">
        <v>643</v>
      </c>
      <c r="Y59" s="44" t="s">
        <v>194</v>
      </c>
      <c r="Z59" s="39" t="s">
        <v>650</v>
      </c>
    </row>
    <row r="60" spans="2:26" x14ac:dyDescent="0.25">
      <c r="B60" s="39">
        <v>21640</v>
      </c>
      <c r="C60" s="26" t="s">
        <v>821</v>
      </c>
      <c r="D60" s="39" t="s">
        <v>85</v>
      </c>
      <c r="E60" s="39" t="s">
        <v>107</v>
      </c>
      <c r="F60" s="26">
        <v>17</v>
      </c>
      <c r="G60" s="51">
        <v>0.5</v>
      </c>
      <c r="H60" s="52">
        <v>44946</v>
      </c>
      <c r="I60" s="51">
        <v>0.41666666666666602</v>
      </c>
      <c r="J60" s="52">
        <v>44948</v>
      </c>
      <c r="K60" s="40">
        <f t="shared" si="7"/>
        <v>1.9166666666666661</v>
      </c>
      <c r="L60" s="13" t="s">
        <v>876</v>
      </c>
      <c r="P60" s="26" t="s">
        <v>88</v>
      </c>
      <c r="T60" s="26">
        <v>21</v>
      </c>
      <c r="U60" s="26">
        <v>6</v>
      </c>
      <c r="V60" s="39" t="s">
        <v>508</v>
      </c>
      <c r="Y60" s="44" t="s">
        <v>194</v>
      </c>
      <c r="Z60" s="39" t="s">
        <v>187</v>
      </c>
    </row>
    <row r="61" spans="2:26" x14ac:dyDescent="0.25">
      <c r="B61" s="39">
        <v>21639</v>
      </c>
      <c r="C61" s="26" t="s">
        <v>827</v>
      </c>
      <c r="D61" s="39" t="s">
        <v>85</v>
      </c>
      <c r="E61" s="39" t="s">
        <v>107</v>
      </c>
      <c r="F61" s="26">
        <v>17</v>
      </c>
      <c r="G61" s="51">
        <v>0.66666666666666696</v>
      </c>
      <c r="H61" s="52">
        <v>44952</v>
      </c>
      <c r="I61" s="51">
        <v>0.70833333333333304</v>
      </c>
      <c r="J61" s="52">
        <v>44953</v>
      </c>
      <c r="K61" s="40">
        <f t="shared" si="7"/>
        <v>1.0416666666666661</v>
      </c>
      <c r="L61" s="13" t="s">
        <v>126</v>
      </c>
      <c r="M61" s="26" t="s">
        <v>87</v>
      </c>
      <c r="N61" s="26" t="s">
        <v>88</v>
      </c>
      <c r="O61" s="26" t="s">
        <v>90</v>
      </c>
      <c r="P61" s="26" t="s">
        <v>235</v>
      </c>
      <c r="T61" s="26">
        <v>21</v>
      </c>
      <c r="U61" s="26">
        <v>6</v>
      </c>
      <c r="V61" s="39" t="s">
        <v>508</v>
      </c>
      <c r="Y61" s="44" t="s">
        <v>194</v>
      </c>
      <c r="Z61" s="39" t="s">
        <v>187</v>
      </c>
    </row>
    <row r="62" spans="2:26" x14ac:dyDescent="0.25">
      <c r="B62" s="39">
        <v>21631</v>
      </c>
      <c r="C62" s="26" t="s">
        <v>858</v>
      </c>
      <c r="D62" s="39" t="s">
        <v>85</v>
      </c>
      <c r="E62" s="39" t="s">
        <v>107</v>
      </c>
      <c r="F62" s="26">
        <v>17</v>
      </c>
      <c r="G62" s="51">
        <v>0.70833333333333337</v>
      </c>
      <c r="H62" s="52">
        <v>44986</v>
      </c>
      <c r="I62" s="51">
        <v>0.70833333333333304</v>
      </c>
      <c r="J62" s="52">
        <v>44987</v>
      </c>
      <c r="K62" s="40">
        <f t="shared" si="7"/>
        <v>0.99999999999999967</v>
      </c>
      <c r="L62" s="13" t="s">
        <v>126</v>
      </c>
      <c r="M62" s="26" t="s">
        <v>87</v>
      </c>
      <c r="N62" s="26" t="s">
        <v>88</v>
      </c>
      <c r="O62" s="26" t="s">
        <v>90</v>
      </c>
      <c r="P62" s="26" t="s">
        <v>235</v>
      </c>
      <c r="T62" s="26">
        <v>21</v>
      </c>
      <c r="U62" s="26">
        <v>6</v>
      </c>
      <c r="V62" s="39" t="s">
        <v>508</v>
      </c>
      <c r="Y62" s="44" t="s">
        <v>194</v>
      </c>
      <c r="Z62" s="39" t="s">
        <v>187</v>
      </c>
    </row>
    <row r="63" spans="2:26" x14ac:dyDescent="0.25">
      <c r="B63" s="39">
        <v>21632</v>
      </c>
      <c r="C63" s="26" t="s">
        <v>858</v>
      </c>
      <c r="D63" s="39" t="s">
        <v>85</v>
      </c>
      <c r="E63" s="39" t="s">
        <v>107</v>
      </c>
      <c r="F63" s="26">
        <v>17</v>
      </c>
      <c r="G63" s="51">
        <v>0.70833333333333304</v>
      </c>
      <c r="H63" s="52">
        <v>44986</v>
      </c>
      <c r="I63" s="51">
        <v>0.70833333333333304</v>
      </c>
      <c r="J63" s="52">
        <v>44987</v>
      </c>
      <c r="K63" s="40">
        <f t="shared" si="7"/>
        <v>1</v>
      </c>
      <c r="L63" s="13" t="s">
        <v>126</v>
      </c>
      <c r="M63" s="26" t="s">
        <v>87</v>
      </c>
      <c r="N63" s="26" t="s">
        <v>88</v>
      </c>
      <c r="O63" s="26" t="s">
        <v>90</v>
      </c>
      <c r="P63" s="26" t="s">
        <v>88</v>
      </c>
      <c r="T63" s="26">
        <v>21</v>
      </c>
      <c r="U63" s="26">
        <v>6</v>
      </c>
      <c r="V63" s="39" t="s">
        <v>508</v>
      </c>
      <c r="Y63" s="44" t="s">
        <v>194</v>
      </c>
      <c r="Z63" s="39" t="s">
        <v>187</v>
      </c>
    </row>
    <row r="64" spans="2:26" x14ac:dyDescent="0.25">
      <c r="B64" s="39">
        <v>21633</v>
      </c>
      <c r="C64" s="26" t="s">
        <v>858</v>
      </c>
      <c r="D64" s="39" t="s">
        <v>85</v>
      </c>
      <c r="E64" s="39" t="s">
        <v>107</v>
      </c>
      <c r="F64" s="26">
        <v>17</v>
      </c>
      <c r="G64" s="51">
        <v>0.70833333333333304</v>
      </c>
      <c r="H64" s="52">
        <v>44986</v>
      </c>
      <c r="I64" s="51">
        <v>0.70833333333333304</v>
      </c>
      <c r="J64" s="52">
        <v>44987</v>
      </c>
      <c r="K64" s="40">
        <f t="shared" si="7"/>
        <v>1</v>
      </c>
      <c r="L64" s="13" t="s">
        <v>126</v>
      </c>
      <c r="M64" s="26" t="s">
        <v>87</v>
      </c>
      <c r="N64" s="26" t="s">
        <v>88</v>
      </c>
      <c r="O64" s="26" t="s">
        <v>90</v>
      </c>
      <c r="P64" s="26" t="s">
        <v>88</v>
      </c>
      <c r="T64" s="26">
        <v>21</v>
      </c>
      <c r="U64" s="26">
        <v>6</v>
      </c>
      <c r="V64" s="39" t="s">
        <v>508</v>
      </c>
      <c r="Y64" s="44" t="s">
        <v>194</v>
      </c>
      <c r="Z64" s="39" t="s">
        <v>187</v>
      </c>
    </row>
    <row r="65" spans="2:26" x14ac:dyDescent="0.25">
      <c r="B65" s="39">
        <v>21634</v>
      </c>
      <c r="C65" s="26" t="s">
        <v>858</v>
      </c>
      <c r="D65" s="39" t="s">
        <v>85</v>
      </c>
      <c r="E65" s="39" t="s">
        <v>107</v>
      </c>
      <c r="F65" s="26">
        <v>17</v>
      </c>
      <c r="G65" s="51">
        <v>0.70833333333333304</v>
      </c>
      <c r="H65" s="52">
        <v>44986</v>
      </c>
      <c r="I65" s="51">
        <v>0.70833333333333304</v>
      </c>
      <c r="J65" s="52">
        <v>44987</v>
      </c>
      <c r="K65" s="40">
        <f t="shared" si="7"/>
        <v>1</v>
      </c>
      <c r="L65" s="13" t="s">
        <v>126</v>
      </c>
      <c r="M65" s="26" t="s">
        <v>87</v>
      </c>
      <c r="N65" s="26" t="s">
        <v>88</v>
      </c>
      <c r="O65" s="26" t="s">
        <v>90</v>
      </c>
      <c r="P65" s="26" t="s">
        <v>88</v>
      </c>
      <c r="T65" s="26">
        <v>21</v>
      </c>
      <c r="U65" s="26">
        <v>6</v>
      </c>
      <c r="V65" s="39" t="s">
        <v>508</v>
      </c>
      <c r="Y65" s="44" t="s">
        <v>194</v>
      </c>
      <c r="Z65" s="39" t="s">
        <v>187</v>
      </c>
    </row>
    <row r="66" spans="2:26" x14ac:dyDescent="0.25">
      <c r="B66" s="39">
        <v>21635</v>
      </c>
      <c r="C66" s="26" t="s">
        <v>858</v>
      </c>
      <c r="D66" s="39" t="s">
        <v>85</v>
      </c>
      <c r="E66" s="39" t="s">
        <v>107</v>
      </c>
      <c r="F66" s="26">
        <v>17</v>
      </c>
      <c r="G66" s="51">
        <v>0.70833333333333304</v>
      </c>
      <c r="H66" s="52">
        <v>44986</v>
      </c>
      <c r="I66" s="51">
        <v>0.70833333333333304</v>
      </c>
      <c r="J66" s="52">
        <v>44987</v>
      </c>
      <c r="K66" s="40">
        <f t="shared" si="7"/>
        <v>1</v>
      </c>
      <c r="L66" s="13" t="s">
        <v>126</v>
      </c>
      <c r="M66" s="26" t="s">
        <v>87</v>
      </c>
      <c r="N66" s="26" t="s">
        <v>88</v>
      </c>
      <c r="O66" s="26" t="s">
        <v>90</v>
      </c>
      <c r="P66" s="26" t="s">
        <v>248</v>
      </c>
      <c r="T66" s="26">
        <v>21</v>
      </c>
      <c r="U66" s="26">
        <v>6</v>
      </c>
      <c r="V66" s="39" t="s">
        <v>508</v>
      </c>
      <c r="Y66" s="44" t="s">
        <v>194</v>
      </c>
      <c r="Z66" s="39" t="s">
        <v>187</v>
      </c>
    </row>
    <row r="67" spans="2:26" x14ac:dyDescent="0.25">
      <c r="B67" s="39">
        <v>21636</v>
      </c>
      <c r="C67" s="26" t="s">
        <v>858</v>
      </c>
      <c r="D67" s="39" t="s">
        <v>85</v>
      </c>
      <c r="E67" s="39" t="s">
        <v>107</v>
      </c>
      <c r="F67" s="26">
        <v>17</v>
      </c>
      <c r="G67" s="51">
        <v>0.70833333333333304</v>
      </c>
      <c r="H67" s="52">
        <v>44986</v>
      </c>
      <c r="I67" s="51">
        <v>0.70833333333333304</v>
      </c>
      <c r="J67" s="52">
        <v>44987</v>
      </c>
      <c r="K67" s="40">
        <f t="shared" si="7"/>
        <v>1</v>
      </c>
      <c r="L67" s="13" t="s">
        <v>126</v>
      </c>
      <c r="M67" s="26" t="s">
        <v>87</v>
      </c>
      <c r="N67" s="26" t="s">
        <v>89</v>
      </c>
      <c r="O67" s="26" t="s">
        <v>90</v>
      </c>
      <c r="P67" s="26" t="s">
        <v>248</v>
      </c>
      <c r="T67" s="26">
        <v>21</v>
      </c>
      <c r="U67" s="26">
        <v>6</v>
      </c>
      <c r="V67" s="39" t="s">
        <v>508</v>
      </c>
      <c r="Y67" s="44" t="s">
        <v>194</v>
      </c>
      <c r="Z67" s="39" t="s">
        <v>187</v>
      </c>
    </row>
    <row r="68" spans="2:26" x14ac:dyDescent="0.25">
      <c r="B68" s="39">
        <v>21637</v>
      </c>
      <c r="C68" s="26" t="s">
        <v>858</v>
      </c>
      <c r="D68" s="39" t="s">
        <v>85</v>
      </c>
      <c r="E68" s="39" t="s">
        <v>107</v>
      </c>
      <c r="F68" s="26">
        <v>17</v>
      </c>
      <c r="G68" s="51">
        <v>0.70833333333333304</v>
      </c>
      <c r="H68" s="52">
        <v>44986</v>
      </c>
      <c r="I68" s="51">
        <v>0.70833333333333304</v>
      </c>
      <c r="J68" s="52">
        <v>44987</v>
      </c>
      <c r="K68" s="40">
        <f t="shared" si="7"/>
        <v>1</v>
      </c>
      <c r="L68" s="13" t="s">
        <v>126</v>
      </c>
      <c r="M68" s="26" t="s">
        <v>87</v>
      </c>
      <c r="N68" s="26" t="s">
        <v>89</v>
      </c>
      <c r="O68" s="26" t="s">
        <v>90</v>
      </c>
      <c r="P68" s="26" t="s">
        <v>248</v>
      </c>
      <c r="T68" s="26">
        <v>21</v>
      </c>
      <c r="U68" s="26">
        <v>6</v>
      </c>
      <c r="V68" s="39" t="s">
        <v>508</v>
      </c>
      <c r="Y68" s="44" t="s">
        <v>194</v>
      </c>
      <c r="Z68" s="39" t="s">
        <v>187</v>
      </c>
    </row>
    <row r="69" spans="2:26" x14ac:dyDescent="0.25">
      <c r="B69" s="39">
        <v>21638</v>
      </c>
      <c r="C69" s="26" t="s">
        <v>858</v>
      </c>
      <c r="D69" s="39" t="s">
        <v>85</v>
      </c>
      <c r="E69" s="39" t="s">
        <v>107</v>
      </c>
      <c r="F69" s="26">
        <v>17</v>
      </c>
      <c r="G69" s="51">
        <v>0.70833333333333304</v>
      </c>
      <c r="H69" s="52">
        <v>44986</v>
      </c>
      <c r="I69" s="51">
        <v>0.70833333333333304</v>
      </c>
      <c r="J69" s="52">
        <v>44987</v>
      </c>
      <c r="K69" s="40">
        <f t="shared" si="7"/>
        <v>1</v>
      </c>
      <c r="L69" s="13" t="s">
        <v>126</v>
      </c>
      <c r="M69" s="26" t="s">
        <v>901</v>
      </c>
      <c r="N69" s="26" t="s">
        <v>89</v>
      </c>
      <c r="O69" s="26" t="s">
        <v>90</v>
      </c>
      <c r="P69" s="26" t="s">
        <v>248</v>
      </c>
      <c r="T69" s="26">
        <v>21</v>
      </c>
      <c r="U69" s="26">
        <v>6</v>
      </c>
      <c r="V69" s="39" t="s">
        <v>508</v>
      </c>
      <c r="Y69" s="44" t="s">
        <v>194</v>
      </c>
      <c r="Z69" s="39" t="s">
        <v>187</v>
      </c>
    </row>
    <row r="70" spans="2:26" x14ac:dyDescent="0.25">
      <c r="C70" s="26" t="s">
        <v>868</v>
      </c>
      <c r="D70" s="39" t="s">
        <v>309</v>
      </c>
      <c r="E70" s="39" t="s">
        <v>107</v>
      </c>
      <c r="F70" s="26">
        <v>17</v>
      </c>
      <c r="G70" s="51">
        <v>0.79166666666666663</v>
      </c>
      <c r="H70" s="52">
        <v>45001</v>
      </c>
      <c r="I70" s="51">
        <v>0.79166666666666663</v>
      </c>
      <c r="J70" s="52">
        <v>45002</v>
      </c>
      <c r="K70" s="40">
        <f t="shared" si="7"/>
        <v>1</v>
      </c>
      <c r="L70" s="13" t="s">
        <v>126</v>
      </c>
      <c r="M70" s="26" t="s">
        <v>87</v>
      </c>
      <c r="N70" s="26" t="s">
        <v>88</v>
      </c>
      <c r="O70" s="26" t="s">
        <v>90</v>
      </c>
      <c r="T70" s="26">
        <v>21</v>
      </c>
      <c r="U70" s="26">
        <v>6</v>
      </c>
      <c r="V70" s="39" t="s">
        <v>508</v>
      </c>
      <c r="Y70" s="44" t="s">
        <v>194</v>
      </c>
      <c r="Z70" s="39" t="s">
        <v>231</v>
      </c>
    </row>
  </sheetData>
  <autoFilter ref="A1:Z69" xr:uid="{00000000-0009-0000-0000-000005000000}"/>
  <conditionalFormatting sqref="K3:K70">
    <cfRule type="cellIs" dxfId="0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509AA-EB85-4F13-A238-86C3DD3A27BD}">
  <dimension ref="A1:J25"/>
  <sheetViews>
    <sheetView workbookViewId="0">
      <selection activeCell="D8" sqref="D8:E8"/>
    </sheetView>
  </sheetViews>
  <sheetFormatPr defaultRowHeight="13.8" x14ac:dyDescent="0.25"/>
  <cols>
    <col min="1" max="1" width="12.69921875" customWidth="1"/>
    <col min="5" max="5" width="11.5" customWidth="1"/>
    <col min="6" max="6" width="17.09765625" customWidth="1"/>
    <col min="7" max="7" width="17" customWidth="1"/>
  </cols>
  <sheetData>
    <row r="1" spans="1:8" ht="22.8" x14ac:dyDescent="0.4">
      <c r="A1" s="71" t="s">
        <v>910</v>
      </c>
    </row>
    <row r="3" spans="1:8" x14ac:dyDescent="0.25">
      <c r="A3" t="s">
        <v>906</v>
      </c>
    </row>
    <row r="4" spans="1:8" x14ac:dyDescent="0.25">
      <c r="A4" t="s">
        <v>907</v>
      </c>
    </row>
    <row r="5" spans="1:8" x14ac:dyDescent="0.25">
      <c r="A5" s="26" t="s">
        <v>204</v>
      </c>
      <c r="B5">
        <v>4.2000000000000003E-2</v>
      </c>
    </row>
    <row r="6" spans="1:8" x14ac:dyDescent="0.25">
      <c r="A6" s="26" t="s">
        <v>640</v>
      </c>
      <c r="B6" t="s">
        <v>908</v>
      </c>
    </row>
    <row r="7" spans="1:8" x14ac:dyDescent="0.25">
      <c r="A7" s="26" t="s">
        <v>203</v>
      </c>
      <c r="B7" t="s">
        <v>909</v>
      </c>
    </row>
    <row r="10" spans="1:8" x14ac:dyDescent="0.25">
      <c r="A10" s="13" t="s">
        <v>917</v>
      </c>
    </row>
    <row r="12" spans="1:8" x14ac:dyDescent="0.25">
      <c r="B12" t="s">
        <v>85</v>
      </c>
      <c r="C12" t="s">
        <v>301</v>
      </c>
      <c r="D12" t="s">
        <v>304</v>
      </c>
      <c r="E12" t="s">
        <v>912</v>
      </c>
      <c r="F12" t="s">
        <v>913</v>
      </c>
      <c r="G12" t="s">
        <v>914</v>
      </c>
      <c r="H12" t="s">
        <v>916</v>
      </c>
    </row>
    <row r="13" spans="1:8" x14ac:dyDescent="0.25">
      <c r="A13" t="s">
        <v>85</v>
      </c>
      <c r="B13">
        <v>123</v>
      </c>
      <c r="D13">
        <v>59</v>
      </c>
      <c r="H13">
        <v>182</v>
      </c>
    </row>
    <row r="14" spans="1:8" x14ac:dyDescent="0.25">
      <c r="A14" t="s">
        <v>765</v>
      </c>
      <c r="B14">
        <v>11</v>
      </c>
      <c r="D14">
        <v>14</v>
      </c>
      <c r="H14">
        <v>25</v>
      </c>
    </row>
    <row r="15" spans="1:8" x14ac:dyDescent="0.25">
      <c r="A15" t="s">
        <v>301</v>
      </c>
      <c r="C15">
        <v>102</v>
      </c>
      <c r="E15">
        <v>68</v>
      </c>
      <c r="F15">
        <v>12</v>
      </c>
      <c r="H15">
        <v>182</v>
      </c>
    </row>
    <row r="16" spans="1:8" x14ac:dyDescent="0.25">
      <c r="A16" t="s">
        <v>304</v>
      </c>
      <c r="B16">
        <v>25</v>
      </c>
      <c r="D16">
        <v>140</v>
      </c>
      <c r="G16">
        <v>6</v>
      </c>
      <c r="H16">
        <v>171</v>
      </c>
    </row>
    <row r="17" spans="1:10" x14ac:dyDescent="0.25">
      <c r="A17" t="s">
        <v>916</v>
      </c>
      <c r="B17">
        <v>159</v>
      </c>
      <c r="C17">
        <v>102</v>
      </c>
      <c r="D17">
        <v>213</v>
      </c>
      <c r="E17">
        <v>68</v>
      </c>
      <c r="F17">
        <v>12</v>
      </c>
      <c r="G17">
        <v>6</v>
      </c>
      <c r="H17">
        <v>560</v>
      </c>
    </row>
    <row r="21" spans="1:10" x14ac:dyDescent="0.25">
      <c r="A21" s="78" t="s">
        <v>915</v>
      </c>
      <c r="B21" s="78" t="s">
        <v>918</v>
      </c>
      <c r="I21" s="78" t="s">
        <v>915</v>
      </c>
      <c r="J21" s="78" t="s">
        <v>918</v>
      </c>
    </row>
    <row r="22" spans="1:10" x14ac:dyDescent="0.25">
      <c r="A22" s="13" t="s">
        <v>85</v>
      </c>
      <c r="B22">
        <v>147.60069444444449</v>
      </c>
      <c r="I22" s="13" t="s">
        <v>85</v>
      </c>
      <c r="J22">
        <v>146.78472222222223</v>
      </c>
    </row>
    <row r="23" spans="1:10" x14ac:dyDescent="0.25">
      <c r="A23" s="13" t="s">
        <v>765</v>
      </c>
      <c r="B23">
        <v>18.763888888888889</v>
      </c>
      <c r="E23" t="s">
        <v>919</v>
      </c>
      <c r="I23" s="13" t="s">
        <v>301</v>
      </c>
      <c r="J23">
        <v>95.121527777777771</v>
      </c>
    </row>
    <row r="24" spans="1:10" x14ac:dyDescent="0.25">
      <c r="A24" s="13" t="s">
        <v>301</v>
      </c>
      <c r="B24">
        <v>147.60069444444449</v>
      </c>
      <c r="E24" s="13"/>
      <c r="I24" s="13" t="s">
        <v>304</v>
      </c>
      <c r="J24">
        <v>124.14236111111107</v>
      </c>
    </row>
    <row r="25" spans="1:10" x14ac:dyDescent="0.25">
      <c r="A25" s="13" t="s">
        <v>304</v>
      </c>
      <c r="B25">
        <v>107.56250000000001</v>
      </c>
      <c r="I25" s="13" t="s">
        <v>912</v>
      </c>
      <c r="J25">
        <v>40.479166666666686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tbl_trip</vt:lpstr>
      <vt:lpstr>tbl_weather</vt:lpstr>
      <vt:lpstr>tbl_gear</vt:lpstr>
      <vt:lpstr>tbl_set</vt:lpstr>
      <vt:lpstr>tbl_fish changed trial type</vt:lpstr>
      <vt:lpstr>tbl_fish</vt:lpstr>
      <vt:lpstr>tbl_bycatch</vt:lpstr>
      <vt:lpstr>pastabos</vt:lpstr>
      <vt:lpstr>tbl_bycatch!Print_Area</vt:lpstr>
    </vt:vector>
  </TitlesOfParts>
  <Company>RSPB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rorycrawford</dc:creator>
  <cp:lastModifiedBy>Steffen Oppel</cp:lastModifiedBy>
  <cp:lastPrinted>2023-08-03T12:35:29Z</cp:lastPrinted>
  <dcterms:created xsi:type="dcterms:W3CDTF">2013-10-11T13:18:36Z</dcterms:created>
  <dcterms:modified xsi:type="dcterms:W3CDTF">2023-12-22T16:09:51Z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