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<sst xmlns="http://schemas.openxmlformats.org/spreadsheetml/2006/main" count="34" uniqueCount="19">
  <si>
    <t xml:space="preserve">Stefania Ranucci </t>
  </si>
  <si>
    <t>*Los datos incluyen las horas de estudio en las clases de la facultad.</t>
  </si>
  <si>
    <t>* Los breaks estan incluidos en las horas de estudio</t>
  </si>
  <si>
    <t>Date</t>
  </si>
  <si>
    <t>Day of the week</t>
  </si>
  <si>
    <t>Total hours</t>
  </si>
  <si>
    <t xml:space="preserve">Class (ITBA) </t>
  </si>
  <si>
    <t xml:space="preserve">Focused study </t>
  </si>
  <si>
    <t>Distracted Study</t>
  </si>
  <si>
    <t>Breaks</t>
  </si>
  <si>
    <t>Productivity</t>
  </si>
  <si>
    <t>domingo</t>
  </si>
  <si>
    <t>lunes</t>
  </si>
  <si>
    <t>``</t>
  </si>
  <si>
    <t>martes</t>
  </si>
  <si>
    <t>miércoles</t>
  </si>
  <si>
    <t>jueves</t>
  </si>
  <si>
    <t>viernes</t>
  </si>
  <si>
    <t>sábado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</si>
</sst>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m"/>
  </numFmts>
  <fonts count="4">
    <font>
      <sz val="10.0"/>
      <color rgb="FF000000"/>
      <name val="Arial"/>
      <scheme val="minor"/>
    </font>
    <font>
      <sz val="10.0"/>
      <color theme="1"/>
      <name val="Arial"/>
      <scheme val="minor"/>
    </font>
    <font>
      <color theme="1"/>
      <name val="Arial"/>
      <scheme val="minor"/>
    </font>
    <font>
      <i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2" numFmtId="0" xfId="0" applyAlignment="1" applyFill="1" applyFont="1">
      <alignment readingOrder="0"/>
    </xf>
    <xf borderId="0" fillId="2" fontId="2" numFmtId="0" xfId="0" applyFont="1"/>
    <xf borderId="0" fillId="0" fontId="2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4" xfId="0" applyAlignment="1" applyFont="1" applyNumberFormat="1">
      <alignment readingOrder="0"/>
    </xf>
    <xf borderId="0" fillId="0" fontId="2" numFmtId="4" xfId="0" applyAlignment="1" applyFont="1" applyNumberFormat="1">
      <alignment readingOrder="0"/>
    </xf>
    <xf borderId="0" fillId="0" fontId="2" numFmtId="4" xfId="0" applyFont="1" applyNumberFormat="1"/>
    <xf borderId="0" fillId="0" fontId="2" numFmtId="10" xfId="0" applyFont="1" applyNumberFormat="1"/>
    <xf borderId="0" fillId="0" fontId="2" numFmtId="4" xfId="0" applyFont="1" applyNumberFormat="1"/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Hoja 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3:H28" display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Hoja 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  <col customWidth="1" min="2" max="2" width="17.13"/>
    <col customWidth="1" min="3" max="4" width="16.38"/>
    <col customWidth="1" min="6" max="6" width="15.13"/>
  </cols>
  <sheetData>
    <row r="1">
      <c r="A1" s="1" t="s">
        <v>0</v>
      </c>
      <c r="B1" s="2"/>
      <c r="C1" s="3"/>
      <c r="D1" s="3"/>
      <c r="E1" s="3"/>
      <c r="F1" s="3"/>
      <c r="G1" s="3"/>
      <c r="H1" s="3"/>
    </row>
    <row r="2">
      <c r="A2" s="2"/>
      <c r="B2" s="3"/>
      <c r="C2" s="3"/>
      <c r="D2" s="3"/>
      <c r="E2" s="3"/>
      <c r="F2" s="3"/>
      <c r="G2" s="3"/>
      <c r="H2" s="3"/>
    </row>
    <row r="3">
      <c r="A3" s="2" t="s">
        <v>1</v>
      </c>
      <c r="B3" s="3"/>
      <c r="C3" s="3"/>
      <c r="D3" s="3"/>
      <c r="E3" s="3"/>
      <c r="F3" s="3"/>
      <c r="G3" s="3"/>
      <c r="H3" s="3"/>
    </row>
    <row r="4">
      <c r="A4" s="4" t="s">
        <v>2</v>
      </c>
      <c r="B4" s="5"/>
      <c r="C4" s="5"/>
      <c r="D4" s="5"/>
      <c r="E4" s="5"/>
      <c r="F4" s="5"/>
      <c r="G4" s="5"/>
      <c r="H4" s="5"/>
    </row>
    <row r="5">
      <c r="A5" s="6"/>
    </row>
    <row r="6">
      <c r="A6" s="7" t="s">
        <v>3</v>
      </c>
      <c r="B6" s="7" t="s">
        <v>4</v>
      </c>
      <c r="C6" s="7" t="s">
        <v>5</v>
      </c>
      <c r="D6" s="7" t="s">
        <v>6</v>
      </c>
      <c r="E6" s="7" t="s">
        <v>7</v>
      </c>
      <c r="F6" s="7" t="s">
        <v>8</v>
      </c>
      <c r="G6" s="7" t="s">
        <v>9</v>
      </c>
      <c r="H6" s="7" t="s">
        <v>10</v>
      </c>
    </row>
    <row r="7">
      <c r="A7" s="8">
        <v>45158.0</v>
      </c>
      <c r="B7" s="2" t="s">
        <v>11</v>
      </c>
      <c r="C7" s="9">
        <f>(2 + 30/60)</f>
        <v>2.5</v>
      </c>
      <c r="D7" s="10">
        <v>0.0</v>
      </c>
      <c r="E7" s="10">
        <f>2.2</f>
        <v>2.2</v>
      </c>
      <c r="F7" s="10">
        <f t="shared" ref="F7:F28" si="1">C7-E7-G7</f>
        <v>0.05</v>
      </c>
      <c r="G7" s="11">
        <f> 0 + 15/60</f>
        <v>0.25</v>
      </c>
      <c r="H7" s="12">
        <f t="shared" ref="H7:H28" si="2">E7/C7</f>
        <v>0.88</v>
      </c>
      <c r="I7" s="13"/>
    </row>
    <row r="8">
      <c r="A8" s="8">
        <v>45159.0</v>
      </c>
      <c r="B8" s="2" t="s">
        <v>12</v>
      </c>
      <c r="C8" s="10">
        <f> 6 + 40/60</f>
        <v>6.666666667</v>
      </c>
      <c r="D8" s="10">
        <v>6.0</v>
      </c>
      <c r="E8" s="10">
        <v>4.5</v>
      </c>
      <c r="F8" s="10">
        <f t="shared" si="1"/>
        <v>1.8</v>
      </c>
      <c r="G8" s="11">
        <f> 22/60</f>
        <v>0.3666666667</v>
      </c>
      <c r="H8" s="12">
        <f t="shared" si="2"/>
        <v>0.675</v>
      </c>
      <c r="I8" s="13"/>
      <c r="AA8" s="6" t="s">
        <v>13</v>
      </c>
    </row>
    <row r="9">
      <c r="A9" s="8">
        <v>45160.0</v>
      </c>
      <c r="B9" s="2" t="s">
        <v>14</v>
      </c>
      <c r="C9" s="10">
        <f>9 + 20/60</f>
        <v>9.333333333</v>
      </c>
      <c r="D9" s="10">
        <v>6.0</v>
      </c>
      <c r="E9" s="10">
        <v>6.8</v>
      </c>
      <c r="F9" s="10">
        <f t="shared" si="1"/>
        <v>2.233333333</v>
      </c>
      <c r="G9" s="10">
        <v>0.3</v>
      </c>
      <c r="H9" s="12">
        <f t="shared" si="2"/>
        <v>0.7285714286</v>
      </c>
      <c r="I9" s="13"/>
    </row>
    <row r="10">
      <c r="A10" s="8">
        <v>45161.0</v>
      </c>
      <c r="B10" s="2" t="s">
        <v>15</v>
      </c>
      <c r="C10" s="10">
        <f> 3 + 40/60</f>
        <v>3.666666667</v>
      </c>
      <c r="D10" s="10">
        <v>3.0</v>
      </c>
      <c r="E10" s="10">
        <v>2.7</v>
      </c>
      <c r="F10" s="10">
        <f t="shared" si="1"/>
        <v>0.8666666667</v>
      </c>
      <c r="G10" s="10">
        <v>0.1</v>
      </c>
      <c r="H10" s="12">
        <f t="shared" si="2"/>
        <v>0.7363636364</v>
      </c>
      <c r="I10" s="13"/>
    </row>
    <row r="11">
      <c r="A11" s="8">
        <v>45162.0</v>
      </c>
      <c r="B11" s="2" t="s">
        <v>16</v>
      </c>
      <c r="C11" s="10">
        <f> 9 + 44/60</f>
        <v>9.733333333</v>
      </c>
      <c r="D11" s="10">
        <v>8.0</v>
      </c>
      <c r="E11" s="10">
        <f> 7.2</f>
        <v>7.2</v>
      </c>
      <c r="F11" s="10">
        <f t="shared" si="1"/>
        <v>2.333333333</v>
      </c>
      <c r="G11" s="10">
        <v>0.2</v>
      </c>
      <c r="H11" s="12">
        <f t="shared" si="2"/>
        <v>0.7397260274</v>
      </c>
      <c r="I11" s="13"/>
    </row>
    <row r="12">
      <c r="A12" s="8">
        <v>45163.0</v>
      </c>
      <c r="B12" s="2" t="s">
        <v>17</v>
      </c>
      <c r="C12" s="10">
        <f> 4 + 10/60</f>
        <v>4.166666667</v>
      </c>
      <c r="D12" s="10">
        <v>0.0</v>
      </c>
      <c r="E12" s="10">
        <v>3.1</v>
      </c>
      <c r="F12" s="10">
        <f t="shared" si="1"/>
        <v>0.8466666667</v>
      </c>
      <c r="G12" s="10">
        <v>0.22</v>
      </c>
      <c r="H12" s="12">
        <f t="shared" si="2"/>
        <v>0.744</v>
      </c>
      <c r="I12" s="13"/>
    </row>
    <row r="13">
      <c r="A13" s="8">
        <v>45164.0</v>
      </c>
      <c r="B13" s="2" t="s">
        <v>18</v>
      </c>
      <c r="C13" s="10">
        <f> 2 + 50/60</f>
        <v>2.833333333</v>
      </c>
      <c r="D13" s="10">
        <v>0.0</v>
      </c>
      <c r="E13" s="10">
        <f>2.2</f>
        <v>2.2</v>
      </c>
      <c r="F13" s="10">
        <f t="shared" si="1"/>
        <v>0.3833333333</v>
      </c>
      <c r="G13" s="11">
        <f> 0 + 15/60</f>
        <v>0.25</v>
      </c>
      <c r="H13" s="12">
        <f t="shared" si="2"/>
        <v>0.7764705882</v>
      </c>
      <c r="I13" s="13"/>
    </row>
    <row r="14">
      <c r="A14" s="8">
        <v>45165.0</v>
      </c>
      <c r="B14" s="2" t="s">
        <v>11</v>
      </c>
      <c r="C14" s="10">
        <f>3 + 33/60</f>
        <v>3.55</v>
      </c>
      <c r="D14" s="10">
        <v>0.0</v>
      </c>
      <c r="E14" s="10">
        <f>2.1</f>
        <v>2.1</v>
      </c>
      <c r="F14" s="10">
        <f t="shared" si="1"/>
        <v>1.083333333</v>
      </c>
      <c r="G14" s="11">
        <f> 22/60</f>
        <v>0.3666666667</v>
      </c>
      <c r="H14" s="12">
        <f t="shared" si="2"/>
        <v>0.5915492958</v>
      </c>
      <c r="I14" s="13"/>
    </row>
    <row r="15">
      <c r="A15" s="8">
        <v>45166.0</v>
      </c>
      <c r="B15" s="2" t="s">
        <v>12</v>
      </c>
      <c r="C15" s="10">
        <f> 7 + 20/60</f>
        <v>7.333333333</v>
      </c>
      <c r="D15" s="10">
        <v>6.0</v>
      </c>
      <c r="E15" s="10">
        <v>5.1</v>
      </c>
      <c r="F15" s="10">
        <f t="shared" si="1"/>
        <v>1.933333333</v>
      </c>
      <c r="G15" s="10">
        <v>0.3</v>
      </c>
      <c r="H15" s="12">
        <f t="shared" si="2"/>
        <v>0.6954545455</v>
      </c>
      <c r="I15" s="13"/>
    </row>
    <row r="16">
      <c r="A16" s="8">
        <v>45167.0</v>
      </c>
      <c r="B16" s="2" t="s">
        <v>14</v>
      </c>
      <c r="C16" s="10">
        <f> 7 + 33/60</f>
        <v>7.55</v>
      </c>
      <c r="D16" s="10">
        <v>6.0</v>
      </c>
      <c r="E16" s="10">
        <v>5.1</v>
      </c>
      <c r="F16" s="10">
        <f t="shared" si="1"/>
        <v>2.35</v>
      </c>
      <c r="G16" s="10">
        <v>0.1</v>
      </c>
      <c r="H16" s="12">
        <f t="shared" si="2"/>
        <v>0.6754966887</v>
      </c>
      <c r="I16" s="13"/>
    </row>
    <row r="17">
      <c r="A17" s="8">
        <v>45168.0</v>
      </c>
      <c r="B17" s="2" t="s">
        <v>15</v>
      </c>
      <c r="C17" s="10">
        <f> 4 + 20/60</f>
        <v>4.333333333</v>
      </c>
      <c r="D17" s="10">
        <v>3.0</v>
      </c>
      <c r="E17" s="10">
        <v>3.3</v>
      </c>
      <c r="F17" s="10">
        <f t="shared" si="1"/>
        <v>0.8333333333</v>
      </c>
      <c r="G17" s="10">
        <v>0.2</v>
      </c>
      <c r="H17" s="12">
        <f t="shared" si="2"/>
        <v>0.7615384615</v>
      </c>
      <c r="I17" s="13"/>
    </row>
    <row r="18">
      <c r="A18" s="8">
        <v>45169.0</v>
      </c>
      <c r="B18" s="2" t="s">
        <v>16</v>
      </c>
      <c r="C18" s="10">
        <f> 10 + 40/60</f>
        <v>10.66666667</v>
      </c>
      <c r="D18" s="10">
        <v>8.0</v>
      </c>
      <c r="E18" s="10">
        <v>4.4</v>
      </c>
      <c r="F18" s="10">
        <f t="shared" si="1"/>
        <v>6.046666667</v>
      </c>
      <c r="G18" s="10">
        <v>0.22</v>
      </c>
      <c r="H18" s="12">
        <f t="shared" si="2"/>
        <v>0.4125</v>
      </c>
      <c r="I18" s="13"/>
    </row>
    <row r="19">
      <c r="A19" s="8">
        <v>45170.0</v>
      </c>
      <c r="B19" s="2" t="s">
        <v>17</v>
      </c>
      <c r="C19" s="10">
        <f>3 + 55/60</f>
        <v>3.916666667</v>
      </c>
      <c r="D19" s="10">
        <v>0.0</v>
      </c>
      <c r="E19" s="10">
        <v>3.3</v>
      </c>
      <c r="F19" s="10">
        <f t="shared" si="1"/>
        <v>0.3666666667</v>
      </c>
      <c r="G19" s="11">
        <f> 0 + 15/60</f>
        <v>0.25</v>
      </c>
      <c r="H19" s="12">
        <f t="shared" si="2"/>
        <v>0.8425531915</v>
      </c>
      <c r="I19" s="13"/>
    </row>
    <row r="20">
      <c r="A20" s="8">
        <v>45171.0</v>
      </c>
      <c r="B20" s="2" t="s">
        <v>18</v>
      </c>
      <c r="C20" s="10">
        <f> 5 + 50/60</f>
        <v>5.833333333</v>
      </c>
      <c r="D20" s="10">
        <v>0.0</v>
      </c>
      <c r="E20" s="10">
        <v>3.2</v>
      </c>
      <c r="F20" s="10">
        <f t="shared" si="1"/>
        <v>2.266666667</v>
      </c>
      <c r="G20" s="11">
        <f> 22/60</f>
        <v>0.3666666667</v>
      </c>
      <c r="H20" s="12">
        <f t="shared" si="2"/>
        <v>0.5485714286</v>
      </c>
      <c r="I20" s="13"/>
    </row>
    <row r="21">
      <c r="A21" s="8">
        <v>45172.0</v>
      </c>
      <c r="B21" s="2" t="s">
        <v>11</v>
      </c>
      <c r="C21" s="10">
        <f> 6 + 15/60</f>
        <v>6.25</v>
      </c>
      <c r="D21" s="10">
        <v>0.0</v>
      </c>
      <c r="E21" s="10">
        <v>5.1</v>
      </c>
      <c r="F21" s="10">
        <f t="shared" si="1"/>
        <v>0.85</v>
      </c>
      <c r="G21" s="10">
        <v>0.3</v>
      </c>
      <c r="H21" s="12">
        <f t="shared" si="2"/>
        <v>0.816</v>
      </c>
      <c r="I21" s="13"/>
    </row>
    <row r="22">
      <c r="A22" s="8">
        <v>45173.0</v>
      </c>
      <c r="B22" s="2" t="s">
        <v>12</v>
      </c>
      <c r="C22" s="10">
        <f> 9 + 56/60</f>
        <v>9.933333333</v>
      </c>
      <c r="D22" s="10">
        <v>6.0</v>
      </c>
      <c r="E22" s="11">
        <f>5.5</f>
        <v>5.5</v>
      </c>
      <c r="F22" s="10">
        <f t="shared" si="1"/>
        <v>4.333333333</v>
      </c>
      <c r="G22" s="10">
        <v>0.1</v>
      </c>
      <c r="H22" s="12">
        <f t="shared" si="2"/>
        <v>0.5536912752</v>
      </c>
      <c r="I22" s="13"/>
    </row>
    <row r="23">
      <c r="A23" s="8">
        <v>45174.0</v>
      </c>
      <c r="B23" s="2" t="s">
        <v>14</v>
      </c>
      <c r="C23" s="10">
        <f>11 + 50/60</f>
        <v>11.83333333</v>
      </c>
      <c r="D23" s="10">
        <v>6.0</v>
      </c>
      <c r="E23" s="11">
        <f>7.7</f>
        <v>7.7</v>
      </c>
      <c r="F23" s="10">
        <f t="shared" si="1"/>
        <v>3.933333333</v>
      </c>
      <c r="G23" s="10">
        <v>0.2</v>
      </c>
      <c r="H23" s="12">
        <f t="shared" si="2"/>
        <v>0.6507042254</v>
      </c>
      <c r="I23" s="13"/>
    </row>
    <row r="24">
      <c r="A24" s="8">
        <v>45175.0</v>
      </c>
      <c r="B24" s="2" t="s">
        <v>15</v>
      </c>
      <c r="C24" s="10">
        <f> 8 + 50/60</f>
        <v>8.833333333</v>
      </c>
      <c r="D24" s="10">
        <v>3.0</v>
      </c>
      <c r="E24" s="10">
        <v>6.55</v>
      </c>
      <c r="F24" s="10">
        <f t="shared" si="1"/>
        <v>2.063333333</v>
      </c>
      <c r="G24" s="10">
        <v>0.22</v>
      </c>
      <c r="H24" s="12">
        <f t="shared" si="2"/>
        <v>0.741509434</v>
      </c>
      <c r="I24" s="13"/>
    </row>
    <row r="25">
      <c r="A25" s="8">
        <v>45176.0</v>
      </c>
      <c r="B25" s="2" t="s">
        <v>16</v>
      </c>
      <c r="C25" s="10">
        <f> 6 + 30/60</f>
        <v>6.5</v>
      </c>
      <c r="D25" s="10">
        <v>8.0</v>
      </c>
      <c r="E25" s="10">
        <v>4.4</v>
      </c>
      <c r="F25" s="10">
        <f t="shared" si="1"/>
        <v>1.85</v>
      </c>
      <c r="G25" s="11">
        <f> 0 + 15/60</f>
        <v>0.25</v>
      </c>
      <c r="H25" s="12">
        <f t="shared" si="2"/>
        <v>0.6769230769</v>
      </c>
      <c r="I25" s="13"/>
    </row>
    <row r="26">
      <c r="A26" s="8">
        <v>45177.0</v>
      </c>
      <c r="B26" s="2" t="s">
        <v>17</v>
      </c>
      <c r="C26" s="10">
        <f> 7 + 20/60</f>
        <v>7.333333333</v>
      </c>
      <c r="D26" s="10">
        <v>0.0</v>
      </c>
      <c r="E26" s="10">
        <v>4.55</v>
      </c>
      <c r="F26" s="10">
        <f t="shared" si="1"/>
        <v>2.416666667</v>
      </c>
      <c r="G26" s="11">
        <f> 22/60</f>
        <v>0.3666666667</v>
      </c>
      <c r="H26" s="12">
        <f t="shared" si="2"/>
        <v>0.6204545455</v>
      </c>
      <c r="I26" s="13"/>
    </row>
    <row r="27">
      <c r="A27" s="8">
        <v>45178.0</v>
      </c>
      <c r="B27" s="2" t="s">
        <v>18</v>
      </c>
      <c r="C27" s="10">
        <f> 7 + 55/60</f>
        <v>7.916666667</v>
      </c>
      <c r="D27" s="10">
        <v>0.0</v>
      </c>
      <c r="E27" s="10">
        <v>6.1</v>
      </c>
      <c r="F27" s="10">
        <f t="shared" si="1"/>
        <v>1.516666667</v>
      </c>
      <c r="G27" s="10">
        <v>0.3</v>
      </c>
      <c r="H27" s="12">
        <f t="shared" si="2"/>
        <v>0.7705263158</v>
      </c>
      <c r="I27" s="13"/>
    </row>
    <row r="28">
      <c r="A28" s="8">
        <v>45179.0</v>
      </c>
      <c r="B28" s="2" t="s">
        <v>11</v>
      </c>
      <c r="C28" s="10">
        <f>5 + 30/60</f>
        <v>5.5</v>
      </c>
      <c r="D28" s="10">
        <v>0.0</v>
      </c>
      <c r="E28" s="10">
        <v>4.1</v>
      </c>
      <c r="F28" s="10">
        <f t="shared" si="1"/>
        <v>1.3</v>
      </c>
      <c r="G28" s="10">
        <v>0.1</v>
      </c>
      <c r="H28" s="12">
        <f t="shared" si="2"/>
        <v>0.7454545455</v>
      </c>
      <c r="I28" s="13"/>
    </row>
    <row r="29">
      <c r="E29" s="13"/>
      <c r="F29" s="13"/>
      <c r="G29" s="9"/>
      <c r="H29" s="13"/>
      <c r="I29" s="13"/>
    </row>
    <row r="30">
      <c r="E30" s="13"/>
      <c r="F30" s="13"/>
      <c r="G30" s="9"/>
      <c r="H30" s="13"/>
      <c r="I30" s="13"/>
    </row>
    <row r="31">
      <c r="E31" s="13"/>
      <c r="F31" s="13"/>
      <c r="G31" s="13"/>
      <c r="H31" s="13"/>
      <c r="I31" s="13"/>
    </row>
    <row r="32">
      <c r="E32" s="13"/>
      <c r="F32" s="13"/>
      <c r="G32" s="13"/>
      <c r="H32" s="13"/>
      <c r="I32" s="13"/>
    </row>
    <row r="33">
      <c r="E33" s="13"/>
      <c r="F33" s="13"/>
      <c r="G33" s="13"/>
      <c r="H33" s="13"/>
      <c r="I33" s="13"/>
    </row>
    <row r="34">
      <c r="E34" s="13"/>
      <c r="F34" s="13"/>
      <c r="G34" s="13"/>
      <c r="H34" s="13"/>
      <c r="I34" s="13"/>
    </row>
    <row r="35">
      <c r="E35" s="13"/>
      <c r="F35" s="13"/>
      <c r="G35" s="13"/>
      <c r="H35" s="13"/>
      <c r="I35" s="13"/>
    </row>
    <row r="36">
      <c r="E36" s="13"/>
      <c r="F36" s="13"/>
      <c r="G36" s="13"/>
      <c r="H36" s="13"/>
      <c r="I36" s="13"/>
    </row>
  </sheetData>
  <conditionalFormatting sqref="C7">
    <cfRule type="notContainsBlanks" dxfId="0" priority="1">
      <formula>LEN(TRIM(C7))&gt;0</formula>
    </cfRule>
  </conditionalFormatting>
  <drawing r:id="rId1"/>
  <tableParts count="1">
    <tablePart r:id="rId3"/>
  </tableParts>
</worksheet>
</file>