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4530c2841c34c3/OU/master/SE graduation/uitvoering/pattern/"/>
    </mc:Choice>
  </mc:AlternateContent>
  <xr:revisionPtr revIDLastSave="561" documentId="8_{60AA0DFD-AB5F-4168-A153-49FBF009A103}" xr6:coauthVersionLast="47" xr6:coauthVersionMax="47" xr10:uidLastSave="{1A7EE585-53E2-4856-9C14-402DBF3CBA9A}"/>
  <bookViews>
    <workbookView xWindow="-120" yWindow="-120" windowWidth="51840" windowHeight="21240" activeTab="1" xr2:uid="{B7AEA7B3-AB6C-4C8B-B86C-25FEFDC38AB3}"/>
  </bookViews>
  <sheets>
    <sheet name="Concepten" sheetId="1" r:id="rId1"/>
    <sheet name="Relaties" sheetId="2" r:id="rId2"/>
    <sheet name="Rule" sheetId="4" r:id="rId3"/>
    <sheet name="multipliciteit" sheetId="3" r:id="rId4"/>
  </sheets>
  <definedNames>
    <definedName name="_xlnm._FilterDatabase" localSheetId="0" hidden="1">Concepten!$A$1:$A$13</definedName>
    <definedName name="_xlnm._FilterDatabase" localSheetId="1" hidden="1">Relaties!$A$1:$R$31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1" i="2" l="1"/>
  <c r="O31" i="2"/>
  <c r="N31" i="2"/>
  <c r="L31" i="2" s="1"/>
  <c r="K31" i="2" s="1"/>
  <c r="B31" i="2" s="1"/>
  <c r="M31" i="2"/>
  <c r="J31" i="2"/>
  <c r="P30" i="2"/>
  <c r="O30" i="2"/>
  <c r="N30" i="2"/>
  <c r="M30" i="2"/>
  <c r="L30" i="2" s="1"/>
  <c r="K30" i="2" s="1"/>
  <c r="B30" i="2" s="1"/>
  <c r="J30" i="2"/>
  <c r="P29" i="2"/>
  <c r="O29" i="2"/>
  <c r="N29" i="2"/>
  <c r="M29" i="2"/>
  <c r="J29" i="2"/>
  <c r="P28" i="2"/>
  <c r="O28" i="2"/>
  <c r="N28" i="2"/>
  <c r="M28" i="2"/>
  <c r="J28" i="2"/>
  <c r="J20" i="2"/>
  <c r="M20" i="2"/>
  <c r="N20" i="2"/>
  <c r="O20" i="2"/>
  <c r="P20" i="2"/>
  <c r="J21" i="2"/>
  <c r="M21" i="2"/>
  <c r="N21" i="2"/>
  <c r="O21" i="2"/>
  <c r="P21" i="2"/>
  <c r="J22" i="2"/>
  <c r="M22" i="2"/>
  <c r="N22" i="2"/>
  <c r="O22" i="2"/>
  <c r="P22" i="2"/>
  <c r="J23" i="2"/>
  <c r="M23" i="2"/>
  <c r="N23" i="2"/>
  <c r="O23" i="2"/>
  <c r="P23" i="2"/>
  <c r="J24" i="2"/>
  <c r="M24" i="2"/>
  <c r="N24" i="2"/>
  <c r="O24" i="2"/>
  <c r="P24" i="2"/>
  <c r="J25" i="2"/>
  <c r="M25" i="2"/>
  <c r="N25" i="2"/>
  <c r="O25" i="2"/>
  <c r="P25" i="2"/>
  <c r="J26" i="2"/>
  <c r="M26" i="2"/>
  <c r="N26" i="2"/>
  <c r="O26" i="2"/>
  <c r="P26" i="2"/>
  <c r="J27" i="2"/>
  <c r="M27" i="2"/>
  <c r="N27" i="2"/>
  <c r="O27" i="2"/>
  <c r="P27" i="2"/>
  <c r="P19" i="2"/>
  <c r="O19" i="2"/>
  <c r="N19" i="2"/>
  <c r="M19" i="2"/>
  <c r="J19" i="2"/>
  <c r="P18" i="2"/>
  <c r="O18" i="2"/>
  <c r="N18" i="2"/>
  <c r="M18" i="2"/>
  <c r="J18" i="2"/>
  <c r="P17" i="2"/>
  <c r="O17" i="2"/>
  <c r="N17" i="2"/>
  <c r="M17" i="2"/>
  <c r="J17" i="2"/>
  <c r="P16" i="2"/>
  <c r="O16" i="2"/>
  <c r="N16" i="2"/>
  <c r="M16" i="2"/>
  <c r="J16" i="2"/>
  <c r="P15" i="2"/>
  <c r="O15" i="2"/>
  <c r="N15" i="2"/>
  <c r="M15" i="2"/>
  <c r="J15" i="2"/>
  <c r="P14" i="2"/>
  <c r="O14" i="2"/>
  <c r="N14" i="2"/>
  <c r="M14" i="2"/>
  <c r="J14" i="2"/>
  <c r="P13" i="2"/>
  <c r="O13" i="2"/>
  <c r="N13" i="2"/>
  <c r="M13" i="2"/>
  <c r="J13" i="2"/>
  <c r="P12" i="2"/>
  <c r="O12" i="2"/>
  <c r="N12" i="2"/>
  <c r="M12" i="2"/>
  <c r="J12" i="2"/>
  <c r="P11" i="2"/>
  <c r="O11" i="2"/>
  <c r="N11" i="2"/>
  <c r="M11" i="2"/>
  <c r="J11" i="2"/>
  <c r="P10" i="2"/>
  <c r="O10" i="2"/>
  <c r="N10" i="2"/>
  <c r="M10" i="2"/>
  <c r="J10" i="2"/>
  <c r="P9" i="2"/>
  <c r="N9" i="2"/>
  <c r="J9" i="2"/>
  <c r="P3" i="2"/>
  <c r="N4" i="2"/>
  <c r="P4" i="2"/>
  <c r="N5" i="2"/>
  <c r="O5" i="2"/>
  <c r="P5" i="2"/>
  <c r="P6" i="2"/>
  <c r="M7" i="2"/>
  <c r="P7" i="2"/>
  <c r="M8" i="2"/>
  <c r="N8" i="2"/>
  <c r="O8" i="2"/>
  <c r="O2" i="2"/>
  <c r="M2" i="2"/>
  <c r="J8" i="2"/>
  <c r="J7" i="2"/>
  <c r="J6" i="2"/>
  <c r="J5" i="2"/>
  <c r="J4" i="2"/>
  <c r="J3" i="2"/>
  <c r="J2" i="2"/>
  <c r="I1" i="2"/>
  <c r="P2" i="2" s="1"/>
  <c r="H1" i="2"/>
  <c r="O4" i="2" s="1"/>
  <c r="G1" i="2"/>
  <c r="N7" i="2" s="1"/>
  <c r="F1" i="2"/>
  <c r="M4" i="2" s="1"/>
  <c r="J1" i="2"/>
  <c r="L28" i="2" l="1"/>
  <c r="K28" i="2" s="1"/>
  <c r="B28" i="2" s="1"/>
  <c r="L29" i="2"/>
  <c r="K29" i="2" s="1"/>
  <c r="B29" i="2" s="1"/>
  <c r="L27" i="2"/>
  <c r="K27" i="2" s="1"/>
  <c r="B27" i="2" s="1"/>
  <c r="L15" i="2"/>
  <c r="K15" i="2" s="1"/>
  <c r="B15" i="2" s="1"/>
  <c r="L22" i="2"/>
  <c r="K22" i="2" s="1"/>
  <c r="B22" i="2" s="1"/>
  <c r="L20" i="2"/>
  <c r="K20" i="2" s="1"/>
  <c r="B20" i="2" s="1"/>
  <c r="L26" i="2"/>
  <c r="K26" i="2" s="1"/>
  <c r="B26" i="2" s="1"/>
  <c r="L14" i="2"/>
  <c r="K14" i="2" s="1"/>
  <c r="B14" i="2" s="1"/>
  <c r="L17" i="2"/>
  <c r="K17" i="2" s="1"/>
  <c r="B17" i="2" s="1"/>
  <c r="L24" i="2"/>
  <c r="K24" i="2" s="1"/>
  <c r="B24" i="2" s="1"/>
  <c r="L16" i="2"/>
  <c r="K16" i="2" s="1"/>
  <c r="B16" i="2" s="1"/>
  <c r="L25" i="2"/>
  <c r="K25" i="2" s="1"/>
  <c r="B25" i="2" s="1"/>
  <c r="L10" i="2"/>
  <c r="K10" i="2" s="1"/>
  <c r="B10" i="2" s="1"/>
  <c r="L18" i="2"/>
  <c r="K18" i="2" s="1"/>
  <c r="B18" i="2" s="1"/>
  <c r="L12" i="2"/>
  <c r="K12" i="2" s="1"/>
  <c r="B12" i="2" s="1"/>
  <c r="L23" i="2"/>
  <c r="K23" i="2" s="1"/>
  <c r="B23" i="2" s="1"/>
  <c r="L21" i="2"/>
  <c r="K21" i="2" s="1"/>
  <c r="B21" i="2" s="1"/>
  <c r="L13" i="2"/>
  <c r="K13" i="2" s="1"/>
  <c r="B13" i="2" s="1"/>
  <c r="L19" i="2"/>
  <c r="K19" i="2" s="1"/>
  <c r="B19" i="2" s="1"/>
  <c r="L11" i="2"/>
  <c r="K11" i="2" s="1"/>
  <c r="B11" i="2" s="1"/>
  <c r="M9" i="2"/>
  <c r="O9" i="2"/>
  <c r="N3" i="2"/>
  <c r="O7" i="2"/>
  <c r="L7" i="2" s="1"/>
  <c r="K7" i="2" s="1"/>
  <c r="B7" i="2" s="1"/>
  <c r="M1" i="2"/>
  <c r="L4" i="2"/>
  <c r="K4" i="2" s="1"/>
  <c r="N1" i="2"/>
  <c r="O3" i="2"/>
  <c r="O1" i="2"/>
  <c r="N2" i="2"/>
  <c r="L2" i="2" s="1"/>
  <c r="K2" i="2" s="1"/>
  <c r="B2" i="2" s="1"/>
  <c r="N6" i="2"/>
  <c r="P1" i="2"/>
  <c r="M5" i="2"/>
  <c r="L5" i="2" s="1"/>
  <c r="K5" i="2" s="1"/>
  <c r="B5" i="2" s="1"/>
  <c r="M3" i="2"/>
  <c r="P8" i="2"/>
  <c r="L8" i="2" s="1"/>
  <c r="K8" i="2" s="1"/>
  <c r="O6" i="2"/>
  <c r="M6" i="2"/>
  <c r="L9" i="2" l="1"/>
  <c r="K9" i="2" s="1"/>
  <c r="B9" i="2" s="1"/>
  <c r="L6" i="2"/>
  <c r="K6" i="2" s="1"/>
  <c r="B6" i="2" s="1"/>
  <c r="L3" i="2"/>
  <c r="K3" i="2" s="1"/>
  <c r="B3" i="2" s="1"/>
  <c r="B8" i="2"/>
  <c r="B4" i="2"/>
  <c r="C2" i="4" l="1"/>
  <c r="C4" i="4"/>
  <c r="C3" i="4"/>
  <c r="B2" i="4"/>
  <c r="B4" i="4"/>
  <c r="B3" i="4"/>
</calcChain>
</file>

<file path=xl/sharedStrings.xml><?xml version="1.0" encoding="utf-8"?>
<sst xmlns="http://schemas.openxmlformats.org/spreadsheetml/2006/main" count="267" uniqueCount="111">
  <si>
    <t>BigNummer</t>
  </si>
  <si>
    <t>Register</t>
  </si>
  <si>
    <t>Persoon</t>
  </si>
  <si>
    <t>Naam</t>
  </si>
  <si>
    <t>Voornaam</t>
  </si>
  <si>
    <t>Geslacht</t>
  </si>
  <si>
    <t>Geboortedatum</t>
  </si>
  <si>
    <t>Nationaliteit</t>
  </si>
  <si>
    <t>Adres</t>
  </si>
  <si>
    <t>InschrijfTijdstip</t>
  </si>
  <si>
    <t>beroepsbeoefenaar</t>
  </si>
  <si>
    <t>RELATION</t>
  </si>
  <si>
    <t>SUR</t>
  </si>
  <si>
    <t>INJ</t>
  </si>
  <si>
    <t>CONCEPT1</t>
  </si>
  <si>
    <t>CONCEPT2</t>
  </si>
  <si>
    <t>CONCEPT</t>
  </si>
  <si>
    <t>naam</t>
  </si>
  <si>
    <t>uitvoering</t>
  </si>
  <si>
    <t>UNI</t>
  </si>
  <si>
    <t>TOT</t>
  </si>
  <si>
    <t>P -&gt;(0-1) H</t>
  </si>
  <si>
    <t>P -&gt;(1-*) H</t>
  </si>
  <si>
    <t>H -&gt; (1-*) P</t>
  </si>
  <si>
    <t>H -&gt; (1) P</t>
  </si>
  <si>
    <t>omschrijving</t>
  </si>
  <si>
    <t>heeft hoogstens 1</t>
  </si>
  <si>
    <t>concept2</t>
  </si>
  <si>
    <t>concept1</t>
  </si>
  <si>
    <t>heeft minstens 1</t>
  </si>
  <si>
    <t>heeft 1</t>
  </si>
  <si>
    <t>heeft minimaal 1</t>
  </si>
  <si>
    <t>inschrijvingVoorwaarde</t>
  </si>
  <si>
    <t>RELATION beroepsbeoefenaar [Register*Persoon][SUR]</t>
  </si>
  <si>
    <t>RELATION heeft [Persoon*Naam][INJ]</t>
  </si>
  <si>
    <t>RELATION heeft [Persoon*Voornaam][INJ]</t>
  </si>
  <si>
    <t>x</t>
  </si>
  <si>
    <t>acccoord</t>
  </si>
  <si>
    <t>v</t>
  </si>
  <si>
    <t>opmerking</t>
  </si>
  <si>
    <t>Pattern</t>
  </si>
  <si>
    <t>Personen</t>
  </si>
  <si>
    <t>NationaliteitOmschrijving</t>
  </si>
  <si>
    <r>
      <t xml:space="preserve">For any 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 xml:space="preserve"> in 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 xml:space="preserve"> there can be not more than one </t>
    </r>
    <r>
      <rPr>
        <sz val="10"/>
        <color theme="1"/>
        <rFont val="Arial Unicode MS"/>
      </rPr>
      <t>b</t>
    </r>
    <r>
      <rPr>
        <sz val="11"/>
        <color theme="1"/>
        <rFont val="Calibri"/>
        <family val="2"/>
        <scheme val="minor"/>
      </rPr>
      <t xml:space="preserve"> in </t>
    </r>
    <r>
      <rPr>
        <sz val="10"/>
        <color theme="1"/>
        <rFont val="Arial Unicode MS"/>
      </rPr>
      <t>B</t>
    </r>
    <r>
      <rPr>
        <sz val="11"/>
        <color theme="1"/>
        <rFont val="Calibri"/>
        <family val="2"/>
        <scheme val="minor"/>
      </rPr>
      <t xml:space="preserve"> in the population of </t>
    </r>
    <r>
      <rPr>
        <sz val="10"/>
        <color theme="1"/>
        <rFont val="Arial Unicode MS"/>
      </rPr>
      <t>r</t>
    </r>
    <r>
      <rPr>
        <sz val="11"/>
        <color theme="1"/>
        <rFont val="Calibri"/>
        <family val="2"/>
        <scheme val="minor"/>
      </rPr>
      <t xml:space="preserve">. This implies that every 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 xml:space="preserve"> occurs not more than once (is unique) in the source of </t>
    </r>
    <r>
      <rPr>
        <sz val="10"/>
        <color theme="1"/>
        <rFont val="Arial Unicode MS"/>
      </rPr>
      <t>r</t>
    </r>
    <r>
      <rPr>
        <sz val="11"/>
        <color theme="1"/>
        <rFont val="Calibri"/>
        <family val="2"/>
        <scheme val="minor"/>
      </rPr>
      <t>.</t>
    </r>
  </si>
  <si>
    <r>
      <t xml:space="preserve">For any </t>
    </r>
    <r>
      <rPr>
        <sz val="10"/>
        <color theme="1"/>
        <rFont val="Arial Unicode MS"/>
      </rPr>
      <t>b</t>
    </r>
    <r>
      <rPr>
        <sz val="11"/>
        <color theme="1"/>
        <rFont val="Calibri"/>
        <family val="2"/>
        <scheme val="minor"/>
      </rPr>
      <t xml:space="preserve"> in </t>
    </r>
    <r>
      <rPr>
        <sz val="10"/>
        <color theme="1"/>
        <rFont val="Arial Unicode MS"/>
      </rPr>
      <t>B</t>
    </r>
    <r>
      <rPr>
        <sz val="11"/>
        <color theme="1"/>
        <rFont val="Calibri"/>
        <family val="2"/>
        <scheme val="minor"/>
      </rPr>
      <t xml:space="preserve"> there can be not more than one 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 xml:space="preserve"> in 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 xml:space="preserve"> in the population of </t>
    </r>
    <r>
      <rPr>
        <sz val="10"/>
        <color theme="1"/>
        <rFont val="Arial Unicode MS"/>
      </rPr>
      <t>r</t>
    </r>
    <r>
      <rPr>
        <sz val="11"/>
        <color theme="1"/>
        <rFont val="Calibri"/>
        <family val="2"/>
        <scheme val="minor"/>
      </rPr>
      <t xml:space="preserve">. So, every </t>
    </r>
    <r>
      <rPr>
        <sz val="10"/>
        <color theme="1"/>
        <rFont val="Arial Unicode MS"/>
      </rPr>
      <t>b</t>
    </r>
    <r>
      <rPr>
        <sz val="11"/>
        <color theme="1"/>
        <rFont val="Calibri"/>
        <family val="2"/>
        <scheme val="minor"/>
      </rPr>
      <t xml:space="preserve"> occurs not more than once in the target of </t>
    </r>
    <r>
      <rPr>
        <sz val="10"/>
        <color theme="1"/>
        <rFont val="Arial Unicode MS"/>
      </rPr>
      <t>r</t>
    </r>
    <r>
      <rPr>
        <sz val="11"/>
        <color theme="1"/>
        <rFont val="Calibri"/>
        <family val="2"/>
        <scheme val="minor"/>
      </rPr>
      <t>.</t>
    </r>
  </si>
  <si>
    <r>
      <t xml:space="preserve">For any </t>
    </r>
    <r>
      <rPr>
        <sz val="10"/>
        <color theme="1"/>
        <rFont val="Arial Unicode MS"/>
      </rPr>
      <t>b</t>
    </r>
    <r>
      <rPr>
        <sz val="11"/>
        <color theme="1"/>
        <rFont val="Calibri"/>
        <family val="2"/>
        <scheme val="minor"/>
      </rPr>
      <t xml:space="preserve"> in </t>
    </r>
    <r>
      <rPr>
        <sz val="10"/>
        <color theme="1"/>
        <rFont val="Arial Unicode MS"/>
      </rPr>
      <t>B</t>
    </r>
    <r>
      <rPr>
        <sz val="11"/>
        <color theme="1"/>
        <rFont val="Calibri"/>
        <family val="2"/>
        <scheme val="minor"/>
      </rPr>
      <t xml:space="preserve"> there must be at least one 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 xml:space="preserve"> in 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 xml:space="preserve"> in the population of </t>
    </r>
    <r>
      <rPr>
        <sz val="10"/>
        <color theme="1"/>
        <rFont val="Arial Unicode MS"/>
      </rPr>
      <t>r</t>
    </r>
    <r>
      <rPr>
        <sz val="11"/>
        <color theme="1"/>
        <rFont val="Calibri"/>
        <family val="2"/>
        <scheme val="minor"/>
      </rPr>
      <t>.</t>
    </r>
  </si>
  <si>
    <r>
      <t xml:space="preserve">For any 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 xml:space="preserve"> in 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 xml:space="preserve"> there must be at least one </t>
    </r>
    <r>
      <rPr>
        <sz val="10"/>
        <color theme="1"/>
        <rFont val="Arial Unicode MS"/>
      </rPr>
      <t>b</t>
    </r>
    <r>
      <rPr>
        <sz val="11"/>
        <color theme="1"/>
        <rFont val="Calibri"/>
        <family val="2"/>
        <scheme val="minor"/>
      </rPr>
      <t xml:space="preserve"> in </t>
    </r>
    <r>
      <rPr>
        <sz val="10"/>
        <color theme="1"/>
        <rFont val="Arial Unicode MS"/>
      </rPr>
      <t>B</t>
    </r>
    <r>
      <rPr>
        <sz val="11"/>
        <color theme="1"/>
        <rFont val="Calibri"/>
        <family val="2"/>
        <scheme val="minor"/>
      </rPr>
      <t xml:space="preserve"> in the population of </t>
    </r>
    <r>
      <rPr>
        <sz val="10"/>
        <color theme="1"/>
        <rFont val="Arial Unicode MS"/>
      </rPr>
      <t>r</t>
    </r>
    <r>
      <rPr>
        <sz val="11"/>
        <color theme="1"/>
        <rFont val="Calibri"/>
        <family val="2"/>
        <scheme val="minor"/>
      </rPr>
      <t>.</t>
    </r>
  </si>
  <si>
    <t>SYM</t>
  </si>
  <si>
    <t>(a,b) in r, (b,a) in r</t>
  </si>
  <si>
    <r>
      <t>For each (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>,</t>
    </r>
    <r>
      <rPr>
        <sz val="10"/>
        <color theme="1"/>
        <rFont val="Arial Unicode MS"/>
      </rPr>
      <t>b</t>
    </r>
    <r>
      <rPr>
        <sz val="11"/>
        <color theme="1"/>
        <rFont val="Calibri"/>
        <family val="2"/>
        <scheme val="minor"/>
      </rPr>
      <t xml:space="preserve">) in </t>
    </r>
    <r>
      <rPr>
        <sz val="10"/>
        <color theme="1"/>
        <rFont val="Arial Unicode MS"/>
      </rPr>
      <t>r</t>
    </r>
    <r>
      <rPr>
        <sz val="11"/>
        <color theme="1"/>
        <rFont val="Calibri"/>
        <family val="2"/>
        <scheme val="minor"/>
      </rPr>
      <t>, (</t>
    </r>
    <r>
      <rPr>
        <sz val="10"/>
        <color theme="1"/>
        <rFont val="Arial Unicode MS"/>
      </rPr>
      <t>b</t>
    </r>
    <r>
      <rPr>
        <sz val="11"/>
        <color theme="1"/>
        <rFont val="Calibri"/>
        <family val="2"/>
        <scheme val="minor"/>
      </rPr>
      <t>,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 xml:space="preserve">) is in </t>
    </r>
    <r>
      <rPr>
        <sz val="10"/>
        <color theme="1"/>
        <rFont val="Arial Unicode MS"/>
      </rPr>
      <t>r</t>
    </r>
    <r>
      <rPr>
        <sz val="11"/>
        <color theme="1"/>
        <rFont val="Calibri"/>
        <family val="2"/>
        <scheme val="minor"/>
      </rPr>
      <t>.</t>
    </r>
  </si>
  <si>
    <t>ASY</t>
  </si>
  <si>
    <t>symmetric</t>
  </si>
  <si>
    <t>antisymmetric</t>
  </si>
  <si>
    <r>
      <t>If (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>,</t>
    </r>
    <r>
      <rPr>
        <sz val="10"/>
        <color theme="1"/>
        <rFont val="Arial Unicode MS"/>
      </rPr>
      <t>b</t>
    </r>
    <r>
      <rPr>
        <sz val="11"/>
        <color theme="1"/>
        <rFont val="Calibri"/>
        <family val="2"/>
        <scheme val="minor"/>
      </rPr>
      <t>) and (</t>
    </r>
    <r>
      <rPr>
        <sz val="10"/>
        <color theme="1"/>
        <rFont val="Arial Unicode MS"/>
      </rPr>
      <t>b</t>
    </r>
    <r>
      <rPr>
        <sz val="11"/>
        <color theme="1"/>
        <rFont val="Calibri"/>
        <family val="2"/>
        <scheme val="minor"/>
      </rPr>
      <t>,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 xml:space="preserve">) are both in </t>
    </r>
    <r>
      <rPr>
        <sz val="10"/>
        <color theme="1"/>
        <rFont val="Arial Unicode MS"/>
      </rPr>
      <t>r</t>
    </r>
    <r>
      <rPr>
        <sz val="11"/>
        <color theme="1"/>
        <rFont val="Calibri"/>
        <family val="2"/>
        <scheme val="minor"/>
      </rPr>
      <t xml:space="preserve">, then 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 xml:space="preserve"> = </t>
    </r>
    <r>
      <rPr>
        <sz val="10"/>
        <color theme="1"/>
        <rFont val="Arial Unicode MS"/>
      </rPr>
      <t>b</t>
    </r>
  </si>
  <si>
    <t>a=b</t>
  </si>
  <si>
    <t>TRN</t>
  </si>
  <si>
    <t>transitive</t>
  </si>
  <si>
    <r>
      <t>If (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>,</t>
    </r>
    <r>
      <rPr>
        <sz val="10"/>
        <color theme="1"/>
        <rFont val="Arial Unicode MS"/>
      </rPr>
      <t>b</t>
    </r>
    <r>
      <rPr>
        <sz val="11"/>
        <color theme="1"/>
        <rFont val="Calibri"/>
        <family val="2"/>
        <scheme val="minor"/>
      </rPr>
      <t>) and (</t>
    </r>
    <r>
      <rPr>
        <sz val="10"/>
        <color theme="1"/>
        <rFont val="Arial Unicode MS"/>
      </rPr>
      <t>b</t>
    </r>
    <r>
      <rPr>
        <sz val="11"/>
        <color theme="1"/>
        <rFont val="Calibri"/>
        <family val="2"/>
        <scheme val="minor"/>
      </rPr>
      <t>,</t>
    </r>
    <r>
      <rPr>
        <sz val="10"/>
        <color theme="1"/>
        <rFont val="Arial Unicode MS"/>
      </rPr>
      <t>c</t>
    </r>
    <r>
      <rPr>
        <sz val="11"/>
        <color theme="1"/>
        <rFont val="Calibri"/>
        <family val="2"/>
        <scheme val="minor"/>
      </rPr>
      <t xml:space="preserve">) are both in </t>
    </r>
    <r>
      <rPr>
        <sz val="10"/>
        <color theme="1"/>
        <rFont val="Arial Unicode MS"/>
      </rPr>
      <t>r</t>
    </r>
    <r>
      <rPr>
        <sz val="11"/>
        <color theme="1"/>
        <rFont val="Calibri"/>
        <family val="2"/>
        <scheme val="minor"/>
      </rPr>
      <t>, then (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>,</t>
    </r>
    <r>
      <rPr>
        <sz val="10"/>
        <color theme="1"/>
        <rFont val="Arial Unicode MS"/>
      </rPr>
      <t>c</t>
    </r>
    <r>
      <rPr>
        <sz val="11"/>
        <color theme="1"/>
        <rFont val="Calibri"/>
        <family val="2"/>
        <scheme val="minor"/>
      </rPr>
      <t xml:space="preserve">) is in </t>
    </r>
    <r>
      <rPr>
        <sz val="10"/>
        <color theme="1"/>
        <rFont val="Arial Unicode MS"/>
      </rPr>
      <t>r</t>
    </r>
    <r>
      <rPr>
        <sz val="11"/>
        <color theme="1"/>
        <rFont val="Calibri"/>
        <family val="2"/>
        <scheme val="minor"/>
      </rPr>
      <t>.</t>
    </r>
  </si>
  <si>
    <t>(a,b) in r, (b,c) in r, dan (a,c) in r</t>
  </si>
  <si>
    <t>RFX</t>
  </si>
  <si>
    <t>reflexive</t>
  </si>
  <si>
    <r>
      <t xml:space="preserve">For each 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 xml:space="preserve"> in 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>, the pair (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>,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 xml:space="preserve">) is in the population of </t>
    </r>
    <r>
      <rPr>
        <sz val="10"/>
        <color theme="1"/>
        <rFont val="Arial Unicode MS"/>
      </rPr>
      <t>r</t>
    </r>
  </si>
  <si>
    <t>A(a,a) in r</t>
  </si>
  <si>
    <t>IRF</t>
  </si>
  <si>
    <t>irreflexive</t>
  </si>
  <si>
    <r>
      <t xml:space="preserve">For each 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 xml:space="preserve"> in 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>, the pair (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>,</t>
    </r>
    <r>
      <rPr>
        <sz val="10"/>
        <color theme="1"/>
        <rFont val="Arial Unicode MS"/>
      </rPr>
      <t>a</t>
    </r>
    <r>
      <rPr>
        <sz val="11"/>
        <color theme="1"/>
        <rFont val="Calibri"/>
        <family val="2"/>
        <scheme val="minor"/>
      </rPr>
      <t xml:space="preserve">) is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in the population of </t>
    </r>
    <r>
      <rPr>
        <sz val="10"/>
        <color theme="1"/>
        <rFont val="Arial Unicode MS"/>
      </rPr>
      <t>r</t>
    </r>
  </si>
  <si>
    <t>A(a,a) not in r</t>
  </si>
  <si>
    <t>PROP</t>
  </si>
  <si>
    <t>[SYM,ASY]</t>
  </si>
  <si>
    <t>shortcut for the combination of symmetric and antisymmetric.</t>
  </si>
  <si>
    <t>nationaliteitBeheer</t>
  </si>
  <si>
    <t>in de relatie wordt de property vastgelegd.</t>
  </si>
  <si>
    <t>Afwijzigingsgronden</t>
  </si>
  <si>
    <t>Opleidingseisen</t>
  </si>
  <si>
    <t>Curatele</t>
  </si>
  <si>
    <t>BeroepsOntzetting</t>
  </si>
  <si>
    <t>Maatregel</t>
  </si>
  <si>
    <t>BuitenlandseMaatregel</t>
  </si>
  <si>
    <t>TaalBeheersing</t>
  </si>
  <si>
    <t>afwijzingsGrond</t>
  </si>
  <si>
    <t>Afwijziginsgrond</t>
  </si>
  <si>
    <t>Doorhaling</t>
  </si>
  <si>
    <t>persoonsAfwijzing</t>
  </si>
  <si>
    <t>doorhaling</t>
  </si>
  <si>
    <t>persoonRedenDoorhaling</t>
  </si>
  <si>
    <t>Afwijzingsgrond</t>
  </si>
  <si>
    <t>Aantekening</t>
  </si>
  <si>
    <t>aantekening</t>
  </si>
  <si>
    <t>SpecialistenRegister</t>
  </si>
  <si>
    <t>specialistDoorhaling</t>
  </si>
  <si>
    <t>doorhalingsMaatregel</t>
  </si>
  <si>
    <t>voornaam</t>
  </si>
  <si>
    <t>geslacht</t>
  </si>
  <si>
    <t>nationaliteit</t>
  </si>
  <si>
    <t>adres</t>
  </si>
  <si>
    <t>inschrijftijd</t>
  </si>
  <si>
    <t>geboortedatum</t>
  </si>
  <si>
    <t>specialisme</t>
  </si>
  <si>
    <t>OmschrijvingGeslacht</t>
  </si>
  <si>
    <t>Inschrijving</t>
  </si>
  <si>
    <t>inschrijving</t>
  </si>
  <si>
    <t>inschrijftijdstip</t>
  </si>
  <si>
    <t>bignummer</t>
  </si>
  <si>
    <t>RegisterId</t>
  </si>
  <si>
    <t>register</t>
  </si>
  <si>
    <t>RegisterBeginDatum</t>
  </si>
  <si>
    <t>RegisterEindDatum</t>
  </si>
  <si>
    <t>begindatum</t>
  </si>
  <si>
    <t>einddatum</t>
  </si>
  <si>
    <t>Registratie</t>
  </si>
  <si>
    <t>registratie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</si>
</sst>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0"/>
      <color theme="1"/>
      <name val="Arial Unicode MS"/>
    </font>
    <font>
      <i/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/>
    <xf numFmtId="0" fontId="5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C94D-4F64-4B20-9B27-3F2A8ED5D26F}">
  <dimension ref="A1:A30"/>
  <sheetViews>
    <sheetView workbookViewId="0">
      <selection activeCell="A30" sqref="A30"/>
    </sheetView>
  </sheetViews>
  <sheetFormatPr defaultRowHeight="15"/>
  <cols>
    <col min="1" max="1" width="30.28515625" style="2" bestFit="1" customWidth="1"/>
    <col min="2" max="16384" width="9.140625" style="2"/>
  </cols>
  <sheetData>
    <row r="1" spans="1:1">
      <c r="A1" s="3" t="s">
        <v>16</v>
      </c>
    </row>
    <row r="2" spans="1:1">
      <c r="A2" s="1" t="s">
        <v>86</v>
      </c>
    </row>
    <row r="3" spans="1:1">
      <c r="A3" s="1" t="s">
        <v>8</v>
      </c>
    </row>
    <row r="4" spans="1:1">
      <c r="A4" s="2" t="s">
        <v>85</v>
      </c>
    </row>
    <row r="5" spans="1:1">
      <c r="A5" s="1" t="s">
        <v>75</v>
      </c>
    </row>
    <row r="6" spans="1:1">
      <c r="A6" s="1" t="s">
        <v>0</v>
      </c>
    </row>
    <row r="7" spans="1:1">
      <c r="A7" s="1" t="s">
        <v>77</v>
      </c>
    </row>
    <row r="8" spans="1:1">
      <c r="A8" s="1" t="s">
        <v>74</v>
      </c>
    </row>
    <row r="9" spans="1:1">
      <c r="A9" s="1" t="s">
        <v>81</v>
      </c>
    </row>
    <row r="10" spans="1:1">
      <c r="A10" s="1" t="s">
        <v>6</v>
      </c>
    </row>
    <row r="11" spans="1:1">
      <c r="A11" s="1" t="s">
        <v>5</v>
      </c>
    </row>
    <row r="12" spans="1:1">
      <c r="A12" s="1" t="s">
        <v>9</v>
      </c>
    </row>
    <row r="13" spans="1:1">
      <c r="A13" s="1" t="s">
        <v>99</v>
      </c>
    </row>
    <row r="14" spans="1:1">
      <c r="A14" s="1" t="s">
        <v>76</v>
      </c>
    </row>
    <row r="15" spans="1:1">
      <c r="A15" s="1" t="s">
        <v>3</v>
      </c>
    </row>
    <row r="16" spans="1:1">
      <c r="A16" s="1" t="s">
        <v>7</v>
      </c>
    </row>
    <row r="17" spans="1:1">
      <c r="A17" s="1" t="s">
        <v>7</v>
      </c>
    </row>
    <row r="18" spans="1:1">
      <c r="A18" s="1" t="s">
        <v>42</v>
      </c>
    </row>
    <row r="19" spans="1:1">
      <c r="A19" s="1" t="s">
        <v>98</v>
      </c>
    </row>
    <row r="20" spans="1:1">
      <c r="A20" s="1" t="s">
        <v>73</v>
      </c>
    </row>
    <row r="21" spans="1:1">
      <c r="A21" s="1" t="s">
        <v>2</v>
      </c>
    </row>
    <row r="22" spans="1:1">
      <c r="A22" s="1" t="s">
        <v>1</v>
      </c>
    </row>
    <row r="23" spans="1:1">
      <c r="A23" s="1" t="s">
        <v>105</v>
      </c>
    </row>
    <row r="24" spans="1:1">
      <c r="A24" s="1" t="s">
        <v>106</v>
      </c>
    </row>
    <row r="25" spans="1:1">
      <c r="A25" s="1" t="s">
        <v>103</v>
      </c>
    </row>
    <row r="26" spans="1:1">
      <c r="A26" s="1" t="s">
        <v>88</v>
      </c>
    </row>
    <row r="27" spans="1:1">
      <c r="A27" s="1" t="s">
        <v>78</v>
      </c>
    </row>
    <row r="28" spans="1:1">
      <c r="A28" s="1" t="s">
        <v>4</v>
      </c>
    </row>
    <row r="29" spans="1:1">
      <c r="A29" s="4" t="s">
        <v>109</v>
      </c>
    </row>
    <row r="30" spans="1:1">
      <c r="A30" s="1"/>
    </row>
  </sheetData>
  <autoFilter ref="A1:A13" xr:uid="{8578C94D-4F64-4B20-9B27-3F2A8ED5D26F}">
    <sortState xmlns:xlrd2="http://schemas.microsoft.com/office/spreadsheetml/2017/richdata2" ref="A2:A28">
      <sortCondition ref="A1:A13"/>
    </sortState>
  </autoFilter>
  <sortState xmlns:xlrd2="http://schemas.microsoft.com/office/spreadsheetml/2017/richdata2" ref="A2:A14">
    <sortCondition ref="A2:A14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5D1B-45C9-4412-8A27-2B6EA585ED00}">
  <sheetPr filterMode="1"/>
  <dimension ref="A1:R31"/>
  <sheetViews>
    <sheetView tabSelected="1" zoomScale="115" zoomScaleNormal="115" workbookViewId="0">
      <pane ySplit="1" topLeftCell="A2" activePane="bottomLeft" state="frozen"/>
      <selection activeCell="C1" sqref="C1"/>
      <selection pane="bottomLeft" activeCell="B3" sqref="B3"/>
    </sheetView>
  </sheetViews>
  <sheetFormatPr defaultRowHeight="15"/>
  <cols>
    <col min="1" max="1" width="23.140625" style="2" bestFit="1" customWidth="1"/>
    <col min="2" max="2" width="61.7109375" style="2" bestFit="1" customWidth="1"/>
    <col min="3" max="3" width="24.28515625" style="2" customWidth="1"/>
    <col min="4" max="4" width="13.7109375" style="2" customWidth="1"/>
    <col min="5" max="5" width="24.28515625" style="2" bestFit="1" customWidth="1"/>
    <col min="6" max="9" width="7" style="2" customWidth="1"/>
    <col min="10" max="10" width="28.85546875" style="2" bestFit="1" customWidth="1"/>
    <col min="11" max="11" width="51.42578125" style="2" bestFit="1" customWidth="1"/>
    <col min="12" max="12" width="10.5703125" style="2" customWidth="1"/>
    <col min="13" max="13" width="15.7109375" style="2" customWidth="1"/>
    <col min="14" max="14" width="13.7109375" style="2" customWidth="1"/>
    <col min="15" max="15" width="13.28515625" style="2" customWidth="1"/>
    <col min="16" max="16" width="16.42578125" style="2" customWidth="1"/>
    <col min="17" max="16384" width="9.140625" style="2"/>
  </cols>
  <sheetData>
    <row r="1" spans="1:18">
      <c r="A1" s="2" t="s">
        <v>40</v>
      </c>
      <c r="C1" s="2" t="s">
        <v>11</v>
      </c>
      <c r="D1" s="2" t="s">
        <v>14</v>
      </c>
      <c r="E1" s="2" t="s">
        <v>15</v>
      </c>
      <c r="F1" s="2" t="str">
        <f>+multipliciteit!A2</f>
        <v>UNI</v>
      </c>
      <c r="G1" s="2" t="str">
        <f>+multipliciteit!A3</f>
        <v>TOT</v>
      </c>
      <c r="H1" s="2" t="str">
        <f>+multipliciteit!A4</f>
        <v>INJ</v>
      </c>
      <c r="I1" s="2" t="str">
        <f>+multipliciteit!A5</f>
        <v>SUR</v>
      </c>
      <c r="J1" s="2" t="str">
        <f>_xlfn.CONCAT("[",C1,"*",D1,"]")</f>
        <v>[RELATION*CONCEPT1]</v>
      </c>
      <c r="M1" s="2" t="str">
        <f>VLOOKUP(F1,multipliciteit!$A:$E,2,FALSE)</f>
        <v>P -&gt;(0-1) H</v>
      </c>
      <c r="N1" s="2" t="str">
        <f>VLOOKUP(G1,multipliciteit!$A:$E,2,FALSE)</f>
        <v>P -&gt;(1-*) H</v>
      </c>
      <c r="O1" s="2" t="str">
        <f>VLOOKUP(H1,multipliciteit!$A:$E,2,FALSE)</f>
        <v>H -&gt; (1) P</v>
      </c>
      <c r="P1" s="2" t="str">
        <f>VLOOKUP(I1,multipliciteit!$A:$E,2,FALSE)</f>
        <v>H -&gt; (1-*) P</v>
      </c>
      <c r="Q1" s="2" t="s">
        <v>37</v>
      </c>
      <c r="R1" s="2" t="s">
        <v>39</v>
      </c>
    </row>
    <row r="2" spans="1:18">
      <c r="A2" s="2" t="s">
        <v>41</v>
      </c>
      <c r="B2" s="2" t="str">
        <f>+K2</f>
        <v>RELATION beroepsbeoefenaar [Register*Persoon][TOT,SUR]</v>
      </c>
      <c r="C2" s="2" t="s">
        <v>10</v>
      </c>
      <c r="D2" s="2" t="s">
        <v>1</v>
      </c>
      <c r="E2" s="2" t="s">
        <v>2</v>
      </c>
      <c r="G2" s="2" t="s">
        <v>36</v>
      </c>
      <c r="I2" s="2" t="s">
        <v>36</v>
      </c>
      <c r="J2" s="2" t="str">
        <f>_xlfn.CONCAT("[",D2,"*",E2,"]")</f>
        <v>[Register*Persoon]</v>
      </c>
      <c r="K2" s="2" t="str">
        <f t="shared" ref="K2" si="0">_xlfn.CONCAT($C$1," ",C2," [",D2,"*",E2,"]","[",L2,"]")</f>
        <v>RELATION beroepsbeoefenaar [Register*Persoon][TOT,SUR]</v>
      </c>
      <c r="L2" s="2" t="str">
        <f t="shared" ref="L2" si="1">_xlfn.TEXTJOIN(",",,M2,N2,O2,P2)</f>
        <v>TOT,SUR</v>
      </c>
      <c r="M2" s="2" t="str">
        <f>IF($F2&lt;&gt;"",F$1,"")</f>
        <v/>
      </c>
      <c r="N2" s="2" t="str">
        <f>IF($G2&lt;&gt;"",G$1,"")</f>
        <v>TOT</v>
      </c>
      <c r="O2" s="2" t="str">
        <f>IF($H2&lt;&gt;"",H$1,"")</f>
        <v/>
      </c>
      <c r="P2" s="2" t="str">
        <f>IF($I2&lt;&gt;"",I$1,"")</f>
        <v>SUR</v>
      </c>
    </row>
    <row r="3" spans="1:18">
      <c r="A3" s="2" t="s">
        <v>41</v>
      </c>
      <c r="B3" s="2" t="str">
        <f t="shared" ref="B3:B8" si="2">+K3</f>
        <v>RELATION naam [Persoon*Naam][UNI,TOT,SUR]</v>
      </c>
      <c r="C3" s="2" t="s">
        <v>17</v>
      </c>
      <c r="D3" s="2" t="s">
        <v>2</v>
      </c>
      <c r="E3" s="2" t="s">
        <v>3</v>
      </c>
      <c r="F3" s="2" t="s">
        <v>36</v>
      </c>
      <c r="G3" s="2" t="s">
        <v>36</v>
      </c>
      <c r="I3" s="2" t="s">
        <v>36</v>
      </c>
      <c r="J3" s="2" t="str">
        <f t="shared" ref="J3:J8" si="3">_xlfn.CONCAT("[",D3,"*",E3,"]")</f>
        <v>[Persoon*Naam]</v>
      </c>
      <c r="K3" s="2" t="str">
        <f>_xlfn.CONCAT($C$1," ",C3," [",D3,"*",E3,"]","[",L3,"]")</f>
        <v>RELATION naam [Persoon*Naam][UNI,TOT,SUR]</v>
      </c>
      <c r="L3" s="2" t="str">
        <f>_xlfn.TEXTJOIN(",",,M3,N3,O3,P3)</f>
        <v>UNI,TOT,SUR</v>
      </c>
      <c r="M3" s="2" t="str">
        <f t="shared" ref="M3:M8" si="4">IF($F3&lt;&gt;"",F$1,"")</f>
        <v>UNI</v>
      </c>
      <c r="N3" s="2" t="str">
        <f t="shared" ref="N3:N8" si="5">IF($G3&lt;&gt;"",G$1,"")</f>
        <v>TOT</v>
      </c>
      <c r="O3" s="2" t="str">
        <f t="shared" ref="O3:O8" si="6">IF($H3&lt;&gt;"",H$1,"")</f>
        <v/>
      </c>
      <c r="P3" s="2" t="str">
        <f t="shared" ref="P3:P8" si="7">IF($I3&lt;&gt;"",I$1,"")</f>
        <v>SUR</v>
      </c>
    </row>
    <row r="4" spans="1:18">
      <c r="A4" s="2" t="s">
        <v>41</v>
      </c>
      <c r="B4" s="2" t="str">
        <f t="shared" si="2"/>
        <v>RELATION voornaam [Persoon*Voornaam][UNI,TOT]</v>
      </c>
      <c r="C4" s="2" t="s">
        <v>91</v>
      </c>
      <c r="D4" s="2" t="s">
        <v>2</v>
      </c>
      <c r="E4" s="2" t="s">
        <v>4</v>
      </c>
      <c r="F4" s="2" t="s">
        <v>36</v>
      </c>
      <c r="G4" s="2" t="s">
        <v>36</v>
      </c>
      <c r="J4" s="2" t="str">
        <f t="shared" si="3"/>
        <v>[Persoon*Voornaam]</v>
      </c>
      <c r="K4" s="2" t="str">
        <f t="shared" ref="K4:K8" si="8">_xlfn.CONCAT($C$1," ",C4," [",D4,"*",E4,"]","[",L4,"]")</f>
        <v>RELATION voornaam [Persoon*Voornaam][UNI,TOT]</v>
      </c>
      <c r="L4" s="2" t="str">
        <f t="shared" ref="L4:L8" si="9">_xlfn.TEXTJOIN(",",,M4,N4,O4,P4)</f>
        <v>UNI,TOT</v>
      </c>
      <c r="M4" s="2" t="str">
        <f t="shared" si="4"/>
        <v>UNI</v>
      </c>
      <c r="N4" s="2" t="str">
        <f t="shared" si="5"/>
        <v>TOT</v>
      </c>
      <c r="O4" s="2" t="str">
        <f t="shared" si="6"/>
        <v/>
      </c>
      <c r="P4" s="2" t="str">
        <f t="shared" si="7"/>
        <v/>
      </c>
    </row>
    <row r="5" spans="1:18">
      <c r="A5" s="2" t="s">
        <v>41</v>
      </c>
      <c r="B5" s="2" t="str">
        <f t="shared" si="2"/>
        <v>RELATION geslacht [Persoon*Geslacht][UNI,TOT,SUR]</v>
      </c>
      <c r="C5" s="2" t="s">
        <v>92</v>
      </c>
      <c r="D5" s="2" t="s">
        <v>2</v>
      </c>
      <c r="E5" s="2" t="s">
        <v>5</v>
      </c>
      <c r="F5" s="2" t="s">
        <v>36</v>
      </c>
      <c r="G5" s="2" t="s">
        <v>36</v>
      </c>
      <c r="I5" s="2" t="s">
        <v>36</v>
      </c>
      <c r="J5" s="2" t="str">
        <f t="shared" si="3"/>
        <v>[Persoon*Geslacht]</v>
      </c>
      <c r="K5" s="2" t="str">
        <f t="shared" si="8"/>
        <v>RELATION geslacht [Persoon*Geslacht][UNI,TOT,SUR]</v>
      </c>
      <c r="L5" s="2" t="str">
        <f t="shared" si="9"/>
        <v>UNI,TOT,SUR</v>
      </c>
      <c r="M5" s="2" t="str">
        <f t="shared" si="4"/>
        <v>UNI</v>
      </c>
      <c r="N5" s="2" t="str">
        <f t="shared" si="5"/>
        <v>TOT</v>
      </c>
      <c r="O5" s="2" t="str">
        <f t="shared" si="6"/>
        <v/>
      </c>
      <c r="P5" s="2" t="str">
        <f t="shared" si="7"/>
        <v>SUR</v>
      </c>
    </row>
    <row r="6" spans="1:18">
      <c r="A6" s="2" t="s">
        <v>41</v>
      </c>
      <c r="B6" s="2" t="str">
        <f t="shared" si="2"/>
        <v>RELATION nationaliteit [Persoon*Nationaliteit][TOT]</v>
      </c>
      <c r="C6" s="2" t="s">
        <v>93</v>
      </c>
      <c r="D6" s="2" t="s">
        <v>2</v>
      </c>
      <c r="E6" s="2" t="s">
        <v>7</v>
      </c>
      <c r="G6" s="2" t="s">
        <v>36</v>
      </c>
      <c r="J6" s="2" t="str">
        <f t="shared" si="3"/>
        <v>[Persoon*Nationaliteit]</v>
      </c>
      <c r="K6" s="2" t="str">
        <f t="shared" si="8"/>
        <v>RELATION nationaliteit [Persoon*Nationaliteit][TOT]</v>
      </c>
      <c r="L6" s="2" t="str">
        <f t="shared" si="9"/>
        <v>TOT</v>
      </c>
      <c r="M6" s="2" t="str">
        <f t="shared" si="4"/>
        <v/>
      </c>
      <c r="N6" s="2" t="str">
        <f t="shared" si="5"/>
        <v>TOT</v>
      </c>
      <c r="O6" s="2" t="str">
        <f t="shared" si="6"/>
        <v/>
      </c>
      <c r="P6" s="2" t="str">
        <f t="shared" si="7"/>
        <v/>
      </c>
    </row>
    <row r="7" spans="1:18">
      <c r="A7" s="2" t="s">
        <v>41</v>
      </c>
      <c r="B7" s="2" t="str">
        <f t="shared" si="2"/>
        <v>RELATION adres [Persoon*Adres][TOT,SUR]</v>
      </c>
      <c r="C7" s="2" t="s">
        <v>94</v>
      </c>
      <c r="D7" s="2" t="s">
        <v>2</v>
      </c>
      <c r="E7" s="2" t="s">
        <v>8</v>
      </c>
      <c r="G7" s="2" t="s">
        <v>36</v>
      </c>
      <c r="I7" s="2" t="s">
        <v>36</v>
      </c>
      <c r="J7" s="2" t="str">
        <f t="shared" si="3"/>
        <v>[Persoon*Adres]</v>
      </c>
      <c r="K7" s="2" t="str">
        <f t="shared" si="8"/>
        <v>RELATION adres [Persoon*Adres][TOT,SUR]</v>
      </c>
      <c r="L7" s="2" t="str">
        <f t="shared" si="9"/>
        <v>TOT,SUR</v>
      </c>
      <c r="M7" s="2" t="str">
        <f t="shared" si="4"/>
        <v/>
      </c>
      <c r="N7" s="2" t="str">
        <f t="shared" si="5"/>
        <v>TOT</v>
      </c>
      <c r="O7" s="2" t="str">
        <f t="shared" si="6"/>
        <v/>
      </c>
      <c r="P7" s="2" t="str">
        <f t="shared" si="7"/>
        <v>SUR</v>
      </c>
    </row>
    <row r="8" spans="1:18">
      <c r="A8" s="2" t="s">
        <v>41</v>
      </c>
      <c r="B8" s="2" t="str">
        <f t="shared" si="2"/>
        <v>RELATION inschrijftijd [Persoon*InschrijfTijdstip][UNI,TOT,SUR]</v>
      </c>
      <c r="C8" s="2" t="s">
        <v>95</v>
      </c>
      <c r="D8" s="2" t="s">
        <v>2</v>
      </c>
      <c r="E8" s="2" t="s">
        <v>9</v>
      </c>
      <c r="F8" s="2" t="s">
        <v>36</v>
      </c>
      <c r="G8" s="2" t="s">
        <v>36</v>
      </c>
      <c r="I8" s="2" t="s">
        <v>36</v>
      </c>
      <c r="J8" s="2" t="str">
        <f t="shared" si="3"/>
        <v>[Persoon*InschrijfTijdstip]</v>
      </c>
      <c r="K8" s="2" t="str">
        <f t="shared" si="8"/>
        <v>RELATION inschrijftijd [Persoon*InschrijfTijdstip][UNI,TOT,SUR]</v>
      </c>
      <c r="L8" s="2" t="str">
        <f t="shared" si="9"/>
        <v>UNI,TOT,SUR</v>
      </c>
      <c r="M8" s="2" t="str">
        <f t="shared" si="4"/>
        <v>UNI</v>
      </c>
      <c r="N8" s="2" t="str">
        <f t="shared" si="5"/>
        <v>TOT</v>
      </c>
      <c r="O8" s="2" t="str">
        <f t="shared" si="6"/>
        <v/>
      </c>
      <c r="P8" s="2" t="str">
        <f t="shared" si="7"/>
        <v>SUR</v>
      </c>
    </row>
    <row r="9" spans="1:18" hidden="1">
      <c r="A9" s="2" t="s">
        <v>7</v>
      </c>
      <c r="B9" s="2" t="str">
        <f t="shared" ref="B9:B11" si="10">+K9</f>
        <v>RELATION nationaliteitBeheer [Nationaliteit*NationaliteitOmschrijving][UNI,INJ]</v>
      </c>
      <c r="C9" s="2" t="s">
        <v>70</v>
      </c>
      <c r="D9" s="2" t="s">
        <v>7</v>
      </c>
      <c r="E9" s="2" t="s">
        <v>42</v>
      </c>
      <c r="F9" s="2" t="s">
        <v>36</v>
      </c>
      <c r="H9" s="2" t="s">
        <v>36</v>
      </c>
      <c r="J9" s="2" t="str">
        <f t="shared" ref="J9:J10" si="11">_xlfn.CONCAT("[",D9,"*",E9,"]")</f>
        <v>[Nationaliteit*NationaliteitOmschrijving]</v>
      </c>
      <c r="K9" s="2" t="str">
        <f t="shared" ref="K9:K10" si="12">_xlfn.CONCAT($C$1," ",C9," [",D9,"*",E9,"]","[",L9,"]")</f>
        <v>RELATION nationaliteitBeheer [Nationaliteit*NationaliteitOmschrijving][UNI,INJ]</v>
      </c>
      <c r="L9" s="2" t="str">
        <f t="shared" ref="L9:L10" si="13">_xlfn.TEXTJOIN(",",,M9,N9,O9,P9)</f>
        <v>UNI,INJ</v>
      </c>
      <c r="M9" s="2" t="str">
        <f t="shared" ref="M9:M10" si="14">IF($F9&lt;&gt;"",F$1,"")</f>
        <v>UNI</v>
      </c>
      <c r="N9" s="2" t="str">
        <f t="shared" ref="N9:N10" si="15">IF($G9&lt;&gt;"",G$1,"")</f>
        <v/>
      </c>
      <c r="O9" s="2" t="str">
        <f t="shared" ref="O9:O10" si="16">IF($H9&lt;&gt;"",H$1,"")</f>
        <v>INJ</v>
      </c>
      <c r="P9" s="2" t="str">
        <f t="shared" ref="P9:P10" si="17">IF($I9&lt;&gt;"",I$1,"")</f>
        <v/>
      </c>
    </row>
    <row r="10" spans="1:18">
      <c r="A10" s="2" t="s">
        <v>41</v>
      </c>
      <c r="B10" s="2" t="str">
        <f t="shared" si="10"/>
        <v>RELATION geboortedatum [Persoon*Geboortedatum][UNI,TOT]</v>
      </c>
      <c r="C10" s="2" t="s">
        <v>96</v>
      </c>
      <c r="D10" s="2" t="s">
        <v>2</v>
      </c>
      <c r="E10" s="2" t="s">
        <v>6</v>
      </c>
      <c r="F10" s="2" t="s">
        <v>36</v>
      </c>
      <c r="G10" s="2" t="s">
        <v>36</v>
      </c>
      <c r="J10" s="2" t="str">
        <f t="shared" si="11"/>
        <v>[Persoon*Geboortedatum]</v>
      </c>
      <c r="K10" s="2" t="str">
        <f t="shared" si="12"/>
        <v>RELATION geboortedatum [Persoon*Geboortedatum][UNI,TOT]</v>
      </c>
      <c r="L10" s="2" t="str">
        <f t="shared" si="13"/>
        <v>UNI,TOT</v>
      </c>
      <c r="M10" s="2" t="str">
        <f t="shared" si="14"/>
        <v>UNI</v>
      </c>
      <c r="N10" s="2" t="str">
        <f t="shared" si="15"/>
        <v>TOT</v>
      </c>
      <c r="O10" s="2" t="str">
        <f t="shared" si="16"/>
        <v/>
      </c>
      <c r="P10" s="2" t="str">
        <f t="shared" si="17"/>
        <v/>
      </c>
    </row>
    <row r="11" spans="1:18" hidden="1">
      <c r="A11" s="2" t="s">
        <v>72</v>
      </c>
      <c r="B11" s="2" t="str">
        <f t="shared" si="10"/>
        <v>RELATION afwijzingsGrond [Afwijziginsgrond*Afwijziginsgrond][UNI,INJ]</v>
      </c>
      <c r="C11" s="2" t="s">
        <v>79</v>
      </c>
      <c r="D11" s="2" t="s">
        <v>80</v>
      </c>
      <c r="E11" s="2" t="s">
        <v>80</v>
      </c>
      <c r="F11" s="2" t="s">
        <v>36</v>
      </c>
      <c r="H11" s="2" t="s">
        <v>36</v>
      </c>
      <c r="J11" s="2" t="str">
        <f t="shared" ref="J11" si="18">_xlfn.CONCAT("[",D11,"*",E11,"]")</f>
        <v>[Afwijziginsgrond*Afwijziginsgrond]</v>
      </c>
      <c r="K11" s="2" t="str">
        <f t="shared" ref="K11" si="19">_xlfn.CONCAT($C$1," ",C11," [",D11,"*",E11,"]","[",L11,"]")</f>
        <v>RELATION afwijzingsGrond [Afwijziginsgrond*Afwijziginsgrond][UNI,INJ]</v>
      </c>
      <c r="L11" s="2" t="str">
        <f t="shared" ref="L11" si="20">_xlfn.TEXTJOIN(",",,M11,N11,O11,P11)</f>
        <v>UNI,INJ</v>
      </c>
      <c r="M11" s="2" t="str">
        <f t="shared" ref="M11" si="21">IF($F11&lt;&gt;"",F$1,"")</f>
        <v>UNI</v>
      </c>
      <c r="N11" s="2" t="str">
        <f t="shared" ref="N11" si="22">IF($G11&lt;&gt;"",G$1,"")</f>
        <v/>
      </c>
      <c r="O11" s="2" t="str">
        <f t="shared" ref="O11" si="23">IF($H11&lt;&gt;"",H$1,"")</f>
        <v>INJ</v>
      </c>
      <c r="P11" s="2" t="str">
        <f t="shared" ref="P11" si="24">IF($I11&lt;&gt;"",I$1,"")</f>
        <v/>
      </c>
    </row>
    <row r="12" spans="1:18" hidden="1">
      <c r="A12" s="2" t="s">
        <v>72</v>
      </c>
      <c r="B12" s="2" t="str">
        <f t="shared" ref="B12" si="25">+K12</f>
        <v>RELATION persoonsAfwijzing [Persoon*Afwijziginsgrond][UNI]</v>
      </c>
      <c r="C12" s="2" t="s">
        <v>82</v>
      </c>
      <c r="D12" s="2" t="s">
        <v>2</v>
      </c>
      <c r="E12" s="2" t="s">
        <v>80</v>
      </c>
      <c r="F12" s="2" t="s">
        <v>36</v>
      </c>
      <c r="J12" s="2" t="str">
        <f t="shared" ref="J12" si="26">_xlfn.CONCAT("[",D12,"*",E12,"]")</f>
        <v>[Persoon*Afwijziginsgrond]</v>
      </c>
      <c r="K12" s="2" t="str">
        <f t="shared" ref="K12" si="27">_xlfn.CONCAT($C$1," ",C12," [",D12,"*",E12,"]","[",L12,"]")</f>
        <v>RELATION persoonsAfwijzing [Persoon*Afwijziginsgrond][UNI]</v>
      </c>
      <c r="L12" s="2" t="str">
        <f t="shared" ref="L12" si="28">_xlfn.TEXTJOIN(",",,M12,N12,O12,P12)</f>
        <v>UNI</v>
      </c>
      <c r="M12" s="2" t="str">
        <f t="shared" ref="M12" si="29">IF($F12&lt;&gt;"",F$1,"")</f>
        <v>UNI</v>
      </c>
      <c r="N12" s="2" t="str">
        <f t="shared" ref="N12" si="30">IF($G12&lt;&gt;"",G$1,"")</f>
        <v/>
      </c>
      <c r="O12" s="2" t="str">
        <f t="shared" ref="O12" si="31">IF($H12&lt;&gt;"",H$1,"")</f>
        <v/>
      </c>
      <c r="P12" s="2" t="str">
        <f t="shared" ref="P12" si="32">IF($I12&lt;&gt;"",I$1,"")</f>
        <v/>
      </c>
    </row>
    <row r="13" spans="1:18" hidden="1">
      <c r="A13" s="2" t="s">
        <v>81</v>
      </c>
      <c r="B13" s="2" t="str">
        <f t="shared" ref="B13" si="33">+K13</f>
        <v>RELATION doorhaling [Doorhaling*Doorhaling][UNI,INJ]</v>
      </c>
      <c r="C13" s="2" t="s">
        <v>83</v>
      </c>
      <c r="D13" s="2" t="s">
        <v>81</v>
      </c>
      <c r="E13" s="2" t="s">
        <v>81</v>
      </c>
      <c r="F13" s="2" t="s">
        <v>36</v>
      </c>
      <c r="H13" s="2" t="s">
        <v>36</v>
      </c>
      <c r="J13" s="2" t="str">
        <f t="shared" ref="J13" si="34">_xlfn.CONCAT("[",D13,"*",E13,"]")</f>
        <v>[Doorhaling*Doorhaling]</v>
      </c>
      <c r="K13" s="2" t="str">
        <f t="shared" ref="K13" si="35">_xlfn.CONCAT($C$1," ",C13," [",D13,"*",E13,"]","[",L13,"]")</f>
        <v>RELATION doorhaling [Doorhaling*Doorhaling][UNI,INJ]</v>
      </c>
      <c r="L13" s="2" t="str">
        <f t="shared" ref="L13" si="36">_xlfn.TEXTJOIN(",",,M13,N13,O13,P13)</f>
        <v>UNI,INJ</v>
      </c>
      <c r="M13" s="2" t="str">
        <f t="shared" ref="M13" si="37">IF($F13&lt;&gt;"",F$1,"")</f>
        <v>UNI</v>
      </c>
      <c r="N13" s="2" t="str">
        <f t="shared" ref="N13" si="38">IF($G13&lt;&gt;"",G$1,"")</f>
        <v/>
      </c>
      <c r="O13" s="2" t="str">
        <f t="shared" ref="O13" si="39">IF($H13&lt;&gt;"",H$1,"")</f>
        <v>INJ</v>
      </c>
      <c r="P13" s="2" t="str">
        <f t="shared" ref="P13" si="40">IF($I13&lt;&gt;"",I$1,"")</f>
        <v/>
      </c>
    </row>
    <row r="14" spans="1:18" hidden="1">
      <c r="A14" s="2" t="s">
        <v>81</v>
      </c>
      <c r="B14" s="2" t="str">
        <f t="shared" ref="B14" si="41">+K14</f>
        <v>RELATION persoonRedenDoorhaling [Persoon*Doorhaling][UNI]</v>
      </c>
      <c r="C14" s="2" t="s">
        <v>84</v>
      </c>
      <c r="D14" s="2" t="s">
        <v>2</v>
      </c>
      <c r="E14" s="2" t="s">
        <v>81</v>
      </c>
      <c r="F14" s="2" t="s">
        <v>36</v>
      </c>
      <c r="J14" s="2" t="str">
        <f t="shared" ref="J14" si="42">_xlfn.CONCAT("[",D14,"*",E14,"]")</f>
        <v>[Persoon*Doorhaling]</v>
      </c>
      <c r="K14" s="2" t="str">
        <f t="shared" ref="K14" si="43">_xlfn.CONCAT($C$1," ",C14," [",D14,"*",E14,"]","[",L14,"]")</f>
        <v>RELATION persoonRedenDoorhaling [Persoon*Doorhaling][UNI]</v>
      </c>
      <c r="L14" s="2" t="str">
        <f t="shared" ref="L14" si="44">_xlfn.TEXTJOIN(",",,M14,N14,O14,P14)</f>
        <v>UNI</v>
      </c>
      <c r="M14" s="2" t="str">
        <f t="shared" ref="M14" si="45">IF($F14&lt;&gt;"",F$1,"")</f>
        <v>UNI</v>
      </c>
      <c r="N14" s="2" t="str">
        <f t="shared" ref="N14" si="46">IF($G14&lt;&gt;"",G$1,"")</f>
        <v/>
      </c>
      <c r="O14" s="2" t="str">
        <f t="shared" ref="O14" si="47">IF($H14&lt;&gt;"",H$1,"")</f>
        <v/>
      </c>
      <c r="P14" s="2" t="str">
        <f t="shared" ref="P14" si="48">IF($I14&lt;&gt;"",I$1,"")</f>
        <v/>
      </c>
    </row>
    <row r="15" spans="1:18" hidden="1">
      <c r="A15" s="2" t="s">
        <v>86</v>
      </c>
      <c r="B15" s="2" t="str">
        <f t="shared" ref="B15:B16" si="49">+K15</f>
        <v>RELATION aantekening [Persoon*Aantekening][UNI]</v>
      </c>
      <c r="C15" s="2" t="s">
        <v>87</v>
      </c>
      <c r="D15" s="2" t="s">
        <v>2</v>
      </c>
      <c r="E15" s="2" t="s">
        <v>86</v>
      </c>
      <c r="F15" s="2" t="s">
        <v>36</v>
      </c>
      <c r="J15" s="2" t="str">
        <f t="shared" ref="J15" si="50">_xlfn.CONCAT("[",D15,"*",E15,"]")</f>
        <v>[Persoon*Aantekening]</v>
      </c>
      <c r="K15" s="2" t="str">
        <f t="shared" ref="K15" si="51">_xlfn.CONCAT($C$1," ",C15," [",D15,"*",E15,"]","[",L15,"]")</f>
        <v>RELATION aantekening [Persoon*Aantekening][UNI]</v>
      </c>
      <c r="L15" s="2" t="str">
        <f t="shared" ref="L15" si="52">_xlfn.TEXTJOIN(",",,M15,N15,O15,P15)</f>
        <v>UNI</v>
      </c>
      <c r="M15" s="2" t="str">
        <f t="shared" ref="M15" si="53">IF($F15&lt;&gt;"",F$1,"")</f>
        <v>UNI</v>
      </c>
      <c r="N15" s="2" t="str">
        <f t="shared" ref="N15" si="54">IF($G15&lt;&gt;"",G$1,"")</f>
        <v/>
      </c>
      <c r="O15" s="2" t="str">
        <f t="shared" ref="O15" si="55">IF($H15&lt;&gt;"",H$1,"")</f>
        <v/>
      </c>
      <c r="P15" s="2" t="str">
        <f t="shared" ref="P15" si="56">IF($I15&lt;&gt;"",I$1,"")</f>
        <v/>
      </c>
    </row>
    <row r="16" spans="1:18" hidden="1">
      <c r="A16" s="2" t="s">
        <v>88</v>
      </c>
      <c r="B16" s="2" t="str">
        <f t="shared" si="49"/>
        <v>RELATION specialisme [Persoon*SpecialistenRegister][UNI]</v>
      </c>
      <c r="C16" s="2" t="s">
        <v>97</v>
      </c>
      <c r="D16" s="2" t="s">
        <v>2</v>
      </c>
      <c r="E16" s="2" t="s">
        <v>88</v>
      </c>
      <c r="F16" s="2" t="s">
        <v>36</v>
      </c>
      <c r="J16" s="2" t="str">
        <f t="shared" ref="J16" si="57">_xlfn.CONCAT("[",D16,"*",E16,"]")</f>
        <v>[Persoon*SpecialistenRegister]</v>
      </c>
      <c r="K16" s="2" t="str">
        <f t="shared" ref="K16" si="58">_xlfn.CONCAT($C$1," ",C16," [",D16,"*",E16,"]","[",L16,"]")</f>
        <v>RELATION specialisme [Persoon*SpecialistenRegister][UNI]</v>
      </c>
      <c r="L16" s="2" t="str">
        <f t="shared" ref="L16" si="59">_xlfn.TEXTJOIN(",",,M16,N16,O16,P16)</f>
        <v>UNI</v>
      </c>
      <c r="M16" s="2" t="str">
        <f t="shared" ref="M16" si="60">IF($F16&lt;&gt;"",F$1,"")</f>
        <v>UNI</v>
      </c>
      <c r="N16" s="2" t="str">
        <f t="shared" ref="N16" si="61">IF($G16&lt;&gt;"",G$1,"")</f>
        <v/>
      </c>
      <c r="O16" s="2" t="str">
        <f t="shared" ref="O16" si="62">IF($H16&lt;&gt;"",H$1,"")</f>
        <v/>
      </c>
      <c r="P16" s="2" t="str">
        <f t="shared" ref="P16" si="63">IF($I16&lt;&gt;"",I$1,"")</f>
        <v/>
      </c>
    </row>
    <row r="17" spans="1:17" hidden="1">
      <c r="A17" s="2" t="s">
        <v>88</v>
      </c>
      <c r="B17" s="2" t="str">
        <f t="shared" ref="B17:B19" si="64">+K17</f>
        <v>RELATION specialistDoorhaling [Persoon*Doorhaling][UNI]</v>
      </c>
      <c r="C17" s="2" t="s">
        <v>89</v>
      </c>
      <c r="D17" s="2" t="s">
        <v>2</v>
      </c>
      <c r="E17" s="2" t="s">
        <v>81</v>
      </c>
      <c r="F17" s="2" t="s">
        <v>36</v>
      </c>
      <c r="J17" s="2" t="str">
        <f t="shared" ref="J17:J18" si="65">_xlfn.CONCAT("[",D17,"*",E17,"]")</f>
        <v>[Persoon*Doorhaling]</v>
      </c>
      <c r="K17" s="2" t="str">
        <f t="shared" ref="K17:K18" si="66">_xlfn.CONCAT($C$1," ",C17," [",D17,"*",E17,"]","[",L17,"]")</f>
        <v>RELATION specialistDoorhaling [Persoon*Doorhaling][UNI]</v>
      </c>
      <c r="L17" s="2" t="str">
        <f t="shared" ref="L17:L18" si="67">_xlfn.TEXTJOIN(",",,M17,N17,O17,P17)</f>
        <v>UNI</v>
      </c>
      <c r="M17" s="2" t="str">
        <f t="shared" ref="M17:M18" si="68">IF($F17&lt;&gt;"",F$1,"")</f>
        <v>UNI</v>
      </c>
      <c r="N17" s="2" t="str">
        <f t="shared" ref="N17:N18" si="69">IF($G17&lt;&gt;"",G$1,"")</f>
        <v/>
      </c>
      <c r="O17" s="2" t="str">
        <f t="shared" ref="O17:O18" si="70">IF($H17&lt;&gt;"",H$1,"")</f>
        <v/>
      </c>
      <c r="P17" s="2" t="str">
        <f t="shared" ref="P17:P18" si="71">IF($I17&lt;&gt;"",I$1,"")</f>
        <v/>
      </c>
    </row>
    <row r="18" spans="1:17" hidden="1">
      <c r="A18" s="2" t="s">
        <v>81</v>
      </c>
      <c r="B18" s="2" t="str">
        <f t="shared" si="64"/>
        <v>RELATION doorhalingsMaatregel [Doorhaling*Maatregel][UNI]</v>
      </c>
      <c r="C18" s="2" t="s">
        <v>90</v>
      </c>
      <c r="D18" s="2" t="s">
        <v>81</v>
      </c>
      <c r="E18" s="2" t="s">
        <v>76</v>
      </c>
      <c r="F18" s="2" t="s">
        <v>36</v>
      </c>
      <c r="J18" s="2" t="str">
        <f t="shared" si="65"/>
        <v>[Doorhaling*Maatregel]</v>
      </c>
      <c r="K18" s="2" t="str">
        <f t="shared" si="66"/>
        <v>RELATION doorhalingsMaatregel [Doorhaling*Maatregel][UNI]</v>
      </c>
      <c r="L18" s="2" t="str">
        <f t="shared" si="67"/>
        <v>UNI</v>
      </c>
      <c r="M18" s="2" t="str">
        <f t="shared" si="68"/>
        <v>UNI</v>
      </c>
      <c r="N18" s="2" t="str">
        <f t="shared" si="69"/>
        <v/>
      </c>
      <c r="O18" s="2" t="str">
        <f t="shared" si="70"/>
        <v/>
      </c>
      <c r="P18" s="2" t="str">
        <f t="shared" si="71"/>
        <v/>
      </c>
    </row>
    <row r="19" spans="1:17" hidden="1">
      <c r="A19" s="2" t="s">
        <v>99</v>
      </c>
      <c r="B19" s="2" t="str">
        <f t="shared" si="64"/>
        <v>RELATION inschrijving [Persoon*Inschrijving][TOT,INJ]</v>
      </c>
      <c r="C19" s="2" t="s">
        <v>100</v>
      </c>
      <c r="D19" s="2" t="s">
        <v>2</v>
      </c>
      <c r="E19" s="2" t="s">
        <v>99</v>
      </c>
      <c r="G19" s="2" t="s">
        <v>36</v>
      </c>
      <c r="H19" s="2" t="s">
        <v>36</v>
      </c>
      <c r="J19" s="2" t="str">
        <f t="shared" ref="J19" si="72">_xlfn.CONCAT("[",D19,"*",E19,"]")</f>
        <v>[Persoon*Inschrijving]</v>
      </c>
      <c r="K19" s="2" t="str">
        <f t="shared" ref="K19" si="73">_xlfn.CONCAT($C$1," ",C19," [",D19,"*",E19,"]","[",L19,"]")</f>
        <v>RELATION inschrijving [Persoon*Inschrijving][TOT,INJ]</v>
      </c>
      <c r="L19" s="2" t="str">
        <f t="shared" ref="L19" si="74">_xlfn.TEXTJOIN(",",,M19,N19,O19,P19)</f>
        <v>TOT,INJ</v>
      </c>
      <c r="M19" s="2" t="str">
        <f t="shared" ref="M19" si="75">IF($F19&lt;&gt;"",F$1,"")</f>
        <v/>
      </c>
      <c r="N19" s="2" t="str">
        <f t="shared" ref="N19" si="76">IF($G19&lt;&gt;"",G$1,"")</f>
        <v>TOT</v>
      </c>
      <c r="O19" s="2" t="str">
        <f t="shared" ref="O19" si="77">IF($H19&lt;&gt;"",H$1,"")</f>
        <v>INJ</v>
      </c>
      <c r="P19" s="2" t="str">
        <f t="shared" ref="P19" si="78">IF($I19&lt;&gt;"",I$1,"")</f>
        <v/>
      </c>
      <c r="Q19" s="2" t="s">
        <v>38</v>
      </c>
    </row>
    <row r="20" spans="1:17" hidden="1">
      <c r="A20" s="2" t="s">
        <v>5</v>
      </c>
      <c r="B20" s="2" t="str">
        <f t="shared" ref="B20:B27" si="79">+K20</f>
        <v>RELATION geslacht [Geslacht*OmschrijvingGeslacht][UNI,TOT]</v>
      </c>
      <c r="C20" s="2" t="s">
        <v>92</v>
      </c>
      <c r="D20" s="2" t="s">
        <v>5</v>
      </c>
      <c r="E20" s="2" t="s">
        <v>98</v>
      </c>
      <c r="F20" s="2" t="s">
        <v>36</v>
      </c>
      <c r="G20" s="2" t="s">
        <v>36</v>
      </c>
      <c r="J20" s="2" t="str">
        <f t="shared" ref="J20:J27" si="80">_xlfn.CONCAT("[",D20,"*",E20,"]")</f>
        <v>[Geslacht*OmschrijvingGeslacht]</v>
      </c>
      <c r="K20" s="2" t="str">
        <f t="shared" ref="K20:K27" si="81">_xlfn.CONCAT($C$1," ",C20," [",D20,"*",E20,"]","[",L20,"]")</f>
        <v>RELATION geslacht [Geslacht*OmschrijvingGeslacht][UNI,TOT]</v>
      </c>
      <c r="L20" s="2" t="str">
        <f t="shared" ref="L20:L27" si="82">_xlfn.TEXTJOIN(",",,M20,N20,O20,P20)</f>
        <v>UNI,TOT</v>
      </c>
      <c r="M20" s="2" t="str">
        <f t="shared" ref="M20:M27" si="83">IF($F20&lt;&gt;"",F$1,"")</f>
        <v>UNI</v>
      </c>
      <c r="N20" s="2" t="str">
        <f t="shared" ref="N20:N27" si="84">IF($G20&lt;&gt;"",G$1,"")</f>
        <v>TOT</v>
      </c>
      <c r="O20" s="2" t="str">
        <f t="shared" ref="O20:O27" si="85">IF($H20&lt;&gt;"",H$1,"")</f>
        <v/>
      </c>
      <c r="P20" s="2" t="str">
        <f t="shared" ref="P20:P27" si="86">IF($I20&lt;&gt;"",I$1,"")</f>
        <v/>
      </c>
    </row>
    <row r="21" spans="1:17" hidden="1">
      <c r="A21" s="2" t="s">
        <v>99</v>
      </c>
      <c r="B21" s="2" t="str">
        <f t="shared" si="79"/>
        <v>RELATION inschrijving [Register*Inschrijving][INJ]</v>
      </c>
      <c r="C21" s="2" t="s">
        <v>100</v>
      </c>
      <c r="D21" s="2" t="s">
        <v>1</v>
      </c>
      <c r="E21" s="2" t="s">
        <v>99</v>
      </c>
      <c r="H21" s="2" t="s">
        <v>36</v>
      </c>
      <c r="J21" s="2" t="str">
        <f t="shared" si="80"/>
        <v>[Register*Inschrijving]</v>
      </c>
      <c r="K21" s="2" t="str">
        <f t="shared" si="81"/>
        <v>RELATION inschrijving [Register*Inschrijving][INJ]</v>
      </c>
      <c r="L21" s="2" t="str">
        <f t="shared" si="82"/>
        <v>INJ</v>
      </c>
      <c r="M21" s="2" t="str">
        <f t="shared" si="83"/>
        <v/>
      </c>
      <c r="N21" s="2" t="str">
        <f t="shared" si="84"/>
        <v/>
      </c>
      <c r="O21" s="2" t="str">
        <f t="shared" si="85"/>
        <v>INJ</v>
      </c>
      <c r="P21" s="2" t="str">
        <f t="shared" si="86"/>
        <v/>
      </c>
    </row>
    <row r="22" spans="1:17" hidden="1">
      <c r="A22" s="2" t="s">
        <v>99</v>
      </c>
      <c r="B22" s="2" t="str">
        <f t="shared" si="79"/>
        <v>RELATION inschrijftijdstip [Inschrijving*InschrijfTijdstip][UNI,TOT]</v>
      </c>
      <c r="C22" s="2" t="s">
        <v>101</v>
      </c>
      <c r="D22" s="2" t="s">
        <v>99</v>
      </c>
      <c r="E22" s="2" t="s">
        <v>9</v>
      </c>
      <c r="F22" s="2" t="s">
        <v>36</v>
      </c>
      <c r="G22" s="2" t="s">
        <v>36</v>
      </c>
      <c r="J22" s="2" t="str">
        <f t="shared" si="80"/>
        <v>[Inschrijving*InschrijfTijdstip]</v>
      </c>
      <c r="K22" s="2" t="str">
        <f t="shared" si="81"/>
        <v>RELATION inschrijftijdstip [Inschrijving*InschrijfTijdstip][UNI,TOT]</v>
      </c>
      <c r="L22" s="2" t="str">
        <f t="shared" si="82"/>
        <v>UNI,TOT</v>
      </c>
      <c r="M22" s="2" t="str">
        <f t="shared" si="83"/>
        <v>UNI</v>
      </c>
      <c r="N22" s="2" t="str">
        <f t="shared" si="84"/>
        <v>TOT</v>
      </c>
      <c r="O22" s="2" t="str">
        <f t="shared" si="85"/>
        <v/>
      </c>
      <c r="P22" s="2" t="str">
        <f t="shared" si="86"/>
        <v/>
      </c>
    </row>
    <row r="23" spans="1:17" hidden="1">
      <c r="A23" s="2" t="s">
        <v>99</v>
      </c>
      <c r="B23" s="2" t="str">
        <f t="shared" si="79"/>
        <v>RELATION bignummer [Inschrijving*BigNummer][UNI,TOT,INJ]</v>
      </c>
      <c r="C23" s="2" t="s">
        <v>102</v>
      </c>
      <c r="D23" s="2" t="s">
        <v>99</v>
      </c>
      <c r="E23" s="2" t="s">
        <v>0</v>
      </c>
      <c r="F23" s="2" t="s">
        <v>36</v>
      </c>
      <c r="G23" s="2" t="s">
        <v>36</v>
      </c>
      <c r="H23" s="2" t="s">
        <v>36</v>
      </c>
      <c r="J23" s="2" t="str">
        <f t="shared" si="80"/>
        <v>[Inschrijving*BigNummer]</v>
      </c>
      <c r="K23" s="2" t="str">
        <f t="shared" si="81"/>
        <v>RELATION bignummer [Inschrijving*BigNummer][UNI,TOT,INJ]</v>
      </c>
      <c r="L23" s="2" t="str">
        <f t="shared" si="82"/>
        <v>UNI,TOT,INJ</v>
      </c>
      <c r="M23" s="2" t="str">
        <f t="shared" si="83"/>
        <v>UNI</v>
      </c>
      <c r="N23" s="2" t="str">
        <f t="shared" si="84"/>
        <v>TOT</v>
      </c>
      <c r="O23" s="2" t="str">
        <f t="shared" si="85"/>
        <v>INJ</v>
      </c>
      <c r="P23" s="2" t="str">
        <f t="shared" si="86"/>
        <v/>
      </c>
    </row>
    <row r="24" spans="1:17" hidden="1">
      <c r="B24" s="2" t="str">
        <f t="shared" si="79"/>
        <v>RELATION geslacht [Geslacht*OmschrijvingGeslacht][UNI,TOT]</v>
      </c>
      <c r="C24" s="2" t="s">
        <v>92</v>
      </c>
      <c r="D24" s="2" t="s">
        <v>5</v>
      </c>
      <c r="E24" s="2" t="s">
        <v>98</v>
      </c>
      <c r="F24" s="2" t="s">
        <v>36</v>
      </c>
      <c r="G24" s="2" t="s">
        <v>36</v>
      </c>
      <c r="J24" s="2" t="str">
        <f t="shared" si="80"/>
        <v>[Geslacht*OmschrijvingGeslacht]</v>
      </c>
      <c r="K24" s="2" t="str">
        <f t="shared" si="81"/>
        <v>RELATION geslacht [Geslacht*OmschrijvingGeslacht][UNI,TOT]</v>
      </c>
      <c r="L24" s="2" t="str">
        <f t="shared" si="82"/>
        <v>UNI,TOT</v>
      </c>
      <c r="M24" s="2" t="str">
        <f t="shared" si="83"/>
        <v>UNI</v>
      </c>
      <c r="N24" s="2" t="str">
        <f t="shared" si="84"/>
        <v>TOT</v>
      </c>
      <c r="O24" s="2" t="str">
        <f t="shared" si="85"/>
        <v/>
      </c>
      <c r="P24" s="2" t="str">
        <f t="shared" si="86"/>
        <v/>
      </c>
    </row>
    <row r="25" spans="1:17" hidden="1">
      <c r="B25" s="2" t="str">
        <f t="shared" si="79"/>
        <v>RELATION geslacht [Geslacht*OmschrijvingGeslacht][UNI,TOT]</v>
      </c>
      <c r="C25" s="2" t="s">
        <v>92</v>
      </c>
      <c r="D25" s="2" t="s">
        <v>5</v>
      </c>
      <c r="E25" s="2" t="s">
        <v>98</v>
      </c>
      <c r="F25" s="2" t="s">
        <v>36</v>
      </c>
      <c r="G25" s="2" t="s">
        <v>36</v>
      </c>
      <c r="J25" s="2" t="str">
        <f t="shared" si="80"/>
        <v>[Geslacht*OmschrijvingGeslacht]</v>
      </c>
      <c r="K25" s="2" t="str">
        <f t="shared" si="81"/>
        <v>RELATION geslacht [Geslacht*OmschrijvingGeslacht][UNI,TOT]</v>
      </c>
      <c r="L25" s="2" t="str">
        <f t="shared" si="82"/>
        <v>UNI,TOT</v>
      </c>
      <c r="M25" s="2" t="str">
        <f t="shared" si="83"/>
        <v>UNI</v>
      </c>
      <c r="N25" s="2" t="str">
        <f t="shared" si="84"/>
        <v>TOT</v>
      </c>
      <c r="O25" s="2" t="str">
        <f t="shared" si="85"/>
        <v/>
      </c>
      <c r="P25" s="2" t="str">
        <f t="shared" si="86"/>
        <v/>
      </c>
    </row>
    <row r="26" spans="1:17" hidden="1">
      <c r="B26" s="2" t="str">
        <f t="shared" si="79"/>
        <v>RELATION geslacht [Geslacht*OmschrijvingGeslacht][UNI,TOT]</v>
      </c>
      <c r="C26" s="2" t="s">
        <v>92</v>
      </c>
      <c r="D26" s="2" t="s">
        <v>5</v>
      </c>
      <c r="E26" s="2" t="s">
        <v>98</v>
      </c>
      <c r="F26" s="2" t="s">
        <v>36</v>
      </c>
      <c r="G26" s="2" t="s">
        <v>36</v>
      </c>
      <c r="J26" s="2" t="str">
        <f t="shared" si="80"/>
        <v>[Geslacht*OmschrijvingGeslacht]</v>
      </c>
      <c r="K26" s="2" t="str">
        <f t="shared" si="81"/>
        <v>RELATION geslacht [Geslacht*OmschrijvingGeslacht][UNI,TOT]</v>
      </c>
      <c r="L26" s="2" t="str">
        <f t="shared" si="82"/>
        <v>UNI,TOT</v>
      </c>
      <c r="M26" s="2" t="str">
        <f t="shared" si="83"/>
        <v>UNI</v>
      </c>
      <c r="N26" s="2" t="str">
        <f t="shared" si="84"/>
        <v>TOT</v>
      </c>
      <c r="O26" s="2" t="str">
        <f t="shared" si="85"/>
        <v/>
      </c>
      <c r="P26" s="2" t="str">
        <f t="shared" si="86"/>
        <v/>
      </c>
    </row>
    <row r="27" spans="1:17" hidden="1">
      <c r="B27" s="2" t="str">
        <f t="shared" si="79"/>
        <v>RELATION geslacht [Geslacht*OmschrijvingGeslacht][UNI,TOT]</v>
      </c>
      <c r="C27" s="2" t="s">
        <v>92</v>
      </c>
      <c r="D27" s="2" t="s">
        <v>5</v>
      </c>
      <c r="E27" s="2" t="s">
        <v>98</v>
      </c>
      <c r="F27" s="2" t="s">
        <v>36</v>
      </c>
      <c r="G27" s="2" t="s">
        <v>36</v>
      </c>
      <c r="J27" s="2" t="str">
        <f t="shared" si="80"/>
        <v>[Geslacht*OmschrijvingGeslacht]</v>
      </c>
      <c r="K27" s="2" t="str">
        <f t="shared" si="81"/>
        <v>RELATION geslacht [Geslacht*OmschrijvingGeslacht][UNI,TOT]</v>
      </c>
      <c r="L27" s="2" t="str">
        <f t="shared" si="82"/>
        <v>UNI,TOT</v>
      </c>
      <c r="M27" s="2" t="str">
        <f t="shared" si="83"/>
        <v>UNI</v>
      </c>
      <c r="N27" s="2" t="str">
        <f t="shared" si="84"/>
        <v>TOT</v>
      </c>
      <c r="O27" s="2" t="str">
        <f t="shared" si="85"/>
        <v/>
      </c>
      <c r="P27" s="2" t="str">
        <f t="shared" si="86"/>
        <v/>
      </c>
    </row>
    <row r="28" spans="1:17" hidden="1">
      <c r="A28" s="2" t="s">
        <v>1</v>
      </c>
      <c r="B28" s="2" t="str">
        <f t="shared" ref="B28" si="87">+K28</f>
        <v>RELATION register [RegisterId*Register][UNI,TOT,INJ]</v>
      </c>
      <c r="C28" s="2" t="s">
        <v>104</v>
      </c>
      <c r="D28" s="2" t="s">
        <v>103</v>
      </c>
      <c r="E28" s="2" t="s">
        <v>1</v>
      </c>
      <c r="F28" s="2" t="s">
        <v>36</v>
      </c>
      <c r="G28" s="2" t="s">
        <v>36</v>
      </c>
      <c r="H28" s="2" t="s">
        <v>36</v>
      </c>
      <c r="J28" s="2" t="str">
        <f t="shared" ref="J28" si="88">_xlfn.CONCAT("[",D28,"*",E28,"]")</f>
        <v>[RegisterId*Register]</v>
      </c>
      <c r="K28" s="2" t="str">
        <f t="shared" ref="K28" si="89">_xlfn.CONCAT($C$1," ",C28," [",D28,"*",E28,"]","[",L28,"]")</f>
        <v>RELATION register [RegisterId*Register][UNI,TOT,INJ]</v>
      </c>
      <c r="L28" s="2" t="str">
        <f t="shared" ref="L28" si="90">_xlfn.TEXTJOIN(",",,M28,N28,O28,P28)</f>
        <v>UNI,TOT,INJ</v>
      </c>
      <c r="M28" s="2" t="str">
        <f t="shared" ref="M28" si="91">IF($F28&lt;&gt;"",F$1,"")</f>
        <v>UNI</v>
      </c>
      <c r="N28" s="2" t="str">
        <f t="shared" ref="N28" si="92">IF($G28&lt;&gt;"",G$1,"")</f>
        <v>TOT</v>
      </c>
      <c r="O28" s="2" t="str">
        <f t="shared" ref="O28" si="93">IF($H28&lt;&gt;"",H$1,"")</f>
        <v>INJ</v>
      </c>
      <c r="P28" s="2" t="str">
        <f t="shared" ref="P28" si="94">IF($I28&lt;&gt;"",I$1,"")</f>
        <v/>
      </c>
    </row>
    <row r="29" spans="1:17" hidden="1">
      <c r="A29" s="2" t="s">
        <v>1</v>
      </c>
      <c r="B29" s="2" t="str">
        <f t="shared" ref="B29:B31" si="95">+K29</f>
        <v>RELATION begindatum [RegisterId*RegisterBeginDatum][UNI,TOT,SUR]</v>
      </c>
      <c r="C29" s="2" t="s">
        <v>107</v>
      </c>
      <c r="D29" s="2" t="s">
        <v>103</v>
      </c>
      <c r="E29" s="2" t="s">
        <v>105</v>
      </c>
      <c r="F29" s="2" t="s">
        <v>36</v>
      </c>
      <c r="G29" s="2" t="s">
        <v>36</v>
      </c>
      <c r="I29" s="2" t="s">
        <v>36</v>
      </c>
      <c r="J29" s="2" t="str">
        <f t="shared" ref="J29:J30" si="96">_xlfn.CONCAT("[",D29,"*",E29,"]")</f>
        <v>[RegisterId*RegisterBeginDatum]</v>
      </c>
      <c r="K29" s="2" t="str">
        <f t="shared" ref="K29:K30" si="97">_xlfn.CONCAT($C$1," ",C29," [",D29,"*",E29,"]","[",L29,"]")</f>
        <v>RELATION begindatum [RegisterId*RegisterBeginDatum][UNI,TOT,SUR]</v>
      </c>
      <c r="L29" s="2" t="str">
        <f t="shared" ref="L29:L30" si="98">_xlfn.TEXTJOIN(",",,M29,N29,O29,P29)</f>
        <v>UNI,TOT,SUR</v>
      </c>
      <c r="M29" s="2" t="str">
        <f t="shared" ref="M29:M30" si="99">IF($F29&lt;&gt;"",F$1,"")</f>
        <v>UNI</v>
      </c>
      <c r="N29" s="2" t="str">
        <f t="shared" ref="N29:N30" si="100">IF($G29&lt;&gt;"",G$1,"")</f>
        <v>TOT</v>
      </c>
      <c r="O29" s="2" t="str">
        <f t="shared" ref="O29:O30" si="101">IF($H29&lt;&gt;"",H$1,"")</f>
        <v/>
      </c>
      <c r="P29" s="2" t="str">
        <f t="shared" ref="P29:P30" si="102">IF($I29&lt;&gt;"",I$1,"")</f>
        <v>SUR</v>
      </c>
    </row>
    <row r="30" spans="1:17" hidden="1">
      <c r="A30" s="2" t="s">
        <v>1</v>
      </c>
      <c r="B30" s="2" t="str">
        <f t="shared" si="95"/>
        <v>RELATION einddatum [RegisterId*RegisterEindDatum][UNI,SUR]</v>
      </c>
      <c r="C30" s="2" t="s">
        <v>108</v>
      </c>
      <c r="D30" s="2" t="s">
        <v>103</v>
      </c>
      <c r="E30" s="2" t="s">
        <v>106</v>
      </c>
      <c r="F30" s="2" t="s">
        <v>36</v>
      </c>
      <c r="I30" s="2" t="s">
        <v>36</v>
      </c>
      <c r="J30" s="2" t="str">
        <f t="shared" si="96"/>
        <v>[RegisterId*RegisterEindDatum]</v>
      </c>
      <c r="K30" s="2" t="str">
        <f t="shared" si="97"/>
        <v>RELATION einddatum [RegisterId*RegisterEindDatum][UNI,SUR]</v>
      </c>
      <c r="L30" s="2" t="str">
        <f t="shared" si="98"/>
        <v>UNI,SUR</v>
      </c>
      <c r="M30" s="2" t="str">
        <f t="shared" si="99"/>
        <v>UNI</v>
      </c>
      <c r="N30" s="2" t="str">
        <f t="shared" si="100"/>
        <v/>
      </c>
      <c r="O30" s="2" t="str">
        <f t="shared" si="101"/>
        <v/>
      </c>
      <c r="P30" s="2" t="str">
        <f t="shared" si="102"/>
        <v>SUR</v>
      </c>
    </row>
    <row r="31" spans="1:17" hidden="1">
      <c r="A31" s="2" t="s">
        <v>109</v>
      </c>
      <c r="B31" s="2" t="str">
        <f t="shared" si="95"/>
        <v>RELATION registratie [Registratie*Inschrijving][UNI,TOT,INJ]</v>
      </c>
      <c r="C31" s="4" t="s">
        <v>110</v>
      </c>
      <c r="D31" s="2" t="s">
        <v>109</v>
      </c>
      <c r="E31" s="2" t="s">
        <v>99</v>
      </c>
      <c r="F31" s="2" t="s">
        <v>36</v>
      </c>
      <c r="G31" s="2" t="s">
        <v>36</v>
      </c>
      <c r="H31" s="2" t="s">
        <v>36</v>
      </c>
      <c r="J31" s="2" t="str">
        <f t="shared" ref="J31" si="103">_xlfn.CONCAT("[",D31,"*",E31,"]")</f>
        <v>[Registratie*Inschrijving]</v>
      </c>
      <c r="K31" s="2" t="str">
        <f t="shared" ref="K31" si="104">_xlfn.CONCAT($C$1," ",C31," [",D31,"*",E31,"]","[",L31,"]")</f>
        <v>RELATION registratie [Registratie*Inschrijving][UNI,TOT,INJ]</v>
      </c>
      <c r="L31" s="2" t="str">
        <f t="shared" ref="L31" si="105">_xlfn.TEXTJOIN(",",,M31,N31,O31,P31)</f>
        <v>UNI,TOT,INJ</v>
      </c>
      <c r="M31" s="2" t="str">
        <f t="shared" ref="M31" si="106">IF($F31&lt;&gt;"",F$1,"")</f>
        <v>UNI</v>
      </c>
      <c r="N31" s="2" t="str">
        <f t="shared" ref="N31" si="107">IF($G31&lt;&gt;"",G$1,"")</f>
        <v>TOT</v>
      </c>
      <c r="O31" s="2" t="str">
        <f t="shared" ref="O31" si="108">IF($H31&lt;&gt;"",H$1,"")</f>
        <v>INJ</v>
      </c>
      <c r="P31" s="2" t="str">
        <f t="shared" ref="P31" si="109">IF($I31&lt;&gt;"",I$1,"")</f>
        <v/>
      </c>
    </row>
  </sheetData>
  <autoFilter ref="A1:R31" xr:uid="{74915D1B-45C9-4412-8A27-2B6EA585ED00}">
    <filterColumn colId="0">
      <filters>
        <filter val="Personen"/>
      </filters>
    </filterColumn>
  </autoFilter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BD90F6-2C17-4EB5-827B-42CFC783FBD5}">
          <x14:formula1>
            <xm:f>Concepten!$A$2:$A$9999</xm:f>
          </x14:formula1>
          <xm:sqref>D2 E2:E31</xm:sqref>
        </x14:dataValidation>
        <x14:dataValidation type="list" allowBlank="1" showInputMessage="1" showErrorMessage="1" xr:uid="{8AB30434-DE5B-4594-B2B0-2311CF1C26B0}">
          <x14:formula1>
            <xm:f>Concepten!$A$2:$A$10000</xm:f>
          </x14:formula1>
          <xm:sqref>D3:D31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37D9-ED41-430B-8F8D-AEE8D5E35115}">
  <dimension ref="A1:E4"/>
  <sheetViews>
    <sheetView workbookViewId="0">
      <selection activeCell="C5" sqref="C5"/>
    </sheetView>
  </sheetViews>
  <sheetFormatPr defaultRowHeight="15"/>
  <cols>
    <col min="1" max="1" width="26.7109375" style="2" bestFit="1" customWidth="1"/>
    <col min="2" max="2" width="18.85546875" bestFit="1" customWidth="1"/>
    <col min="3" max="3" width="24.85546875" bestFit="1" customWidth="1"/>
    <col min="4" max="4" width="22" customWidth="1"/>
    <col min="5" max="5" width="56" customWidth="1"/>
  </cols>
  <sheetData>
    <row r="1" spans="1:5">
      <c r="A1" s="2" t="s">
        <v>17</v>
      </c>
    </row>
    <row r="2" spans="1:5">
      <c r="A2" s="1" t="s">
        <v>32</v>
      </c>
      <c r="B2" t="e">
        <f>VLOOKUP(E2,Relaties!B:J,2)</f>
        <v>#N/A</v>
      </c>
      <c r="C2" t="e">
        <f>VLOOKUP(E2,Relaties!B:J,6,FALSE)</f>
        <v>#N/A</v>
      </c>
      <c r="E2" t="s">
        <v>33</v>
      </c>
    </row>
    <row r="3" spans="1:5">
      <c r="B3" t="str">
        <f>VLOOKUP(E3,Relaties!B:J,2)</f>
        <v>beroepsbeoefenaar</v>
      </c>
      <c r="C3" t="e">
        <f>VLOOKUP(E3,Relaties!B:J,6,FALSE)</f>
        <v>#N/A</v>
      </c>
      <c r="E3" t="s">
        <v>34</v>
      </c>
    </row>
    <row r="4" spans="1:5">
      <c r="B4" t="str">
        <f>VLOOKUP(E4,Relaties!B:J,2)</f>
        <v>beroepsbeoefenaar</v>
      </c>
      <c r="C4" t="e">
        <f>VLOOKUP(E4,Relaties!B:J,6,FALSE)</f>
        <v>#N/A</v>
      </c>
      <c r="E4" t="s">
        <v>35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D9C23C-EDCF-41F2-A4E0-A92404CD7C83}">
          <x14:formula1>
            <xm:f>Relaties!$B:$B</xm:f>
          </x14:formula1>
          <xm:sqref>E2:E4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0C2B-3D8A-408A-B84D-2F04825F7DC8}">
  <dimension ref="A1:H11"/>
  <sheetViews>
    <sheetView workbookViewId="0">
      <selection activeCell="H11" sqref="H11"/>
    </sheetView>
  </sheetViews>
  <sheetFormatPr defaultRowHeight="15"/>
  <cols>
    <col min="2" max="2" width="29.140625" bestFit="1" customWidth="1"/>
    <col min="4" max="4" width="17" bestFit="1" customWidth="1"/>
    <col min="7" max="7" width="141.7109375" bestFit="1" customWidth="1"/>
  </cols>
  <sheetData>
    <row r="1" spans="1:8">
      <c r="A1" t="s">
        <v>17</v>
      </c>
      <c r="B1" t="s">
        <v>18</v>
      </c>
      <c r="C1" t="s">
        <v>25</v>
      </c>
    </row>
    <row r="2" spans="1:8">
      <c r="A2" t="s">
        <v>19</v>
      </c>
      <c r="B2" t="s">
        <v>21</v>
      </c>
      <c r="C2" t="s">
        <v>28</v>
      </c>
      <c r="D2" t="s">
        <v>26</v>
      </c>
      <c r="E2" t="s">
        <v>27</v>
      </c>
      <c r="G2" t="s">
        <v>43</v>
      </c>
    </row>
    <row r="3" spans="1:8">
      <c r="A3" t="s">
        <v>20</v>
      </c>
      <c r="B3" t="s">
        <v>22</v>
      </c>
      <c r="C3" t="s">
        <v>28</v>
      </c>
      <c r="D3" t="s">
        <v>29</v>
      </c>
      <c r="E3" t="s">
        <v>27</v>
      </c>
      <c r="G3" t="s">
        <v>46</v>
      </c>
    </row>
    <row r="4" spans="1:8">
      <c r="A4" t="s">
        <v>13</v>
      </c>
      <c r="B4" t="s">
        <v>24</v>
      </c>
      <c r="C4" t="s">
        <v>27</v>
      </c>
      <c r="D4" t="s">
        <v>30</v>
      </c>
      <c r="E4" t="s">
        <v>28</v>
      </c>
      <c r="G4" t="s">
        <v>44</v>
      </c>
    </row>
    <row r="5" spans="1:8">
      <c r="A5" t="s">
        <v>12</v>
      </c>
      <c r="B5" t="s">
        <v>23</v>
      </c>
      <c r="C5" t="s">
        <v>27</v>
      </c>
      <c r="D5" t="s">
        <v>31</v>
      </c>
      <c r="E5" t="s">
        <v>28</v>
      </c>
      <c r="G5" t="s">
        <v>45</v>
      </c>
    </row>
    <row r="6" spans="1:8">
      <c r="A6" t="s">
        <v>47</v>
      </c>
      <c r="B6" t="s">
        <v>48</v>
      </c>
      <c r="C6" t="s">
        <v>51</v>
      </c>
      <c r="G6" t="s">
        <v>49</v>
      </c>
    </row>
    <row r="7" spans="1:8">
      <c r="A7" t="s">
        <v>50</v>
      </c>
      <c r="B7" t="s">
        <v>54</v>
      </c>
      <c r="C7" t="s">
        <v>52</v>
      </c>
      <c r="G7" t="s">
        <v>53</v>
      </c>
    </row>
    <row r="8" spans="1:8">
      <c r="A8" t="s">
        <v>55</v>
      </c>
      <c r="B8" t="s">
        <v>58</v>
      </c>
      <c r="C8" t="s">
        <v>56</v>
      </c>
      <c r="G8" t="s">
        <v>57</v>
      </c>
    </row>
    <row r="9" spans="1:8">
      <c r="A9" t="s">
        <v>59</v>
      </c>
      <c r="B9" t="s">
        <v>62</v>
      </c>
      <c r="C9" t="s">
        <v>60</v>
      </c>
      <c r="G9" t="s">
        <v>61</v>
      </c>
    </row>
    <row r="10" spans="1:8">
      <c r="A10" t="s">
        <v>63</v>
      </c>
      <c r="B10" t="s">
        <v>66</v>
      </c>
      <c r="C10" t="s">
        <v>64</v>
      </c>
      <c r="G10" t="s">
        <v>65</v>
      </c>
    </row>
    <row r="11" spans="1:8">
      <c r="A11" t="s">
        <v>67</v>
      </c>
      <c r="B11" t="s">
        <v>68</v>
      </c>
      <c r="G11" t="s">
        <v>69</v>
      </c>
      <c r="H1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Concepten</vt:lpstr>
      <vt:lpstr>Relaties</vt:lpstr>
      <vt:lpstr>Rule</vt:lpstr>
      <vt:lpstr>multipliciteit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edelaar</dc:creator>
  <cp:lastModifiedBy>gerard edelaar</cp:lastModifiedBy>
  <dcterms:created xsi:type="dcterms:W3CDTF">2021-10-02T09:36:17Z</dcterms:created>
  <dcterms:modified xsi:type="dcterms:W3CDTF">2021-11-14T11:46:42Z</dcterms:modified>
</cp:coreProperties>
</file>