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5" i="1"/>
  <c r="I11" i="1"/>
  <c r="I10" i="1"/>
  <c r="I31" i="1" l="1"/>
  <c r="E31" i="1"/>
  <c r="J32" i="1"/>
  <c r="E32" i="1"/>
  <c r="I32" i="1"/>
  <c r="J31" i="1" l="1"/>
  <c r="I27" i="1"/>
  <c r="I28" i="1"/>
  <c r="I26" i="1"/>
  <c r="J28" i="1" l="1"/>
  <c r="E28" i="1"/>
  <c r="E27" i="1"/>
  <c r="J27" i="1" s="1"/>
  <c r="J26" i="1"/>
  <c r="E26" i="1"/>
  <c r="J22" i="1"/>
  <c r="E22" i="1"/>
  <c r="I22" i="1"/>
  <c r="J10" i="1" l="1"/>
  <c r="J6" i="1"/>
  <c r="I7" i="1"/>
  <c r="J7" i="1" s="1"/>
  <c r="I9" i="1"/>
  <c r="J11" i="1" s="1"/>
  <c r="I12" i="1"/>
  <c r="J12" i="1" s="1"/>
  <c r="I14" i="1"/>
  <c r="J14" i="1" s="1"/>
  <c r="I17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6" i="1"/>
  <c r="E14" i="1"/>
  <c r="E15" i="1"/>
  <c r="E17" i="1"/>
  <c r="E18" i="1"/>
  <c r="E19" i="1"/>
  <c r="E20" i="1"/>
  <c r="E21" i="1"/>
  <c r="E23" i="1"/>
  <c r="E24" i="1"/>
  <c r="E9" i="1"/>
  <c r="E10" i="1"/>
  <c r="E11" i="1"/>
  <c r="E12" i="1"/>
  <c r="E7" i="1"/>
  <c r="E6" i="1"/>
  <c r="J15" i="1" l="1"/>
  <c r="J17" i="1"/>
  <c r="J9" i="1"/>
</calcChain>
</file>

<file path=xl/sharedStrings.xml><?xml version="1.0" encoding="utf-8"?>
<sst xmlns="http://schemas.openxmlformats.org/spreadsheetml/2006/main" count="46" uniqueCount="39">
  <si>
    <t>01_pi</t>
  </si>
  <si>
    <t>02_integral_simpson</t>
  </si>
  <si>
    <t>03_montecarlo</t>
  </si>
  <si>
    <t>04_circuit</t>
  </si>
  <si>
    <t>05_consecutive_prime</t>
  </si>
  <si>
    <t>06_goldbach</t>
  </si>
  <si>
    <t>07_gap_prime</t>
  </si>
  <si>
    <t>08_green_numbers</t>
  </si>
  <si>
    <t>09_array_sum</t>
  </si>
  <si>
    <t>10_eratosthenes_sieve</t>
  </si>
  <si>
    <t>11_sroot</t>
  </si>
  <si>
    <t>12_gol</t>
  </si>
  <si>
    <t>14_heat_conduction</t>
  </si>
  <si>
    <t>Example</t>
  </si>
  <si>
    <t>Chapel  (--fast)</t>
  </si>
  <si>
    <t>OpenMPI (-O3)</t>
  </si>
  <si>
    <t>Single locale (shared memory), 16 cores</t>
  </si>
  <si>
    <t>Execution time in seconds</t>
  </si>
  <si>
    <t>avg</t>
  </si>
  <si>
    <t xml:space="preserve">       pi_monte_carlo</t>
  </si>
  <si>
    <t xml:space="preserve">       pi_monte_carlo_2</t>
  </si>
  <si>
    <t xml:space="preserve">       pi_monte_carlo_dp</t>
  </si>
  <si>
    <t xml:space="preserve">      cons_prime_dp</t>
  </si>
  <si>
    <t xml:space="preserve">      cons_prime</t>
  </si>
  <si>
    <t xml:space="preserve">      goldbach_dp</t>
  </si>
  <si>
    <t xml:space="preserve">      goldbach_tp</t>
  </si>
  <si>
    <t>diff</t>
  </si>
  <si>
    <t xml:space="preserve">     1d_heat_ftcs</t>
  </si>
  <si>
    <t xml:space="preserve">     1d_heat_ftcs_wsr</t>
  </si>
  <si>
    <t xml:space="preserve">     2d_heat</t>
  </si>
  <si>
    <t xml:space="preserve"> </t>
  </si>
  <si>
    <t>Multi locale (distributed memory), 3 hosts, 16 cores</t>
  </si>
  <si>
    <t xml:space="preserve">     2d_heat_dist</t>
  </si>
  <si>
    <t xml:space="preserve">     1d_heat_ftcs_wsr_dist</t>
  </si>
  <si>
    <t>Chapel</t>
  </si>
  <si>
    <t>MPI</t>
  </si>
  <si>
    <t>test #1</t>
  </si>
  <si>
    <t>test #2</t>
  </si>
  <si>
    <t>test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</si>
</sst>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Израчунавање броја </a:t>
            </a:r>
            <a:r>
              <a:rPr lang="el-GR" b="1"/>
              <a:t>π </a:t>
            </a:r>
            <a:r>
              <a:rPr lang="sr-Cyrl-RS" b="1"/>
              <a:t>нумеричком интеграцијом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276948590381426"/>
          <c:w val="0.88253400967082907"/>
          <c:h val="0.75350666538762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0.36381599999999997</c:v>
                </c:pt>
                <c:pt idx="1">
                  <c:v>0.36288399999999998</c:v>
                </c:pt>
                <c:pt idx="2">
                  <c:v>0.36859900000000001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45E6-B346-35566471862E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Sheet1!$F$6:$H$6</c:f>
              <c:numCache>
                <c:formatCode>General</c:formatCode>
                <c:ptCount val="3"/>
                <c:pt idx="0">
                  <c:v>0.35866599999999998</c:v>
                </c:pt>
                <c:pt idx="1">
                  <c:v>0.35711799999999999</c:v>
                </c:pt>
                <c:pt idx="2">
                  <c:v>0.35935299999999998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4-45E6-B346-355664718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Goldbach conjecture</a:t>
            </a:r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послова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17.470953999999999</c:v>
                </c:pt>
                <c:pt idx="1">
                  <c:v>17.483136999999999</c:v>
                </c:pt>
                <c:pt idx="2">
                  <c:v>17.490116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E85-82B8-CBD7F0C0D49A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Sheet1!$F$18:$H$18</c:f>
              <c:numCache>
                <c:formatCode>General</c:formatCode>
                <c:ptCount val="3"/>
                <c:pt idx="0">
                  <c:v>17.389637</c:v>
                </c:pt>
                <c:pt idx="1">
                  <c:v>17.439052</c:v>
                </c:pt>
                <c:pt idx="2">
                  <c:v>17.743171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D-4E85-82B8-CBD7F0C0D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Највећи размак између два узастопна проста броја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866928700223284"/>
          <c:w val="0.88253400967082907"/>
          <c:h val="0.7476069617432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5.9576789999999997</c:v>
                </c:pt>
                <c:pt idx="1">
                  <c:v>5.9972839999999996</c:v>
                </c:pt>
                <c:pt idx="2">
                  <c:v>5.9503510000000004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6EC-970B-C573DEF3C3D7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Sheet1!$F$19:$H$19</c:f>
              <c:numCache>
                <c:formatCode>General</c:formatCode>
                <c:ptCount val="3"/>
                <c:pt idx="0">
                  <c:v>23.385323</c:v>
                </c:pt>
                <c:pt idx="1">
                  <c:v>23.387308000000001</c:v>
                </c:pt>
                <c:pt idx="2">
                  <c:v>23.424282000000002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7-46EC-970B-C573DEF3C3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Зелени бројеви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866928700223284"/>
          <c:w val="0.88253400967082907"/>
          <c:h val="0.7476069617432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17.465387</c:v>
                </c:pt>
                <c:pt idx="1">
                  <c:v>17.457492999999999</c:v>
                </c:pt>
                <c:pt idx="2">
                  <c:v>17.460916000000001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406E-A463-EE03A8A31EFB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Sheet1!$F$20:$H$20</c:f>
              <c:numCache>
                <c:formatCode>General</c:formatCode>
                <c:ptCount val="3"/>
                <c:pt idx="0">
                  <c:v>18.251431</c:v>
                </c:pt>
                <c:pt idx="1">
                  <c:v>18.244997000000001</c:v>
                </c:pt>
                <c:pt idx="2">
                  <c:v>18.254901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C-406E-A463-EE03A8A31E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Ератостеново сито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866928700223284"/>
          <c:w val="0.88253400967082907"/>
          <c:h val="0.7476069617432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0.75312199999999996</c:v>
                </c:pt>
                <c:pt idx="1">
                  <c:v>0.71294400000000002</c:v>
                </c:pt>
                <c:pt idx="2">
                  <c:v>0.68409500000000001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56D-AB95-C766BF581458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Sheet1!$F$21:$H$21</c:f>
              <c:numCache>
                <c:formatCode>General</c:formatCode>
                <c:ptCount val="3"/>
                <c:pt idx="0">
                  <c:v>0.27302900000000002</c:v>
                </c:pt>
                <c:pt idx="1">
                  <c:v>0.273281</c:v>
                </c:pt>
                <c:pt idx="2">
                  <c:v>0.27337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9-456D-AB95-C766BF581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Game of</a:t>
            </a:r>
            <a:r>
              <a:rPr lang="sr-Latn-RS" b="1" baseline="0"/>
              <a:t> Life</a:t>
            </a:r>
            <a:endParaRPr lang="sr-Cyrl-R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866928700223284"/>
          <c:w val="0.88253400967082907"/>
          <c:h val="0.7476069617432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4.3314130000000004</c:v>
                </c:pt>
                <c:pt idx="1">
                  <c:v>4.3393740000000003</c:v>
                </c:pt>
                <c:pt idx="2">
                  <c:v>4.3550659999999999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B-43D9-84E8-1351749A225E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Sheet1!$F$24:$H$24</c:f>
              <c:numCache>
                <c:formatCode>General</c:formatCode>
                <c:ptCount val="3"/>
                <c:pt idx="0">
                  <c:v>8.0161859999999994</c:v>
                </c:pt>
                <c:pt idx="1">
                  <c:v>8.0154060000000005</c:v>
                </c:pt>
                <c:pt idx="2">
                  <c:v>8.0161859999999994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B-43D9-84E8-1351749A2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Пример провођења топлоте</a:t>
            </a:r>
            <a:endParaRPr lang="en-U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једнодимензионалног провођења топлоте</a:t>
            </a:r>
            <a:endParaRPr lang="sr-Cyrl-RS" b="0"/>
          </a:p>
        </c:rich>
      </c:tx>
      <c:layout>
        <c:manualLayout>
          <c:xMode val="edge"/>
          <c:yMode val="edge"/>
          <c:x val="0.24686988629023576"/>
          <c:y val="5.89970364441417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24568990646647"/>
          <c:w val="0.88253400967082907"/>
          <c:h val="0.741707258098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2.1170999999999999E-2</c:v>
                </c:pt>
                <c:pt idx="1">
                  <c:v>2.0964E-2</c:v>
                </c:pt>
                <c:pt idx="2">
                  <c:v>2.4534E-2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9-419B-ACDB-B1BB1DE2C4CD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Sheet1!$F$27:$H$27</c:f>
              <c:numCache>
                <c:formatCode>General</c:formatCode>
                <c:ptCount val="3"/>
                <c:pt idx="0">
                  <c:v>0.22129399999999999</c:v>
                </c:pt>
                <c:pt idx="1">
                  <c:v>0.22295000000000001</c:v>
                </c:pt>
                <c:pt idx="2">
                  <c:v>0.30413899999999999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9-419B-ACDB-B1BB1DE2C4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Пример провођења топлоте</a:t>
            </a:r>
            <a:endParaRPr lang="en-U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дводимензионалног провођења топлоте</a:t>
            </a:r>
            <a:endParaRPr lang="sr-Cyrl-RS" b="0"/>
          </a:p>
        </c:rich>
      </c:tx>
      <c:layout>
        <c:manualLayout>
          <c:xMode val="edge"/>
          <c:yMode val="edge"/>
          <c:x val="0.24686988629023576"/>
          <c:y val="5.89970364441417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24568990646647"/>
          <c:w val="0.88253400967082907"/>
          <c:h val="0.741707258098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2.0514999999999999E-2</c:v>
                </c:pt>
                <c:pt idx="1">
                  <c:v>2.8735E-2</c:v>
                </c:pt>
                <c:pt idx="2">
                  <c:v>1.9744000000000001E-2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C-4A9C-83D3-471AE6E05824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Sheet1!$F$28:$H$28</c:f>
              <c:numCache>
                <c:formatCode>General</c:formatCode>
                <c:ptCount val="3"/>
                <c:pt idx="0">
                  <c:v>3.9181000000000001E-2</c:v>
                </c:pt>
                <c:pt idx="1">
                  <c:v>7.9911999999999997E-2</c:v>
                </c:pt>
                <c:pt idx="2">
                  <c:v>4.8239999999999998E-2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C-4A9C-83D3-471AE6E05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</a:t>
                </a:r>
                <a:r>
                  <a:rPr lang="sr-Cyrl-RS" baseline="0"/>
                  <a:t> иѕвршавања (секунде)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Пример провођења топлоте</a:t>
            </a:r>
            <a:endParaRPr lang="en-U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једнодимензионалног провођења топлоте - дистрибуирано</a:t>
            </a:r>
            <a:endParaRPr lang="sr-Cyrl-RS" b="0"/>
          </a:p>
        </c:rich>
      </c:tx>
      <c:layout>
        <c:manualLayout>
          <c:xMode val="edge"/>
          <c:yMode val="edge"/>
          <c:x val="0.24686988629023576"/>
          <c:y val="5.89970364441417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24568990646647"/>
          <c:w val="0.88253400967082907"/>
          <c:h val="0.741707258098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4.5324939999999998</c:v>
                </c:pt>
                <c:pt idx="1">
                  <c:v>3.7286260000000002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B-45E6-8C6E-30141F4F76FF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Sheet1!$F$31:$H$31</c:f>
              <c:numCache>
                <c:formatCode>General</c:formatCode>
                <c:ptCount val="3"/>
                <c:pt idx="0">
                  <c:v>2.6907719999999999</c:v>
                </c:pt>
                <c:pt idx="1">
                  <c:v>2.4189449999999999</c:v>
                </c:pt>
                <c:pt idx="2">
                  <c:v>2.6604399999999999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B-45E6-8C6E-30141F4F7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</a:t>
                </a:r>
                <a:r>
                  <a:rPr lang="sr-Cyrl-RS" baseline="0"/>
                  <a:t> иѕвршавања (секунде)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Пример провођења топлоте</a:t>
            </a:r>
            <a:endParaRPr lang="en-U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дводимензионалног провођења топлоте - дистрибуирано</a:t>
            </a:r>
            <a:endParaRPr lang="sr-Cyrl-RS" b="0"/>
          </a:p>
        </c:rich>
      </c:tx>
      <c:layout>
        <c:manualLayout>
          <c:xMode val="edge"/>
          <c:yMode val="edge"/>
          <c:x val="0.24686988629023576"/>
          <c:y val="5.89970364441417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24568990646647"/>
          <c:w val="0.88253400967082907"/>
          <c:h val="0.741707258098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41.936038000000003</c:v>
                </c:pt>
                <c:pt idx="1">
                  <c:v>44.821170000000002</c:v>
                </c:pt>
                <c:pt idx="2">
                  <c:v>43.466783999999997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44B9-9231-DC3DDC3EF565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Sheet1!$F$32:$H$32</c:f>
              <c:numCache>
                <c:formatCode>General</c:formatCode>
                <c:ptCount val="3"/>
                <c:pt idx="0">
                  <c:v>4.6297430000000004</c:v>
                </c:pt>
                <c:pt idx="1">
                  <c:v>4.6319739999999996</c:v>
                </c:pt>
                <c:pt idx="2">
                  <c:v>5.6015600000000001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1-44B9-9231-DC3DDC3EF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</a:t>
                </a:r>
                <a:r>
                  <a:rPr lang="sr-Cyrl-RS" baseline="0"/>
                  <a:t> иѕвршавања (секунде)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Израчунавање броја </a:t>
            </a:r>
            <a:r>
              <a:rPr lang="el-GR" b="1"/>
              <a:t>π </a:t>
            </a:r>
            <a:r>
              <a:rPr lang="sr-Cyrl-RS" b="1"/>
              <a:t>Симпосоновим правилом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276948590381426"/>
          <c:w val="0.88253400967082907"/>
          <c:h val="0.75350666538762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0.68282900000000002</c:v>
                </c:pt>
                <c:pt idx="1">
                  <c:v>0.68033200000000005</c:v>
                </c:pt>
                <c:pt idx="2">
                  <c:v>0.67942499999999995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C-4C87-A5ED-C073F894C38C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Sheet1!$F$7:$H$7</c:f>
              <c:numCache>
                <c:formatCode>General</c:formatCode>
                <c:ptCount val="3"/>
                <c:pt idx="0">
                  <c:v>0.66081299999999998</c:v>
                </c:pt>
                <c:pt idx="1">
                  <c:v>0.65982300000000005</c:v>
                </c:pt>
                <c:pt idx="2">
                  <c:v>0.66000999999999999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C-4C87-A5ED-C073F894C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Израчунавање броја </a:t>
            </a:r>
            <a:r>
              <a:rPr lang="el-GR" b="1"/>
              <a:t>π </a:t>
            </a:r>
            <a:r>
              <a:rPr lang="sr-Cyrl-RS" b="1"/>
              <a:t>Монте-Карловом методом</a:t>
            </a:r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послова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6.0448459999999997</c:v>
                </c:pt>
                <c:pt idx="1">
                  <c:v>6.0401949999999998</c:v>
                </c:pt>
                <c:pt idx="2">
                  <c:v>6.0529039999999998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5-4EB9-A53C-60097DB7A734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Sheet1!$F$9:$H$9</c:f>
              <c:numCache>
                <c:formatCode>General</c:formatCode>
                <c:ptCount val="3"/>
                <c:pt idx="0">
                  <c:v>7.7978139999999998</c:v>
                </c:pt>
                <c:pt idx="1">
                  <c:v>7.7968339999999996</c:v>
                </c:pt>
                <c:pt idx="2">
                  <c:v>7.7986959999999996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5-4EB9-A53C-60097DB7A7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Израчунавање броја </a:t>
            </a:r>
            <a:r>
              <a:rPr lang="el-GR" b="1"/>
              <a:t>π </a:t>
            </a:r>
            <a:r>
              <a:rPr lang="sr-Cyrl-RS" b="1"/>
              <a:t>Монте-Карловом методом</a:t>
            </a:r>
          </a:p>
          <a:p>
            <a:pPr>
              <a:defRPr/>
            </a:pPr>
            <a:r>
              <a:rPr lang="sr-Cyrl-RS" b="0"/>
              <a:t>2. верзија</a:t>
            </a:r>
            <a:r>
              <a:rPr lang="sr-Cyrl-RS" b="0" baseline="0"/>
              <a:t> паралелизацијом послова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6.0311729999999999</c:v>
                </c:pt>
                <c:pt idx="1">
                  <c:v>6.0432969999999999</c:v>
                </c:pt>
                <c:pt idx="2">
                  <c:v>6.0356670000000001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4-45DB-90D1-9F2F000A0A12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Sheet1!$F$9:$H$9</c:f>
              <c:numCache>
                <c:formatCode>General</c:formatCode>
                <c:ptCount val="3"/>
                <c:pt idx="0">
                  <c:v>7.7978139999999998</c:v>
                </c:pt>
                <c:pt idx="1">
                  <c:v>7.7968339999999996</c:v>
                </c:pt>
                <c:pt idx="2">
                  <c:v>7.7986959999999996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4-45DB-90D1-9F2F000A0A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Израчунавање броја </a:t>
            </a:r>
            <a:r>
              <a:rPr lang="el-GR" b="1"/>
              <a:t>π </a:t>
            </a:r>
            <a:r>
              <a:rPr lang="sr-Cyrl-RS" b="1"/>
              <a:t>Монте-Карловом методом</a:t>
            </a:r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података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5.9307369999999997</c:v>
                </c:pt>
                <c:pt idx="1">
                  <c:v>5.9230900000000002</c:v>
                </c:pt>
                <c:pt idx="2">
                  <c:v>5.9211039999999997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D-401F-BE50-63B8582E535B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Sheet1!$F$9:$H$9</c:f>
              <c:numCache>
                <c:formatCode>General</c:formatCode>
                <c:ptCount val="3"/>
                <c:pt idx="0">
                  <c:v>7.7978139999999998</c:v>
                </c:pt>
                <c:pt idx="1">
                  <c:v>7.7968339999999996</c:v>
                </c:pt>
                <c:pt idx="2">
                  <c:v>7.7986959999999996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D-401F-BE50-63B8582E5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Алгоритам одређивања функције истине логичког кола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1276958335781866"/>
          <c:w val="0.88253400967082907"/>
          <c:h val="0.75350666538762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1.9073E-2</c:v>
                </c:pt>
                <c:pt idx="1">
                  <c:v>2.0017E-2</c:v>
                </c:pt>
                <c:pt idx="2">
                  <c:v>2.6251E-2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D8C-8993-08118FC24A87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Sheet1!$F$12:$H$12</c:f>
              <c:numCache>
                <c:formatCode>General</c:formatCode>
                <c:ptCount val="3"/>
                <c:pt idx="0">
                  <c:v>5.6899999999999995E-4</c:v>
                </c:pt>
                <c:pt idx="1">
                  <c:v>6.3900000000000003E-4</c:v>
                </c:pt>
                <c:pt idx="2">
                  <c:v>5.6800000000000004E-4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F-4D8C-8993-08118FC24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Узастопни</a:t>
            </a:r>
            <a:r>
              <a:rPr lang="sr-Cyrl-RS" b="1" baseline="0"/>
              <a:t> прости бројеви</a:t>
            </a:r>
            <a:endParaRPr lang="sr-Cyrl-R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послова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24.890891</c:v>
                </c:pt>
                <c:pt idx="1">
                  <c:v>24.425744999999999</c:v>
                </c:pt>
                <c:pt idx="2">
                  <c:v>25.094097000000001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4D2-A4ED-38416D3A63FA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Sheet1!$F$14:$H$14</c:f>
              <c:numCache>
                <c:formatCode>General</c:formatCode>
                <c:ptCount val="3"/>
                <c:pt idx="0">
                  <c:v>19.158505999999999</c:v>
                </c:pt>
                <c:pt idx="1">
                  <c:v>19.155813999999999</c:v>
                </c:pt>
                <c:pt idx="2">
                  <c:v>19.154509999999998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6-44D2-A4ED-38416D3A6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b="1"/>
              <a:t>Узастопни</a:t>
            </a:r>
            <a:r>
              <a:rPr lang="sr-Cyrl-RS" b="1" baseline="0"/>
              <a:t> прости бројеви</a:t>
            </a:r>
            <a:endParaRPr lang="sr-Cyrl-RS" b="1"/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података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19.197037000000002</c:v>
                </c:pt>
                <c:pt idx="1">
                  <c:v>19.218064999999999</c:v>
                </c:pt>
                <c:pt idx="2">
                  <c:v>19.196408999999999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6-4875-80AD-D9CCB119D738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Sheet1!$F$15:$H$15</c:f>
              <c:numCache>
                <c:formatCode>General</c:formatCode>
                <c:ptCount val="3"/>
                <c:pt idx="0">
                  <c:v>19.158505999999999</c:v>
                </c:pt>
                <c:pt idx="1">
                  <c:v>19.155813999999999</c:v>
                </c:pt>
                <c:pt idx="2">
                  <c:v>19.154509999999998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6-4875-80AD-D9CCB119D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Goldbach conjecture</a:t>
            </a:r>
          </a:p>
          <a:p>
            <a:pPr>
              <a:defRPr/>
            </a:pPr>
            <a:r>
              <a:rPr lang="sr-Cyrl-RS" b="0"/>
              <a:t>Верзија</a:t>
            </a:r>
            <a:r>
              <a:rPr lang="sr-Cyrl-RS" b="0" baseline="0"/>
              <a:t> паралелизацијом задатака</a:t>
            </a:r>
            <a:endParaRPr lang="sr-Cyrl-R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9564456765184E-2"/>
          <c:y val="0.13931824975768245"/>
          <c:w val="0.88253400967082907"/>
          <c:h val="0.7269579989877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Chapel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17.480896999999999</c:v>
                </c:pt>
                <c:pt idx="1">
                  <c:v>17.468392999999999</c:v>
                </c:pt>
                <c:pt idx="2">
                  <c:v>17.472843000000001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2-4DCA-8433-A6AFE2F0E68F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Sheet1!$F$18:$H$18</c:f>
              <c:numCache>
                <c:formatCode>General</c:formatCode>
                <c:ptCount val="3"/>
                <c:pt idx="0">
                  <c:v>17.389637</c:v>
                </c:pt>
                <c:pt idx="1">
                  <c:v>17.439052</c:v>
                </c:pt>
                <c:pt idx="2">
                  <c:v>17.743171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2-4DCA-8433-A6AFE2F0E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37872"/>
        <c:axId val="1077927392"/>
      </c:barChart>
      <c:catAx>
        <c:axId val="1075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7392"/>
        <c:crosses val="autoZero"/>
        <c:auto val="1"/>
        <c:lblAlgn val="ctr"/>
        <c:lblOffset val="100"/>
        <c:noMultiLvlLbl val="0"/>
      </c:catAx>
      <c:valAx>
        <c:axId val="1077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/>
                  <a:t>Време иѕвршавања (секунде)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</xdr:row>
      <xdr:rowOff>28574</xdr:rowOff>
    </xdr:from>
    <xdr:to>
      <xdr:col>24</xdr:col>
      <xdr:colOff>123824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28</xdr:row>
      <xdr:rowOff>171450</xdr:rowOff>
    </xdr:from>
    <xdr:to>
      <xdr:col>24</xdr:col>
      <xdr:colOff>114299</xdr:colOff>
      <xdr:row>51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53</xdr:row>
      <xdr:rowOff>0</xdr:rowOff>
    </xdr:from>
    <xdr:to>
      <xdr:col>24</xdr:col>
      <xdr:colOff>104774</xdr:colOff>
      <xdr:row>75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78</xdr:row>
      <xdr:rowOff>85725</xdr:rowOff>
    </xdr:from>
    <xdr:to>
      <xdr:col>24</xdr:col>
      <xdr:colOff>114299</xdr:colOff>
      <xdr:row>101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228600</xdr:colOff>
      <xdr:row>102</xdr:row>
      <xdr:rowOff>133350</xdr:rowOff>
    </xdr:from>
    <xdr:to>
      <xdr:col>24</xdr:col>
      <xdr:colOff>114299</xdr:colOff>
      <xdr:row>125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209550</xdr:colOff>
      <xdr:row>127</xdr:row>
      <xdr:rowOff>76200</xdr:rowOff>
    </xdr:from>
    <xdr:to>
      <xdr:col>24</xdr:col>
      <xdr:colOff>95249</xdr:colOff>
      <xdr:row>150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209550</xdr:colOff>
      <xdr:row>152</xdr:row>
      <xdr:rowOff>57150</xdr:rowOff>
    </xdr:from>
    <xdr:to>
      <xdr:col>24</xdr:col>
      <xdr:colOff>95249</xdr:colOff>
      <xdr:row>174</xdr:row>
      <xdr:rowOff>171451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200025</xdr:colOff>
      <xdr:row>176</xdr:row>
      <xdr:rowOff>123825</xdr:rowOff>
    </xdr:from>
    <xdr:to>
      <xdr:col>24</xdr:col>
      <xdr:colOff>85724</xdr:colOff>
      <xdr:row>199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219075</xdr:colOff>
      <xdr:row>202</xdr:row>
      <xdr:rowOff>114300</xdr:rowOff>
    </xdr:from>
    <xdr:to>
      <xdr:col>24</xdr:col>
      <xdr:colOff>104774</xdr:colOff>
      <xdr:row>225</xdr:row>
      <xdr:rowOff>38101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219075</xdr:colOff>
      <xdr:row>227</xdr:row>
      <xdr:rowOff>133350</xdr:rowOff>
    </xdr:from>
    <xdr:to>
      <xdr:col>24</xdr:col>
      <xdr:colOff>104774</xdr:colOff>
      <xdr:row>250</xdr:row>
      <xdr:rowOff>57151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228600</xdr:colOff>
      <xdr:row>252</xdr:row>
      <xdr:rowOff>76200</xdr:rowOff>
    </xdr:from>
    <xdr:to>
      <xdr:col>24</xdr:col>
      <xdr:colOff>114299</xdr:colOff>
      <xdr:row>275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228600</xdr:colOff>
      <xdr:row>277</xdr:row>
      <xdr:rowOff>0</xdr:rowOff>
    </xdr:from>
    <xdr:to>
      <xdr:col>24</xdr:col>
      <xdr:colOff>114299</xdr:colOff>
      <xdr:row>299</xdr:row>
      <xdr:rowOff>114301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209550</xdr:colOff>
      <xdr:row>302</xdr:row>
      <xdr:rowOff>142875</xdr:rowOff>
    </xdr:from>
    <xdr:to>
      <xdr:col>24</xdr:col>
      <xdr:colOff>95249</xdr:colOff>
      <xdr:row>325</xdr:row>
      <xdr:rowOff>66676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200025</xdr:colOff>
      <xdr:row>327</xdr:row>
      <xdr:rowOff>85725</xdr:rowOff>
    </xdr:from>
    <xdr:to>
      <xdr:col>24</xdr:col>
      <xdr:colOff>85724</xdr:colOff>
      <xdr:row>350</xdr:row>
      <xdr:rowOff>9526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200025</xdr:colOff>
      <xdr:row>353</xdr:row>
      <xdr:rowOff>9525</xdr:rowOff>
    </xdr:from>
    <xdr:to>
      <xdr:col>24</xdr:col>
      <xdr:colOff>85724</xdr:colOff>
      <xdr:row>375</xdr:row>
      <xdr:rowOff>123826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161925</xdr:colOff>
      <xdr:row>378</xdr:row>
      <xdr:rowOff>95250</xdr:rowOff>
    </xdr:from>
    <xdr:to>
      <xdr:col>24</xdr:col>
      <xdr:colOff>47624</xdr:colOff>
      <xdr:row>401</xdr:row>
      <xdr:rowOff>19051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142875</xdr:colOff>
      <xdr:row>402</xdr:row>
      <xdr:rowOff>47625</xdr:rowOff>
    </xdr:from>
    <xdr:to>
      <xdr:col>24</xdr:col>
      <xdr:colOff>28574</xdr:colOff>
      <xdr:row>424</xdr:row>
      <xdr:rowOff>161926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152400</xdr:colOff>
      <xdr:row>427</xdr:row>
      <xdr:rowOff>85725</xdr:rowOff>
    </xdr:from>
    <xdr:to>
      <xdr:col>24</xdr:col>
      <xdr:colOff>38099</xdr:colOff>
      <xdr:row>450</xdr:row>
      <xdr:rowOff>9526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tabSelected="1" topLeftCell="A4" zoomScale="70" zoomScaleNormal="70" workbookViewId="0">
      <selection activeCell="AB15" sqref="AB15"/>
    </sheetView>
  </sheetViews>
  <sheetFormatPr defaultRowHeight="15" x14ac:dyDescent="0.25"/>
  <cols>
    <col min="1" max="1" width="33.7109375" customWidth="1"/>
    <col min="2" max="2" width="10.140625" customWidth="1"/>
    <col min="3" max="3" width="10.28515625" customWidth="1"/>
  </cols>
  <sheetData>
    <row r="2" spans="1:20" ht="18.75" x14ac:dyDescent="0.25">
      <c r="A2" s="31" t="s">
        <v>16</v>
      </c>
      <c r="B2" s="31"/>
      <c r="C2" s="31"/>
      <c r="D2" s="31"/>
      <c r="E2" s="31"/>
      <c r="F2" s="31"/>
      <c r="G2" s="31"/>
      <c r="H2" s="31"/>
      <c r="I2" s="31"/>
      <c r="J2" s="19" t="s">
        <v>26</v>
      </c>
      <c r="T2" t="s">
        <v>34</v>
      </c>
    </row>
    <row r="3" spans="1:20" ht="15.75" x14ac:dyDescent="0.25">
      <c r="A3" s="21" t="s">
        <v>13</v>
      </c>
      <c r="B3" s="27" t="s">
        <v>14</v>
      </c>
      <c r="C3" s="28"/>
      <c r="D3" s="28"/>
      <c r="E3" s="29"/>
      <c r="F3" s="30" t="s">
        <v>15</v>
      </c>
      <c r="G3" s="30"/>
      <c r="H3" s="30"/>
      <c r="I3" s="30"/>
      <c r="J3" s="19"/>
      <c r="T3" t="s">
        <v>35</v>
      </c>
    </row>
    <row r="4" spans="1:20" x14ac:dyDescent="0.25">
      <c r="A4" s="22"/>
      <c r="B4" s="24" t="s">
        <v>17</v>
      </c>
      <c r="C4" s="25"/>
      <c r="D4" s="25"/>
      <c r="E4" s="26"/>
      <c r="F4" s="24" t="s">
        <v>17</v>
      </c>
      <c r="G4" s="25"/>
      <c r="H4" s="25"/>
      <c r="I4" s="26"/>
      <c r="J4" s="19"/>
    </row>
    <row r="5" spans="1:20" ht="15.75" thickBot="1" x14ac:dyDescent="0.3">
      <c r="A5" s="23"/>
      <c r="B5" s="10" t="s">
        <v>36</v>
      </c>
      <c r="C5" s="10" t="s">
        <v>37</v>
      </c>
      <c r="D5" s="10" t="s">
        <v>38</v>
      </c>
      <c r="E5" s="11" t="s">
        <v>18</v>
      </c>
      <c r="F5" s="10" t="s">
        <v>36</v>
      </c>
      <c r="G5" s="10" t="s">
        <v>37</v>
      </c>
      <c r="H5" s="10" t="s">
        <v>38</v>
      </c>
      <c r="I5" s="11" t="s">
        <v>18</v>
      </c>
      <c r="J5" s="20"/>
    </row>
    <row r="6" spans="1:20" x14ac:dyDescent="0.25">
      <c r="A6" s="1" t="s">
        <v>0</v>
      </c>
      <c r="B6" s="2">
        <v>0.36381599999999997</v>
      </c>
      <c r="C6" s="2">
        <v>0.36288399999999998</v>
      </c>
      <c r="D6" s="3">
        <v>0.36859900000000001</v>
      </c>
      <c r="E6" s="5">
        <f>AVERAGE(B6:D6)</f>
        <v>0.3650996666666666</v>
      </c>
      <c r="F6" s="4">
        <v>0.35866599999999998</v>
      </c>
      <c r="G6" s="2">
        <v>0.35711799999999999</v>
      </c>
      <c r="H6" s="3">
        <v>0.35935299999999998</v>
      </c>
      <c r="I6" s="5">
        <f>AVERAGE(F6:H6)</f>
        <v>0.358379</v>
      </c>
      <c r="J6" s="4">
        <f>I6-E6</f>
        <v>-6.7206666666665971E-3</v>
      </c>
    </row>
    <row r="7" spans="1:20" ht="15.75" thickBot="1" x14ac:dyDescent="0.3">
      <c r="A7" s="1" t="s">
        <v>1</v>
      </c>
      <c r="B7" s="2">
        <v>0.68282900000000002</v>
      </c>
      <c r="C7" s="2">
        <v>0.68033200000000005</v>
      </c>
      <c r="D7" s="3">
        <v>0.67942499999999995</v>
      </c>
      <c r="E7" s="7">
        <f>AVERAGE(B7:D7)</f>
        <v>0.68086199999999997</v>
      </c>
      <c r="F7" s="4">
        <v>0.66081299999999998</v>
      </c>
      <c r="G7" s="2">
        <v>0.65982300000000005</v>
      </c>
      <c r="H7" s="3">
        <v>0.66000999999999999</v>
      </c>
      <c r="I7" s="7">
        <f t="shared" ref="I7:I24" si="0">AVERAGE(F7:H7)</f>
        <v>0.66021533333333327</v>
      </c>
      <c r="J7" s="4">
        <f>I7-E7</f>
        <v>-2.0646666666666702E-2</v>
      </c>
    </row>
    <row r="8" spans="1:20" ht="15.75" thickBot="1" x14ac:dyDescent="0.3">
      <c r="A8" s="1" t="s">
        <v>2</v>
      </c>
      <c r="B8" s="35"/>
      <c r="C8" s="36"/>
      <c r="D8" s="36"/>
      <c r="E8" s="36"/>
      <c r="F8" s="36"/>
      <c r="G8" s="36"/>
      <c r="H8" s="36"/>
      <c r="I8" s="36"/>
      <c r="J8" s="37"/>
    </row>
    <row r="9" spans="1:20" ht="15.75" thickBot="1" x14ac:dyDescent="0.3">
      <c r="A9" s="8" t="s">
        <v>19</v>
      </c>
      <c r="B9" s="2">
        <v>6.0448459999999997</v>
      </c>
      <c r="C9" s="2">
        <v>6.0401949999999998</v>
      </c>
      <c r="D9" s="3">
        <v>6.0529039999999998</v>
      </c>
      <c r="E9" s="5">
        <f t="shared" ref="E9:E24" si="1">AVERAGE(B9:D9)</f>
        <v>6.045981666666667</v>
      </c>
      <c r="F9" s="15">
        <v>7.7978139999999998</v>
      </c>
      <c r="G9" s="16">
        <v>7.7968339999999996</v>
      </c>
      <c r="H9" s="17">
        <v>7.7986959999999996</v>
      </c>
      <c r="I9" s="18">
        <f t="shared" si="0"/>
        <v>7.797781333333333</v>
      </c>
      <c r="J9" s="4">
        <f t="shared" ref="J9:J24" si="2">I9-E9</f>
        <v>1.751799666666666</v>
      </c>
    </row>
    <row r="10" spans="1:20" ht="15.75" thickBot="1" x14ac:dyDescent="0.3">
      <c r="A10" s="8" t="s">
        <v>20</v>
      </c>
      <c r="B10" s="2">
        <v>6.0311729999999999</v>
      </c>
      <c r="C10" s="2">
        <v>6.0432969999999999</v>
      </c>
      <c r="D10" s="3">
        <v>6.0356670000000001</v>
      </c>
      <c r="E10" s="6">
        <f t="shared" si="1"/>
        <v>6.0367123333333339</v>
      </c>
      <c r="F10" s="15">
        <v>7.7978139999999998</v>
      </c>
      <c r="G10" s="16">
        <v>7.7968339999999996</v>
      </c>
      <c r="H10" s="17">
        <v>7.7986959999999996</v>
      </c>
      <c r="I10" s="18">
        <f t="shared" ref="I10:I11" si="3">AVERAGE(F10:H10)</f>
        <v>7.797781333333333</v>
      </c>
      <c r="J10" s="4">
        <f>I9-E10</f>
        <v>1.7610689999999991</v>
      </c>
    </row>
    <row r="11" spans="1:20" x14ac:dyDescent="0.25">
      <c r="A11" s="8" t="s">
        <v>21</v>
      </c>
      <c r="B11" s="2">
        <v>5.9307369999999997</v>
      </c>
      <c r="C11" s="2">
        <v>5.9230900000000002</v>
      </c>
      <c r="D11" s="3">
        <v>5.9211039999999997</v>
      </c>
      <c r="E11" s="6">
        <f t="shared" si="1"/>
        <v>5.9249769999999993</v>
      </c>
      <c r="F11" s="15">
        <v>7.7978139999999998</v>
      </c>
      <c r="G11" s="16">
        <v>7.7968339999999996</v>
      </c>
      <c r="H11" s="17">
        <v>7.7986959999999996</v>
      </c>
      <c r="I11" s="18">
        <f t="shared" si="3"/>
        <v>7.797781333333333</v>
      </c>
      <c r="J11" s="4">
        <f>I9-E11</f>
        <v>1.8728043333333337</v>
      </c>
    </row>
    <row r="12" spans="1:20" ht="15.75" thickBot="1" x14ac:dyDescent="0.3">
      <c r="A12" s="1" t="s">
        <v>3</v>
      </c>
      <c r="B12" s="2">
        <v>1.9073E-2</v>
      </c>
      <c r="C12" s="2">
        <v>2.0017E-2</v>
      </c>
      <c r="D12" s="3">
        <v>2.6251E-2</v>
      </c>
      <c r="E12" s="7">
        <f t="shared" si="1"/>
        <v>2.1780333333333332E-2</v>
      </c>
      <c r="F12" s="4">
        <v>5.6899999999999995E-4</v>
      </c>
      <c r="G12" s="2">
        <v>6.3900000000000003E-4</v>
      </c>
      <c r="H12" s="3">
        <v>5.6800000000000004E-4</v>
      </c>
      <c r="I12" s="7">
        <f t="shared" si="0"/>
        <v>5.9199999999999997E-4</v>
      </c>
      <c r="J12" s="4">
        <f t="shared" si="2"/>
        <v>-2.1188333333333333E-2</v>
      </c>
    </row>
    <row r="13" spans="1:20" ht="15.75" thickBot="1" x14ac:dyDescent="0.3">
      <c r="A13" s="1" t="s">
        <v>4</v>
      </c>
      <c r="B13" s="35"/>
      <c r="C13" s="36"/>
      <c r="D13" s="36"/>
      <c r="E13" s="36"/>
      <c r="F13" s="36"/>
      <c r="G13" s="36"/>
      <c r="H13" s="36"/>
      <c r="I13" s="36"/>
      <c r="J13" s="37"/>
    </row>
    <row r="14" spans="1:20" ht="15.75" thickBot="1" x14ac:dyDescent="0.3">
      <c r="A14" s="8" t="s">
        <v>23</v>
      </c>
      <c r="B14" s="2">
        <v>24.890891</v>
      </c>
      <c r="C14" s="2">
        <v>24.425744999999999</v>
      </c>
      <c r="D14" s="3">
        <v>25.094097000000001</v>
      </c>
      <c r="E14" s="5">
        <f t="shared" si="1"/>
        <v>24.803577666666669</v>
      </c>
      <c r="F14" s="15">
        <v>19.158505999999999</v>
      </c>
      <c r="G14" s="16">
        <v>19.155813999999999</v>
      </c>
      <c r="H14" s="17">
        <v>19.154509999999998</v>
      </c>
      <c r="I14" s="12">
        <f t="shared" si="0"/>
        <v>19.156276666666667</v>
      </c>
      <c r="J14" s="4">
        <f t="shared" si="2"/>
        <v>-5.6473010000000023</v>
      </c>
    </row>
    <row r="15" spans="1:20" ht="15.75" thickBot="1" x14ac:dyDescent="0.3">
      <c r="A15" s="8" t="s">
        <v>22</v>
      </c>
      <c r="B15" s="2">
        <v>19.197037000000002</v>
      </c>
      <c r="C15" s="2">
        <v>19.218064999999999</v>
      </c>
      <c r="D15" s="3">
        <v>19.196408999999999</v>
      </c>
      <c r="E15" s="7">
        <f t="shared" si="1"/>
        <v>19.203837000000004</v>
      </c>
      <c r="F15" s="15">
        <v>19.158505999999999</v>
      </c>
      <c r="G15" s="16">
        <v>19.155813999999999</v>
      </c>
      <c r="H15" s="17">
        <v>19.154509999999998</v>
      </c>
      <c r="I15" s="18">
        <f t="shared" ref="I15" si="4">AVERAGE(F15:H15)</f>
        <v>19.156276666666667</v>
      </c>
      <c r="J15" s="4">
        <f>I14-E15</f>
        <v>-4.7560333333336757E-2</v>
      </c>
    </row>
    <row r="16" spans="1:20" ht="15.75" thickBot="1" x14ac:dyDescent="0.3">
      <c r="A16" s="1" t="s">
        <v>5</v>
      </c>
      <c r="B16" s="35"/>
      <c r="C16" s="36"/>
      <c r="D16" s="36"/>
      <c r="E16" s="36"/>
      <c r="F16" s="36"/>
      <c r="G16" s="36"/>
      <c r="H16" s="36"/>
      <c r="I16" s="36"/>
      <c r="J16" s="37"/>
    </row>
    <row r="17" spans="1:14" ht="15.75" thickBot="1" x14ac:dyDescent="0.3">
      <c r="A17" s="8" t="s">
        <v>24</v>
      </c>
      <c r="B17" s="2">
        <v>17.470953999999999</v>
      </c>
      <c r="C17" s="2">
        <v>17.483136999999999</v>
      </c>
      <c r="D17" s="3">
        <v>17.490116</v>
      </c>
      <c r="E17" s="5">
        <f t="shared" si="1"/>
        <v>17.481402333333332</v>
      </c>
      <c r="F17" s="15">
        <v>17.389637</v>
      </c>
      <c r="G17" s="16">
        <v>17.439052</v>
      </c>
      <c r="H17" s="17">
        <v>17.743171</v>
      </c>
      <c r="I17" s="18">
        <f t="shared" si="0"/>
        <v>17.523953333333335</v>
      </c>
      <c r="J17" s="4">
        <f t="shared" si="2"/>
        <v>4.2551000000003114E-2</v>
      </c>
    </row>
    <row r="18" spans="1:14" x14ac:dyDescent="0.25">
      <c r="A18" s="8" t="s">
        <v>25</v>
      </c>
      <c r="B18" s="2">
        <v>17.480896999999999</v>
      </c>
      <c r="C18" s="2">
        <v>17.468392999999999</v>
      </c>
      <c r="D18" s="3">
        <v>17.472843000000001</v>
      </c>
      <c r="E18" s="6">
        <f t="shared" si="1"/>
        <v>17.474044333333335</v>
      </c>
      <c r="F18" s="15">
        <v>17.389637</v>
      </c>
      <c r="G18" s="16">
        <v>17.439052</v>
      </c>
      <c r="H18" s="17">
        <v>17.743171</v>
      </c>
      <c r="I18" s="18">
        <f t="shared" ref="I18" si="5">AVERAGE(F18:H18)</f>
        <v>17.523953333333335</v>
      </c>
      <c r="J18" s="4">
        <f>I17-E18</f>
        <v>4.9908999999999537E-2</v>
      </c>
    </row>
    <row r="19" spans="1:14" x14ac:dyDescent="0.25">
      <c r="A19" s="1" t="s">
        <v>6</v>
      </c>
      <c r="B19" s="2">
        <v>5.9576789999999997</v>
      </c>
      <c r="C19" s="2">
        <v>5.9972839999999996</v>
      </c>
      <c r="D19" s="3">
        <v>5.9503510000000004</v>
      </c>
      <c r="E19" s="6">
        <f t="shared" si="1"/>
        <v>5.9684379999999999</v>
      </c>
      <c r="F19" s="4">
        <v>23.385323</v>
      </c>
      <c r="G19" s="2">
        <v>23.387308000000001</v>
      </c>
      <c r="H19" s="3">
        <v>23.424282000000002</v>
      </c>
      <c r="I19" s="6">
        <f t="shared" si="0"/>
        <v>23.398971000000003</v>
      </c>
      <c r="J19" s="4">
        <f t="shared" si="2"/>
        <v>17.430533000000004</v>
      </c>
    </row>
    <row r="20" spans="1:14" x14ac:dyDescent="0.25">
      <c r="A20" s="1" t="s">
        <v>7</v>
      </c>
      <c r="B20" s="2">
        <v>17.465387</v>
      </c>
      <c r="C20" s="2">
        <v>17.457492999999999</v>
      </c>
      <c r="D20" s="3">
        <v>17.460916000000001</v>
      </c>
      <c r="E20" s="6">
        <f t="shared" si="1"/>
        <v>17.461265333333333</v>
      </c>
      <c r="F20" s="4">
        <v>18.251431</v>
      </c>
      <c r="G20" s="2">
        <v>18.244997000000001</v>
      </c>
      <c r="H20" s="3">
        <v>18.254901</v>
      </c>
      <c r="I20" s="6">
        <f t="shared" si="0"/>
        <v>18.250443000000001</v>
      </c>
      <c r="J20" s="4">
        <f t="shared" si="2"/>
        <v>0.78917766666666722</v>
      </c>
    </row>
    <row r="21" spans="1:14" x14ac:dyDescent="0.25">
      <c r="A21" s="1" t="s">
        <v>8</v>
      </c>
      <c r="B21" s="2">
        <v>0.29751</v>
      </c>
      <c r="C21" s="2">
        <v>0.28684599999999999</v>
      </c>
      <c r="D21" s="3">
        <v>0.301624</v>
      </c>
      <c r="E21" s="6">
        <f t="shared" si="1"/>
        <v>0.29532666666666668</v>
      </c>
      <c r="F21" s="4">
        <v>0.27302900000000002</v>
      </c>
      <c r="G21" s="2">
        <v>0.273281</v>
      </c>
      <c r="H21" s="3">
        <v>0.27337</v>
      </c>
      <c r="I21" s="6">
        <f t="shared" si="0"/>
        <v>0.27322666666666667</v>
      </c>
      <c r="J21" s="4">
        <f t="shared" si="2"/>
        <v>-2.2100000000000009E-2</v>
      </c>
    </row>
    <row r="22" spans="1:14" x14ac:dyDescent="0.25">
      <c r="A22" s="1" t="s">
        <v>9</v>
      </c>
      <c r="B22" s="2">
        <v>0.75312199999999996</v>
      </c>
      <c r="C22" s="2">
        <v>0.71294400000000002</v>
      </c>
      <c r="D22" s="3">
        <v>0.68409500000000001</v>
      </c>
      <c r="E22" s="6">
        <f t="shared" si="1"/>
        <v>0.7167203333333334</v>
      </c>
      <c r="F22" s="4">
        <v>0.38777600000000001</v>
      </c>
      <c r="G22" s="2">
        <v>0.38756499999999999</v>
      </c>
      <c r="H22" s="3">
        <v>0.40631800000000001</v>
      </c>
      <c r="I22" s="6">
        <f t="shared" si="0"/>
        <v>0.39388633333333334</v>
      </c>
      <c r="J22" s="4">
        <f t="shared" si="2"/>
        <v>-0.32283400000000007</v>
      </c>
    </row>
    <row r="23" spans="1:14" x14ac:dyDescent="0.25">
      <c r="A23" s="1" t="s">
        <v>10</v>
      </c>
      <c r="B23" s="2">
        <v>2.2692E-2</v>
      </c>
      <c r="C23" s="2">
        <v>2.9635000000000002E-2</v>
      </c>
      <c r="D23" s="3">
        <v>2.0757999999999999E-2</v>
      </c>
      <c r="E23" s="6">
        <f t="shared" si="1"/>
        <v>2.4361666666666667E-2</v>
      </c>
      <c r="F23" s="4">
        <v>1.5455470129999999E-3</v>
      </c>
      <c r="G23" s="2">
        <v>1.650233986E-3</v>
      </c>
      <c r="H23" s="3">
        <v>1.94217902E-3</v>
      </c>
      <c r="I23" s="6">
        <f t="shared" si="0"/>
        <v>1.7126533396666667E-3</v>
      </c>
      <c r="J23" s="4">
        <f t="shared" si="2"/>
        <v>-2.2649013326999999E-2</v>
      </c>
    </row>
    <row r="24" spans="1:14" x14ac:dyDescent="0.25">
      <c r="A24" s="1" t="s">
        <v>11</v>
      </c>
      <c r="B24" s="2">
        <v>4.3314130000000004</v>
      </c>
      <c r="C24" s="2">
        <v>4.3393740000000003</v>
      </c>
      <c r="D24" s="3">
        <v>4.3550659999999999</v>
      </c>
      <c r="E24" s="6">
        <f t="shared" si="1"/>
        <v>4.3419510000000008</v>
      </c>
      <c r="F24" s="4">
        <v>8.0161859999999994</v>
      </c>
      <c r="G24" s="2">
        <v>8.0154060000000005</v>
      </c>
      <c r="H24" s="3">
        <v>8.0161859999999994</v>
      </c>
      <c r="I24" s="6">
        <f t="shared" si="0"/>
        <v>8.0159260000000003</v>
      </c>
      <c r="J24" s="4">
        <f t="shared" si="2"/>
        <v>3.6739749999999995</v>
      </c>
      <c r="N24" t="s">
        <v>30</v>
      </c>
    </row>
    <row r="25" spans="1:14" x14ac:dyDescent="0.25">
      <c r="A25" s="1" t="s">
        <v>12</v>
      </c>
      <c r="B25" s="32"/>
      <c r="C25" s="33"/>
      <c r="D25" s="33"/>
      <c r="E25" s="33"/>
      <c r="F25" s="33"/>
      <c r="G25" s="33"/>
      <c r="H25" s="33"/>
      <c r="I25" s="33"/>
      <c r="J25" s="34"/>
    </row>
    <row r="26" spans="1:14" ht="15.75" thickBot="1" x14ac:dyDescent="0.3">
      <c r="A26" s="9" t="s">
        <v>27</v>
      </c>
      <c r="B26" s="2">
        <v>1.5980000000000001E-2</v>
      </c>
      <c r="C26" s="2">
        <v>2.9692E-2</v>
      </c>
      <c r="D26" s="3">
        <v>2.5135000000000001E-2</v>
      </c>
      <c r="E26" s="7">
        <f>AVERAGE(B26:D26)</f>
        <v>2.3602333333333336E-2</v>
      </c>
      <c r="F26" s="4">
        <v>0.23721999999999999</v>
      </c>
      <c r="G26" s="2">
        <v>0.27992400000000001</v>
      </c>
      <c r="H26" s="3">
        <v>0.26484200000000002</v>
      </c>
      <c r="I26" s="7">
        <f>AVERAGE(F26:H26)</f>
        <v>0.260662</v>
      </c>
      <c r="J26" s="4">
        <f>I26-E26</f>
        <v>0.23705966666666667</v>
      </c>
    </row>
    <row r="27" spans="1:14" ht="15.75" thickBot="1" x14ac:dyDescent="0.3">
      <c r="A27" s="9" t="s">
        <v>28</v>
      </c>
      <c r="B27" s="2">
        <v>2.1170999999999999E-2</v>
      </c>
      <c r="C27" s="2">
        <v>2.0964E-2</v>
      </c>
      <c r="D27" s="3">
        <v>2.4534E-2</v>
      </c>
      <c r="E27" s="7">
        <f>AVERAGE(B27:D27)</f>
        <v>2.2223000000000003E-2</v>
      </c>
      <c r="F27" s="4">
        <v>0.22129399999999999</v>
      </c>
      <c r="G27" s="2">
        <v>0.22295000000000001</v>
      </c>
      <c r="H27" s="3">
        <v>0.30413899999999999</v>
      </c>
      <c r="I27" s="7">
        <f t="shared" ref="I27:I28" si="6">AVERAGE(F27:H27)</f>
        <v>0.24946100000000002</v>
      </c>
      <c r="J27" s="4">
        <f>I27-E27</f>
        <v>0.22723800000000002</v>
      </c>
    </row>
    <row r="28" spans="1:14" ht="15.75" thickBot="1" x14ac:dyDescent="0.3">
      <c r="A28" s="9" t="s">
        <v>29</v>
      </c>
      <c r="B28" s="2">
        <v>2.0514999999999999E-2</v>
      </c>
      <c r="C28" s="2">
        <v>2.8735E-2</v>
      </c>
      <c r="D28" s="3">
        <v>1.9744000000000001E-2</v>
      </c>
      <c r="E28" s="7">
        <f>AVERAGE(B28:D28)</f>
        <v>2.2998000000000001E-2</v>
      </c>
      <c r="F28" s="4">
        <v>3.9181000000000001E-2</v>
      </c>
      <c r="G28" s="2">
        <v>7.9911999999999997E-2</v>
      </c>
      <c r="H28" s="3">
        <v>4.8239999999999998E-2</v>
      </c>
      <c r="I28" s="7">
        <f t="shared" si="6"/>
        <v>5.577766666666667E-2</v>
      </c>
      <c r="J28" s="4">
        <f>I28-E28</f>
        <v>3.2779666666666665E-2</v>
      </c>
    </row>
    <row r="29" spans="1:14" ht="18.75" x14ac:dyDescent="0.25">
      <c r="A29" s="31" t="s">
        <v>31</v>
      </c>
      <c r="B29" s="31"/>
      <c r="C29" s="31"/>
      <c r="D29" s="31"/>
      <c r="E29" s="31"/>
      <c r="F29" s="31"/>
      <c r="G29" s="31"/>
      <c r="H29" s="31"/>
      <c r="I29" s="31"/>
      <c r="J29" s="11" t="s">
        <v>26</v>
      </c>
    </row>
    <row r="30" spans="1:14" ht="15.75" thickBot="1" x14ac:dyDescent="0.3">
      <c r="A30" s="1" t="s">
        <v>12</v>
      </c>
      <c r="B30" s="32"/>
      <c r="C30" s="33"/>
      <c r="D30" s="33"/>
      <c r="E30" s="33"/>
      <c r="F30" s="33"/>
      <c r="G30" s="33"/>
      <c r="H30" s="33"/>
      <c r="I30" s="33"/>
      <c r="J30" s="34"/>
    </row>
    <row r="31" spans="1:14" ht="15.75" thickBot="1" x14ac:dyDescent="0.3">
      <c r="A31" s="9" t="s">
        <v>33</v>
      </c>
      <c r="B31" s="2">
        <v>4.5324939999999998</v>
      </c>
      <c r="C31" s="2">
        <v>3.7286260000000002</v>
      </c>
      <c r="D31" s="3">
        <v>4.45</v>
      </c>
      <c r="E31" s="13">
        <f>AVERAGE(B31:D31)</f>
        <v>4.2370400000000004</v>
      </c>
      <c r="F31" s="4">
        <v>2.6907719999999999</v>
      </c>
      <c r="G31" s="4">
        <v>2.4189449999999999</v>
      </c>
      <c r="H31" s="3">
        <v>2.6604399999999999</v>
      </c>
      <c r="I31" s="7">
        <f>AVERAGE(G31:H31)</f>
        <v>2.5396925000000001</v>
      </c>
      <c r="J31" s="4">
        <f>I31-E31</f>
        <v>-1.6973475000000002</v>
      </c>
    </row>
    <row r="32" spans="1:14" ht="15.75" thickBot="1" x14ac:dyDescent="0.3">
      <c r="A32" s="9" t="s">
        <v>32</v>
      </c>
      <c r="B32" s="2">
        <v>41.936038000000003</v>
      </c>
      <c r="C32" s="2">
        <v>44.821170000000002</v>
      </c>
      <c r="D32" s="3">
        <v>43.466783999999997</v>
      </c>
      <c r="E32" s="14">
        <f>AVERAGE(B32:D32)</f>
        <v>43.407997333333334</v>
      </c>
      <c r="F32" s="4">
        <v>4.6297430000000004</v>
      </c>
      <c r="G32" s="4">
        <v>4.6319739999999996</v>
      </c>
      <c r="H32" s="3">
        <v>5.6015600000000001</v>
      </c>
      <c r="I32" s="7">
        <f>AVERAGE(G32:H32)</f>
        <v>5.1167669999999994</v>
      </c>
      <c r="J32" s="4">
        <f>I32-E32</f>
        <v>-38.291230333333331</v>
      </c>
    </row>
  </sheetData>
  <mergeCells count="13">
    <mergeCell ref="A29:I29"/>
    <mergeCell ref="B30:J30"/>
    <mergeCell ref="B25:J25"/>
    <mergeCell ref="B8:J8"/>
    <mergeCell ref="B13:J13"/>
    <mergeCell ref="B16:J16"/>
    <mergeCell ref="J2:J5"/>
    <mergeCell ref="A3:A5"/>
    <mergeCell ref="F4:I4"/>
    <mergeCell ref="B3:E3"/>
    <mergeCell ref="F3:I3"/>
    <mergeCell ref="A2:I2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2018-02-26T19:46:43Z</dcterms:created>
  <dcterms:modified xsi:type="dcterms:W3CDTF">2019-09-08T19:05:51Z</dcterms:modified>
</cp:coreProperties>
</file>