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ntschar/Code/private/GravitationalWavesVisualization/data_analysis/analysis/"/>
    </mc:Choice>
  </mc:AlternateContent>
  <xr:revisionPtr revIDLastSave="0" documentId="13_ncr:1_{79C47E99-F1D2-9D41-94BA-5FAB673D876B}" xr6:coauthVersionLast="45" xr6:coauthVersionMax="45" xr10:uidLastSave="{00000000-0000-0000-0000-000000000000}"/>
  <bookViews>
    <workbookView xWindow="0" yWindow="460" windowWidth="33600" windowHeight="20540" activeTab="7" xr2:uid="{4501B64A-4EB9-F348-8A18-58EF84512317}"/>
  </bookViews>
  <sheets>
    <sheet name="demographics" sheetId="1" r:id="rId1"/>
    <sheet name="results all" sheetId="2" r:id="rId2"/>
    <sheet name="worst improvement" sheetId="10" r:id="rId3"/>
    <sheet name="worst highscore pre" sheetId="11" r:id="rId4"/>
    <sheet name="worst highscore post" sheetId="12" r:id="rId5"/>
    <sheet name="best improvement" sheetId="15" r:id="rId6"/>
    <sheet name="best highscore pre" sheetId="14" r:id="rId7"/>
    <sheet name="best highscore post" sheetId="13" r:id="rId8"/>
  </sheets>
  <definedNames>
    <definedName name="_xlchart.v1.0" hidden="1">'results all'!$A$13</definedName>
    <definedName name="_xlchart.v1.1" hidden="1">'results all'!$A$14</definedName>
    <definedName name="_xlchart.v1.10" hidden="1">'results all'!$B$12:$G$12</definedName>
    <definedName name="_xlchart.v1.11" hidden="1">'results all'!$B$13:$G$13</definedName>
    <definedName name="_xlchart.v1.12" hidden="1">'results all'!$B$14:$G$14</definedName>
    <definedName name="_xlchart.v1.13" hidden="1">'results all'!$B$15:$G$15</definedName>
    <definedName name="_xlchart.v1.14" hidden="1">'results all'!$A$13</definedName>
    <definedName name="_xlchart.v1.15" hidden="1">'results all'!$A$14</definedName>
    <definedName name="_xlchart.v1.16" hidden="1">'results all'!$A$15</definedName>
    <definedName name="_xlchart.v1.17" hidden="1">'results all'!$B$12:$G$12</definedName>
    <definedName name="_xlchart.v1.18" hidden="1">'results all'!$B$13:$G$13</definedName>
    <definedName name="_xlchart.v1.19" hidden="1">'results all'!$B$14:$G$14</definedName>
    <definedName name="_xlchart.v1.2" hidden="1">'results all'!$A$15</definedName>
    <definedName name="_xlchart.v1.20" hidden="1">'results all'!$B$15:$G$15</definedName>
    <definedName name="_xlchart.v1.21" hidden="1">'results all'!$A$13</definedName>
    <definedName name="_xlchart.v1.22" hidden="1">'results all'!$A$14</definedName>
    <definedName name="_xlchart.v1.23" hidden="1">'results all'!$A$15</definedName>
    <definedName name="_xlchart.v1.24" hidden="1">'results all'!$B$12:$G$12</definedName>
    <definedName name="_xlchart.v1.25" hidden="1">'results all'!$B$13:$G$13</definedName>
    <definedName name="_xlchart.v1.26" hidden="1">'results all'!$B$14:$G$14</definedName>
    <definedName name="_xlchart.v1.27" hidden="1">'results all'!$B$15:$G$15</definedName>
    <definedName name="_xlchart.v1.28" hidden="1">'results all'!$A$13</definedName>
    <definedName name="_xlchart.v1.29" hidden="1">'results all'!$A$14</definedName>
    <definedName name="_xlchart.v1.3" hidden="1">'results all'!$B$12:$G$12</definedName>
    <definedName name="_xlchart.v1.30" hidden="1">'results all'!$A$15</definedName>
    <definedName name="_xlchart.v1.31" hidden="1">'results all'!$B$12:$G$12</definedName>
    <definedName name="_xlchart.v1.32" hidden="1">'results all'!$B$13:$G$13</definedName>
    <definedName name="_xlchart.v1.33" hidden="1">'results all'!$B$14:$G$14</definedName>
    <definedName name="_xlchart.v1.34" hidden="1">'results all'!$B$15:$G$15</definedName>
    <definedName name="_xlchart.v1.35" hidden="1">'results all'!$A$13</definedName>
    <definedName name="_xlchart.v1.36" hidden="1">'results all'!$A$14</definedName>
    <definedName name="_xlchart.v1.37" hidden="1">'results all'!$A$15</definedName>
    <definedName name="_xlchart.v1.38" hidden="1">'results all'!$B$12:$G$12</definedName>
    <definedName name="_xlchart.v1.39" hidden="1">'results all'!$B$13:$G$13</definedName>
    <definedName name="_xlchart.v1.4" hidden="1">'results all'!$B$13:$G$13</definedName>
    <definedName name="_xlchart.v1.40" hidden="1">'results all'!$B$14:$G$14</definedName>
    <definedName name="_xlchart.v1.41" hidden="1">'results all'!$B$15:$G$15</definedName>
    <definedName name="_xlchart.v1.42" hidden="1">'results all'!$A$13</definedName>
    <definedName name="_xlchart.v1.43" hidden="1">'results all'!$A$14</definedName>
    <definedName name="_xlchart.v1.44" hidden="1">'results all'!$A$15</definedName>
    <definedName name="_xlchart.v1.45" hidden="1">'results all'!$B$12:$G$12</definedName>
    <definedName name="_xlchart.v1.46" hidden="1">'results all'!$B$13:$G$13</definedName>
    <definedName name="_xlchart.v1.47" hidden="1">'results all'!$B$14:$G$14</definedName>
    <definedName name="_xlchart.v1.48" hidden="1">'results all'!$B$15:$G$15</definedName>
    <definedName name="_xlchart.v1.49" hidden="1">'results all'!$A$13</definedName>
    <definedName name="_xlchart.v1.5" hidden="1">'results all'!$B$14:$G$14</definedName>
    <definedName name="_xlchart.v1.50" hidden="1">'results all'!$A$14</definedName>
    <definedName name="_xlchart.v1.51" hidden="1">'results all'!$A$15</definedName>
    <definedName name="_xlchart.v1.52" hidden="1">'results all'!$B$12:$G$12</definedName>
    <definedName name="_xlchart.v1.53" hidden="1">'results all'!$B$13:$G$13</definedName>
    <definedName name="_xlchart.v1.54" hidden="1">'results all'!$B$14:$G$14</definedName>
    <definedName name="_xlchart.v1.55" hidden="1">'results all'!$B$15:$G$15</definedName>
    <definedName name="_xlchart.v1.6" hidden="1">'results all'!$B$15:$G$15</definedName>
    <definedName name="_xlchart.v1.7" hidden="1">'results all'!$A$13</definedName>
    <definedName name="_xlchart.v1.8" hidden="1">'results all'!$A$14</definedName>
    <definedName name="_xlchart.v1.9" hidden="1">'results all'!$A$15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2" l="1"/>
  <c r="E16" i="2"/>
  <c r="E17" i="2"/>
  <c r="C16" i="2"/>
  <c r="D16" i="2"/>
  <c r="G16" i="13"/>
  <c r="F16" i="13"/>
  <c r="E16" i="13"/>
  <c r="D16" i="13"/>
  <c r="C16" i="13"/>
  <c r="B16" i="13"/>
  <c r="G16" i="14"/>
  <c r="F16" i="14"/>
  <c r="E16" i="14"/>
  <c r="D16" i="14"/>
  <c r="C16" i="14"/>
  <c r="B16" i="14"/>
  <c r="G16" i="15"/>
  <c r="F16" i="15"/>
  <c r="E16" i="15"/>
  <c r="D16" i="15"/>
  <c r="C16" i="15"/>
  <c r="B16" i="15"/>
  <c r="G16" i="12"/>
  <c r="F16" i="12"/>
  <c r="E16" i="12"/>
  <c r="D16" i="12"/>
  <c r="C16" i="12"/>
  <c r="B16" i="12"/>
  <c r="G16" i="11"/>
  <c r="F16" i="11"/>
  <c r="E16" i="11"/>
  <c r="D16" i="11"/>
  <c r="C16" i="11"/>
  <c r="B16" i="11"/>
  <c r="F16" i="10"/>
  <c r="E16" i="10"/>
  <c r="E17" i="10" s="1"/>
  <c r="D16" i="10"/>
  <c r="C16" i="10"/>
  <c r="C17" i="10"/>
  <c r="D17" i="10"/>
  <c r="F17" i="10"/>
  <c r="B13" i="11"/>
  <c r="F17" i="15" l="1"/>
  <c r="E17" i="15"/>
  <c r="D17" i="15"/>
  <c r="C17" i="15"/>
  <c r="G14" i="15"/>
  <c r="G15" i="15" s="1"/>
  <c r="F14" i="15"/>
  <c r="E14" i="15"/>
  <c r="D14" i="15"/>
  <c r="D15" i="15" s="1"/>
  <c r="C14" i="15"/>
  <c r="C15" i="15" s="1"/>
  <c r="B14" i="15"/>
  <c r="B15" i="15" s="1"/>
  <c r="G13" i="15"/>
  <c r="F13" i="15"/>
  <c r="E13" i="15"/>
  <c r="D13" i="15"/>
  <c r="C13" i="15"/>
  <c r="B13" i="15"/>
  <c r="K9" i="15"/>
  <c r="J9" i="15"/>
  <c r="I9" i="15"/>
  <c r="H9" i="15"/>
  <c r="G9" i="15"/>
  <c r="F9" i="15"/>
  <c r="E9" i="15"/>
  <c r="D9" i="15"/>
  <c r="C9" i="15"/>
  <c r="B9" i="15"/>
  <c r="B17" i="15" s="1"/>
  <c r="B3" i="15"/>
  <c r="B4" i="15" s="1"/>
  <c r="G18" i="15" s="1"/>
  <c r="A3" i="15"/>
  <c r="A4" i="15" s="1"/>
  <c r="F17" i="14"/>
  <c r="E17" i="14"/>
  <c r="D17" i="14"/>
  <c r="C17" i="14"/>
  <c r="G14" i="14"/>
  <c r="G15" i="14" s="1"/>
  <c r="F14" i="14"/>
  <c r="F15" i="14" s="1"/>
  <c r="E14" i="14"/>
  <c r="E15" i="14" s="1"/>
  <c r="D14" i="14"/>
  <c r="D15" i="14" s="1"/>
  <c r="C14" i="14"/>
  <c r="B14" i="14"/>
  <c r="G13" i="14"/>
  <c r="F13" i="14"/>
  <c r="E13" i="14"/>
  <c r="D13" i="14"/>
  <c r="C13" i="14"/>
  <c r="B13" i="14"/>
  <c r="K9" i="14"/>
  <c r="J9" i="14"/>
  <c r="I9" i="14"/>
  <c r="H9" i="14"/>
  <c r="G9" i="14"/>
  <c r="F9" i="14"/>
  <c r="E9" i="14"/>
  <c r="D9" i="14"/>
  <c r="C9" i="14"/>
  <c r="B9" i="14"/>
  <c r="B17" i="14" s="1"/>
  <c r="B3" i="14"/>
  <c r="B4" i="14" s="1"/>
  <c r="G18" i="14" s="1"/>
  <c r="A3" i="14"/>
  <c r="A4" i="14" s="1"/>
  <c r="G17" i="14" s="1"/>
  <c r="F17" i="13"/>
  <c r="E17" i="13"/>
  <c r="D17" i="13"/>
  <c r="C17" i="13"/>
  <c r="G14" i="13"/>
  <c r="F14" i="13"/>
  <c r="E14" i="13"/>
  <c r="D14" i="13"/>
  <c r="C14" i="13"/>
  <c r="B14" i="13"/>
  <c r="B15" i="13" s="1"/>
  <c r="G13" i="13"/>
  <c r="F13" i="13"/>
  <c r="E13" i="13"/>
  <c r="D13" i="13"/>
  <c r="C13" i="13"/>
  <c r="B13" i="13"/>
  <c r="K9" i="13"/>
  <c r="J9" i="13"/>
  <c r="I9" i="13"/>
  <c r="H9" i="13"/>
  <c r="G9" i="13"/>
  <c r="F9" i="13"/>
  <c r="E9" i="13"/>
  <c r="D9" i="13"/>
  <c r="C9" i="13"/>
  <c r="B9" i="13"/>
  <c r="B17" i="13" s="1"/>
  <c r="B3" i="13"/>
  <c r="B4" i="13" s="1"/>
  <c r="G18" i="13" s="1"/>
  <c r="A3" i="13"/>
  <c r="A4" i="13" s="1"/>
  <c r="G14" i="2"/>
  <c r="G13" i="2"/>
  <c r="G14" i="10"/>
  <c r="G13" i="10"/>
  <c r="G14" i="11"/>
  <c r="G13" i="11"/>
  <c r="F17" i="12"/>
  <c r="G14" i="12"/>
  <c r="G13" i="12"/>
  <c r="E17" i="12"/>
  <c r="D17" i="12"/>
  <c r="C17" i="12"/>
  <c r="F14" i="12"/>
  <c r="E14" i="12"/>
  <c r="D14" i="12"/>
  <c r="C14" i="12"/>
  <c r="B14" i="12"/>
  <c r="F13" i="12"/>
  <c r="E13" i="12"/>
  <c r="D13" i="12"/>
  <c r="C13" i="12"/>
  <c r="B13" i="12"/>
  <c r="K9" i="12"/>
  <c r="J9" i="12"/>
  <c r="I9" i="12"/>
  <c r="H9" i="12"/>
  <c r="G9" i="12"/>
  <c r="F9" i="12"/>
  <c r="E9" i="12"/>
  <c r="D9" i="12"/>
  <c r="C9" i="12"/>
  <c r="B9" i="12"/>
  <c r="B17" i="12" s="1"/>
  <c r="B3" i="12"/>
  <c r="B4" i="12" s="1"/>
  <c r="G18" i="12" s="1"/>
  <c r="A3" i="12"/>
  <c r="A4" i="12" s="1"/>
  <c r="G17" i="12" s="1"/>
  <c r="F17" i="11"/>
  <c r="E17" i="11"/>
  <c r="D17" i="11"/>
  <c r="C17" i="11"/>
  <c r="F14" i="11"/>
  <c r="E14" i="11"/>
  <c r="D14" i="11"/>
  <c r="C14" i="11"/>
  <c r="B14" i="11"/>
  <c r="B15" i="11" s="1"/>
  <c r="F13" i="11"/>
  <c r="E13" i="11"/>
  <c r="D13" i="11"/>
  <c r="C13" i="11"/>
  <c r="K9" i="11"/>
  <c r="J9" i="11"/>
  <c r="I9" i="11"/>
  <c r="H9" i="11"/>
  <c r="G9" i="11"/>
  <c r="F9" i="11"/>
  <c r="E9" i="11"/>
  <c r="D9" i="11"/>
  <c r="C9" i="11"/>
  <c r="B9" i="11"/>
  <c r="B17" i="11" s="1"/>
  <c r="B3" i="11"/>
  <c r="B4" i="11" s="1"/>
  <c r="G18" i="11" s="1"/>
  <c r="A3" i="11"/>
  <c r="A4" i="11" s="1"/>
  <c r="F14" i="10"/>
  <c r="E14" i="10"/>
  <c r="D14" i="10"/>
  <c r="C14" i="10"/>
  <c r="B14" i="10"/>
  <c r="F13" i="10"/>
  <c r="E13" i="10"/>
  <c r="D13" i="10"/>
  <c r="C13" i="10"/>
  <c r="B13" i="10"/>
  <c r="F14" i="2"/>
  <c r="F15" i="2" s="1"/>
  <c r="F13" i="2"/>
  <c r="E14" i="2"/>
  <c r="E13" i="2"/>
  <c r="D14" i="2"/>
  <c r="D13" i="2"/>
  <c r="C14" i="2"/>
  <c r="C13" i="2"/>
  <c r="B14" i="2"/>
  <c r="B13" i="2"/>
  <c r="K9" i="10"/>
  <c r="J9" i="10"/>
  <c r="I9" i="10"/>
  <c r="H9" i="10"/>
  <c r="G9" i="10"/>
  <c r="F9" i="10"/>
  <c r="E9" i="10"/>
  <c r="D9" i="10"/>
  <c r="C9" i="10"/>
  <c r="B9" i="10"/>
  <c r="B16" i="10" s="1"/>
  <c r="B17" i="10" s="1"/>
  <c r="B3" i="10"/>
  <c r="B4" i="10" s="1"/>
  <c r="G18" i="10" s="1"/>
  <c r="A3" i="10"/>
  <c r="A4" i="10" s="1"/>
  <c r="G16" i="10" s="1"/>
  <c r="G17" i="10" s="1"/>
  <c r="B3" i="2"/>
  <c r="B4" i="2" s="1"/>
  <c r="G18" i="2" s="1"/>
  <c r="A3" i="2"/>
  <c r="A4" i="2" s="1"/>
  <c r="G16" i="2" s="1"/>
  <c r="F17" i="2"/>
  <c r="D17" i="2"/>
  <c r="C17" i="2"/>
  <c r="B17" i="2"/>
  <c r="C9" i="2"/>
  <c r="D9" i="2"/>
  <c r="E9" i="2"/>
  <c r="F9" i="2"/>
  <c r="G9" i="2"/>
  <c r="H9" i="2"/>
  <c r="I9" i="2"/>
  <c r="J9" i="2"/>
  <c r="K9" i="2"/>
  <c r="B9" i="2"/>
  <c r="B16" i="2" s="1"/>
  <c r="G15" i="10" l="1"/>
  <c r="E15" i="10"/>
  <c r="B15" i="10"/>
  <c r="D15" i="11"/>
  <c r="C15" i="11"/>
  <c r="G15" i="13"/>
  <c r="C15" i="13"/>
  <c r="D15" i="13"/>
  <c r="E15" i="13"/>
  <c r="F15" i="13"/>
  <c r="B15" i="14"/>
  <c r="C15" i="14"/>
  <c r="F15" i="15"/>
  <c r="E15" i="15"/>
  <c r="B15" i="12"/>
  <c r="C15" i="12"/>
  <c r="F15" i="12"/>
  <c r="D15" i="12"/>
  <c r="E15" i="12"/>
  <c r="G15" i="12"/>
  <c r="E15" i="11"/>
  <c r="D15" i="10"/>
  <c r="F15" i="10"/>
  <c r="C15" i="10"/>
  <c r="B15" i="2"/>
  <c r="E15" i="2"/>
  <c r="C15" i="2"/>
  <c r="D15" i="2"/>
  <c r="G17" i="2"/>
  <c r="G15" i="2"/>
  <c r="F15" i="11"/>
  <c r="G15" i="11"/>
  <c r="G17" i="11"/>
  <c r="G17" i="13"/>
  <c r="G17" i="15"/>
</calcChain>
</file>

<file path=xl/sharedStrings.xml><?xml version="1.0" encoding="utf-8"?>
<sst xmlns="http://schemas.openxmlformats.org/spreadsheetml/2006/main" count="237" uniqueCount="61">
  <si>
    <t>Over $100000</t>
  </si>
  <si>
    <t>$7000 to $99999</t>
  </si>
  <si>
    <t>$50000 to $74999</t>
  </si>
  <si>
    <t>$35000 to $4999</t>
  </si>
  <si>
    <t>$20000 to $34999</t>
  </si>
  <si>
    <t>Less than $20000</t>
  </si>
  <si>
    <t>Unable to work</t>
  </si>
  <si>
    <t>Out of work but not currently looking</t>
  </si>
  <si>
    <t>Out of work and looking for work</t>
  </si>
  <si>
    <t>Military</t>
  </si>
  <si>
    <t>A student (with job)</t>
  </si>
  <si>
    <t>A student (no other job)</t>
  </si>
  <si>
    <t>Self-employed</t>
  </si>
  <si>
    <t>Employed for wages</t>
  </si>
  <si>
    <t>Doctorate degree</t>
  </si>
  <si>
    <t>Master’s degree</t>
  </si>
  <si>
    <t>Bachelor’s degree</t>
  </si>
  <si>
    <t>Some college credit no degree</t>
  </si>
  <si>
    <t>Some high school no diploma</t>
  </si>
  <si>
    <t>Other</t>
  </si>
  <si>
    <t>Native American or Aleut</t>
  </si>
  <si>
    <t>Latino or Hispanic</t>
  </si>
  <si>
    <t>Caucasian (non-Hispanic)</t>
  </si>
  <si>
    <t>Asian/Pacific Islanders</t>
  </si>
  <si>
    <t>African-American (non-Hispanic)</t>
  </si>
  <si>
    <t>45-54 years old</t>
  </si>
  <si>
    <t>35-44 years old</t>
  </si>
  <si>
    <t>28-34 years old</t>
  </si>
  <si>
    <t>25-28 years old</t>
  </si>
  <si>
    <t>22-14 years old</t>
  </si>
  <si>
    <t>other</t>
  </si>
  <si>
    <t>male</t>
  </si>
  <si>
    <t>female</t>
  </si>
  <si>
    <t>High school graduate or diploma or theequivalent</t>
  </si>
  <si>
    <t>pre_SD</t>
  </si>
  <si>
    <t>post_SD</t>
  </si>
  <si>
    <t>blank</t>
  </si>
  <si>
    <t>Q1_wtype_pre</t>
  </si>
  <si>
    <t>Q1_wtype_post</t>
  </si>
  <si>
    <t>Q2_mag_v_rad_pre</t>
  </si>
  <si>
    <t>Q2_mag_v_rad_post</t>
  </si>
  <si>
    <t>Q3_merge_pre</t>
  </si>
  <si>
    <t>Q3_merge_post</t>
  </si>
  <si>
    <t>Q4_mag_v_rotspeed_pre</t>
  </si>
  <si>
    <t>Q4_mag_v_rotspeed_post</t>
  </si>
  <si>
    <t>Q5_mostaff_pre</t>
  </si>
  <si>
    <t>Q5_mostaff_post</t>
  </si>
  <si>
    <t>mean</t>
  </si>
  <si>
    <t>SD</t>
  </si>
  <si>
    <t>Q1</t>
  </si>
  <si>
    <t>Q2</t>
  </si>
  <si>
    <t>Q3</t>
  </si>
  <si>
    <t>Q4</t>
  </si>
  <si>
    <t>Q5</t>
  </si>
  <si>
    <t>Pre</t>
  </si>
  <si>
    <t>Post</t>
  </si>
  <si>
    <t>Post SD</t>
  </si>
  <si>
    <t>Pre SD</t>
  </si>
  <si>
    <t>Pre SD neg</t>
  </si>
  <si>
    <t>Average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</si>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</sst>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063"/>
      <color rgb="FF76D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2400" b="0">
                <a:solidFill>
                  <a:srgbClr val="757575"/>
                </a:solidFill>
                <a:latin typeface="+mn-lt"/>
              </a:defRPr>
            </a:pPr>
            <a:r>
              <a:rPr lang="en-GB"/>
              <a:t>Gender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837-A043-83DF-3C0B12493A73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9837-A043-83DF-3C0B12493A73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9837-A043-83DF-3C0B12493A73}"/>
              </c:ext>
            </c:extLst>
          </c:dPt>
          <c:cat>
            <c:strRef>
              <c:f>demographics!$A$1:$A$3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demographics!$B$1:$B$3</c:f>
              <c:numCache>
                <c:formatCode>General</c:formatCode>
                <c:ptCount val="3"/>
                <c:pt idx="0">
                  <c:v>16</c:v>
                </c:pt>
                <c:pt idx="1">
                  <c:v>21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37-A043-83DF-3C0B12493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2000" b="0">
              <a:solidFill>
                <a:srgbClr val="1A1A1A"/>
              </a:solidFill>
              <a:latin typeface="+mn-lt"/>
            </a:defRPr>
          </a:pPr>
          <a:endParaRPr lang="en-A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2400" b="0">
                <a:solidFill>
                  <a:srgbClr val="757575"/>
                </a:solidFill>
                <a:latin typeface="+mn-lt"/>
              </a:defRPr>
            </a:pPr>
            <a:r>
              <a:rPr lang="en-GB"/>
              <a:t>Age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4063-CF40-814A-D5AD141A94D2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4063-CF40-814A-D5AD141A94D2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4063-CF40-814A-D5AD141A94D2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4063-CF40-814A-D5AD141A94D2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4063-CF40-814A-D5AD141A94D2}"/>
              </c:ext>
            </c:extLst>
          </c:dPt>
          <c:cat>
            <c:strRef>
              <c:f>demographics!$A$4:$A$8</c:f>
              <c:strCache>
                <c:ptCount val="5"/>
                <c:pt idx="0">
                  <c:v>22-14 years old</c:v>
                </c:pt>
                <c:pt idx="1">
                  <c:v>25-28 years old</c:v>
                </c:pt>
                <c:pt idx="2">
                  <c:v>28-34 years old</c:v>
                </c:pt>
                <c:pt idx="3">
                  <c:v>35-44 years old</c:v>
                </c:pt>
                <c:pt idx="4">
                  <c:v>45-54 years old</c:v>
                </c:pt>
              </c:strCache>
            </c:strRef>
          </c:cat>
          <c:val>
            <c:numRef>
              <c:f>demographics!$B$4:$B$8</c:f>
              <c:numCache>
                <c:formatCode>General</c:formatCode>
                <c:ptCount val="5"/>
                <c:pt idx="0">
                  <c:v>38</c:v>
                </c:pt>
                <c:pt idx="1">
                  <c:v>15</c:v>
                </c:pt>
                <c:pt idx="2">
                  <c:v>0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63-CF40-814A-D5AD141A9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2000" b="0">
              <a:solidFill>
                <a:srgbClr val="1A1A1A"/>
              </a:solidFill>
              <a:latin typeface="+mn-lt"/>
            </a:defRPr>
          </a:pPr>
          <a:endParaRPr lang="en-A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2400" b="0">
                <a:solidFill>
                  <a:srgbClr val="757575"/>
                </a:solidFill>
                <a:latin typeface="+mn-lt"/>
              </a:defRPr>
            </a:pPr>
            <a:r>
              <a:rPr lang="en-GB"/>
              <a:t>Ethnicity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16F3-7345-9F1E-3E723FD85D5B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16F3-7345-9F1E-3E723FD85D5B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16F3-7345-9F1E-3E723FD85D5B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16F3-7345-9F1E-3E723FD85D5B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16F3-7345-9F1E-3E723FD85D5B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16F3-7345-9F1E-3E723FD85D5B}"/>
              </c:ext>
            </c:extLst>
          </c:dPt>
          <c:cat>
            <c:strRef>
              <c:f>demographics!$A$9:$A$14</c:f>
              <c:strCache>
                <c:ptCount val="6"/>
                <c:pt idx="0">
                  <c:v>African-American (non-Hispanic)</c:v>
                </c:pt>
                <c:pt idx="1">
                  <c:v>Asian/Pacific Islanders</c:v>
                </c:pt>
                <c:pt idx="2">
                  <c:v>Caucasian (non-Hispanic)</c:v>
                </c:pt>
                <c:pt idx="3">
                  <c:v>Latino or Hispanic</c:v>
                </c:pt>
                <c:pt idx="4">
                  <c:v>Native American or Aleut</c:v>
                </c:pt>
                <c:pt idx="5">
                  <c:v>Other</c:v>
                </c:pt>
              </c:strCache>
            </c:strRef>
          </c:cat>
          <c:val>
            <c:numRef>
              <c:f>demographics!$B$9:$B$14</c:f>
              <c:numCache>
                <c:formatCode>General</c:formatCode>
                <c:ptCount val="6"/>
                <c:pt idx="0">
                  <c:v>2</c:v>
                </c:pt>
                <c:pt idx="1">
                  <c:v>13</c:v>
                </c:pt>
                <c:pt idx="2">
                  <c:v>17</c:v>
                </c:pt>
                <c:pt idx="3">
                  <c:v>1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F3-7345-9F1E-3E723FD85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9966123156126905"/>
          <c:y val="0.16990506329113925"/>
          <c:w val="0.38878364085086381"/>
          <c:h val="0.7759967108541812"/>
        </c:manualLayout>
      </c:layout>
      <c:overlay val="0"/>
      <c:txPr>
        <a:bodyPr/>
        <a:lstStyle/>
        <a:p>
          <a:pPr lvl="0">
            <a:defRPr sz="1800" b="0">
              <a:solidFill>
                <a:srgbClr val="1A1A1A"/>
              </a:solidFill>
              <a:latin typeface="+mn-lt"/>
            </a:defRPr>
          </a:pPr>
          <a:endParaRPr lang="en-A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2400" b="0">
                <a:solidFill>
                  <a:srgbClr val="757575"/>
                </a:solidFill>
                <a:latin typeface="+mn-lt"/>
              </a:defRPr>
            </a:pPr>
            <a:r>
              <a:rPr lang="en-GB"/>
              <a:t>Highest level of Education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D77D-0F49-89C6-E605A1F23C75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D77D-0F49-89C6-E605A1F23C75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D77D-0F49-89C6-E605A1F23C75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D77D-0F49-89C6-E605A1F23C75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D77D-0F49-89C6-E605A1F23C75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D77D-0F49-89C6-E605A1F23C75}"/>
              </c:ext>
            </c:extLst>
          </c:dPt>
          <c:cat>
            <c:strRef>
              <c:f>demographics!$A$15:$A$20</c:f>
              <c:strCache>
                <c:ptCount val="6"/>
                <c:pt idx="0">
                  <c:v>Some high school no diploma</c:v>
                </c:pt>
                <c:pt idx="1">
                  <c:v>High school graduate or diploma or theequivalent</c:v>
                </c:pt>
                <c:pt idx="2">
                  <c:v>Some college credit no degree</c:v>
                </c:pt>
                <c:pt idx="3">
                  <c:v>Bachelor’s degree</c:v>
                </c:pt>
                <c:pt idx="4">
                  <c:v>Master’s degree</c:v>
                </c:pt>
                <c:pt idx="5">
                  <c:v>Doctorate degree</c:v>
                </c:pt>
              </c:strCache>
            </c:strRef>
          </c:cat>
          <c:val>
            <c:numRef>
              <c:f>demographics!$B$15:$B$20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25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7D-0F49-89C6-E605A1F23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9595226377952759"/>
          <c:y val="0.14919147180466075"/>
          <c:w val="0.39231189851268594"/>
          <c:h val="0.79950439433707154"/>
        </c:manualLayout>
      </c:layout>
      <c:overlay val="0"/>
      <c:txPr>
        <a:bodyPr/>
        <a:lstStyle/>
        <a:p>
          <a:pPr lvl="0">
            <a:defRPr sz="1600" b="0">
              <a:solidFill>
                <a:srgbClr val="1A1A1A"/>
              </a:solidFill>
              <a:latin typeface="+mn-lt"/>
            </a:defRPr>
          </a:pPr>
          <a:endParaRPr lang="en-A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2400" b="0">
                <a:solidFill>
                  <a:srgbClr val="757575"/>
                </a:solidFill>
                <a:latin typeface="+mn-lt"/>
              </a:defRPr>
            </a:pPr>
            <a:r>
              <a:rPr lang="en-GB"/>
              <a:t>Employment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0685-B648-A36A-66BEFF4E9523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0685-B648-A36A-66BEFF4E9523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0685-B648-A36A-66BEFF4E9523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0685-B648-A36A-66BEFF4E9523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0685-B648-A36A-66BEFF4E9523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0685-B648-A36A-66BEFF4E9523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</c:spPr>
            <c:extLst>
              <c:ext xmlns:c16="http://schemas.microsoft.com/office/drawing/2014/chart" uri="{C3380CC4-5D6E-409C-BE32-E72D297353CC}">
                <c16:uniqueId val="{0000000D-0685-B648-A36A-66BEFF4E9523}"/>
              </c:ext>
            </c:extLst>
          </c:dPt>
          <c:dPt>
            <c:idx val="7"/>
            <c:bubble3D val="0"/>
            <c:spPr>
              <a:solidFill>
                <a:srgbClr val="F07B72"/>
              </a:solidFill>
            </c:spPr>
            <c:extLst>
              <c:ext xmlns:c16="http://schemas.microsoft.com/office/drawing/2014/chart" uri="{C3380CC4-5D6E-409C-BE32-E72D297353CC}">
                <c16:uniqueId val="{0000000F-0685-B648-A36A-66BEFF4E9523}"/>
              </c:ext>
            </c:extLst>
          </c:dPt>
          <c:cat>
            <c:strRef>
              <c:f>demographics!$A$21:$A$28</c:f>
              <c:strCache>
                <c:ptCount val="8"/>
                <c:pt idx="0">
                  <c:v>Employed for wages</c:v>
                </c:pt>
                <c:pt idx="1">
                  <c:v>Self-employed</c:v>
                </c:pt>
                <c:pt idx="2">
                  <c:v>A student (no other job)</c:v>
                </c:pt>
                <c:pt idx="3">
                  <c:v>A student (with job)</c:v>
                </c:pt>
                <c:pt idx="4">
                  <c:v>Military</c:v>
                </c:pt>
                <c:pt idx="5">
                  <c:v>Out of work and looking for work</c:v>
                </c:pt>
                <c:pt idx="6">
                  <c:v>Out of work but not currently looking</c:v>
                </c:pt>
                <c:pt idx="7">
                  <c:v>Unable to work</c:v>
                </c:pt>
              </c:strCache>
            </c:strRef>
          </c:cat>
          <c:val>
            <c:numRef>
              <c:f>demographics!$B$21:$B$28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20</c:v>
                </c:pt>
                <c:pt idx="3">
                  <c:v>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685-B648-A36A-66BEFF4E9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</c:plotArea>
    <c:legend>
      <c:legendPos val="r"/>
      <c:overlay val="0"/>
      <c:txPr>
        <a:bodyPr/>
        <a:lstStyle/>
        <a:p>
          <a:pPr lvl="0">
            <a:defRPr sz="1800" b="0">
              <a:solidFill>
                <a:srgbClr val="1A1A1A"/>
              </a:solidFill>
              <a:latin typeface="+mn-lt"/>
            </a:defRPr>
          </a:pPr>
          <a:endParaRPr lang="en-A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2400" b="0">
                <a:solidFill>
                  <a:srgbClr val="757575"/>
                </a:solidFill>
                <a:latin typeface="+mn-lt"/>
              </a:defRPr>
            </a:pPr>
            <a:r>
              <a:rPr lang="en-GB"/>
              <a:t>Household Income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E3D1-9940-B783-17B6D3CD7944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E3D1-9940-B783-17B6D3CD7944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E3D1-9940-B783-17B6D3CD7944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E3D1-9940-B783-17B6D3CD7944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E3D1-9940-B783-17B6D3CD7944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E3D1-9940-B783-17B6D3CD7944}"/>
              </c:ext>
            </c:extLst>
          </c:dPt>
          <c:cat>
            <c:strRef>
              <c:f>demographics!$A$29:$A$34</c:f>
              <c:strCache>
                <c:ptCount val="6"/>
                <c:pt idx="0">
                  <c:v>Less than $20000</c:v>
                </c:pt>
                <c:pt idx="1">
                  <c:v>$20000 to $34999</c:v>
                </c:pt>
                <c:pt idx="2">
                  <c:v>$35000 to $4999</c:v>
                </c:pt>
                <c:pt idx="3">
                  <c:v>$50000 to $74999</c:v>
                </c:pt>
                <c:pt idx="4">
                  <c:v>$7000 to $99999</c:v>
                </c:pt>
                <c:pt idx="5">
                  <c:v>Over $100000</c:v>
                </c:pt>
              </c:strCache>
            </c:strRef>
          </c:cat>
          <c:val>
            <c:numRef>
              <c:f>demographics!$B$29:$B$34</c:f>
              <c:numCache>
                <c:formatCode>General</c:formatCode>
                <c:ptCount val="6"/>
                <c:pt idx="0">
                  <c:v>13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3D1-9940-B783-17B6D3CD7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2000" b="0">
              <a:solidFill>
                <a:srgbClr val="1A1A1A"/>
              </a:solidFill>
              <a:latin typeface="+mn-lt"/>
            </a:defRPr>
          </a:pPr>
          <a:endParaRPr lang="en-A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700"/>
              <a:t>Average</a:t>
            </a:r>
            <a:endParaRPr lang="en-GB" sz="17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 all'!$A$13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rgbClr val="EC706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all'!$B$16:$G$16</c:f>
                <c:numCache>
                  <c:formatCode>General</c:formatCode>
                  <c:ptCount val="6"/>
                  <c:pt idx="0">
                    <c:v>0.15525849999999999</c:v>
                  </c:pt>
                  <c:pt idx="1">
                    <c:v>0.19582949999999999</c:v>
                  </c:pt>
                  <c:pt idx="2">
                    <c:v>0.2424915</c:v>
                  </c:pt>
                  <c:pt idx="3">
                    <c:v>0.34186800000000001</c:v>
                  </c:pt>
                  <c:pt idx="4">
                    <c:v>0.49541400000000002</c:v>
                  </c:pt>
                  <c:pt idx="5">
                    <c:v>0.13426750000000001</c:v>
                  </c:pt>
                </c:numCache>
              </c:numRef>
            </c:plus>
            <c:minus>
              <c:numRef>
                <c:f>'results all'!$B$17:$G$17</c:f>
                <c:numCache>
                  <c:formatCode>General</c:formatCode>
                  <c:ptCount val="6"/>
                  <c:pt idx="0">
                    <c:v>0.108108</c:v>
                  </c:pt>
                  <c:pt idx="1">
                    <c:v>0.189189</c:v>
                  </c:pt>
                  <c:pt idx="2">
                    <c:v>0.2424915</c:v>
                  </c:pt>
                  <c:pt idx="3">
                    <c:v>0.34186800000000001</c:v>
                  </c:pt>
                  <c:pt idx="4">
                    <c:v>0.49541400000000002</c:v>
                  </c:pt>
                  <c:pt idx="5">
                    <c:v>0.13426750000000001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all'!$B$12:$G$12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'results all'!$B$13:$G$13</c:f>
              <c:numCache>
                <c:formatCode>General</c:formatCode>
                <c:ptCount val="6"/>
                <c:pt idx="0">
                  <c:v>0.108108</c:v>
                </c:pt>
                <c:pt idx="1">
                  <c:v>0.189189</c:v>
                </c:pt>
                <c:pt idx="2">
                  <c:v>0.37837799999999999</c:v>
                </c:pt>
                <c:pt idx="3">
                  <c:v>0.13513500000000001</c:v>
                </c:pt>
                <c:pt idx="4">
                  <c:v>0.56756799999999996</c:v>
                </c:pt>
                <c:pt idx="5">
                  <c:v>0.27567599999999998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B-6B40-B076-E40F9C8FDC62}"/>
            </c:ext>
          </c:extLst>
        </c:ser>
        <c:ser>
          <c:idx val="1"/>
          <c:order val="1"/>
          <c:tx>
            <c:strRef>
              <c:f>'results all'!$A$14</c:f>
              <c:strCache>
                <c:ptCount val="1"/>
                <c:pt idx="0">
                  <c:v>Post</c:v>
                </c:pt>
              </c:strCache>
            </c:strRef>
          </c:tx>
          <c:spPr>
            <a:solidFill>
              <a:srgbClr val="76D7C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all'!$B$18:$G$18</c:f>
                <c:numCache>
                  <c:formatCode>General</c:formatCode>
                  <c:ptCount val="6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  <c:pt idx="5">
                    <c:v>0.108916</c:v>
                  </c:pt>
                </c:numCache>
              </c:numRef>
            </c:plus>
            <c:minus>
              <c:numRef>
                <c:f>'results all'!$B$18:$G$18</c:f>
                <c:numCache>
                  <c:formatCode>General</c:formatCode>
                  <c:ptCount val="6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  <c:pt idx="5">
                    <c:v>0.108916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all'!$B$12:$G$12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'results all'!$B$14:$G$14</c:f>
              <c:numCache>
                <c:formatCode>General</c:formatCode>
                <c:ptCount val="6"/>
                <c:pt idx="0">
                  <c:v>0.67567600000000005</c:v>
                </c:pt>
                <c:pt idx="1">
                  <c:v>0.89189200000000002</c:v>
                </c:pt>
                <c:pt idx="2">
                  <c:v>0.91891900000000004</c:v>
                </c:pt>
                <c:pt idx="3">
                  <c:v>0.75675700000000001</c:v>
                </c:pt>
                <c:pt idx="4">
                  <c:v>0.81081099999999995</c:v>
                </c:pt>
                <c:pt idx="5">
                  <c:v>0.81081099999999995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B-6B40-B076-E40F9C8FDC62}"/>
            </c:ext>
          </c:extLst>
        </c:ser>
        <c:ser>
          <c:idx val="2"/>
          <c:order val="2"/>
          <c:tx>
            <c:strRef>
              <c:f>'results all'!$A$15</c:f>
              <c:strCache>
                <c:ptCount val="1"/>
                <c:pt idx="0">
                  <c:v>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'results all'!$B$12:$G$12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'results all'!$B$15:$G$15</c:f>
              <c:numCache>
                <c:formatCode>General</c:formatCode>
                <c:ptCount val="6"/>
                <c:pt idx="0">
                  <c:v>0.56756800000000007</c:v>
                </c:pt>
                <c:pt idx="1">
                  <c:v>0.70270300000000008</c:v>
                </c:pt>
                <c:pt idx="2">
                  <c:v>0.54054100000000005</c:v>
                </c:pt>
                <c:pt idx="3">
                  <c:v>0.62162200000000001</c:v>
                </c:pt>
                <c:pt idx="4">
                  <c:v>0.24324299999999999</c:v>
                </c:pt>
                <c:pt idx="5">
                  <c:v>0.53513499999999992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D-E842-9341-1CBBCC670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194752"/>
        <c:axId val="1425952080"/>
      </c:barChart>
      <c:catAx>
        <c:axId val="142519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952080"/>
        <c:crosses val="autoZero"/>
        <c:auto val="1"/>
        <c:lblAlgn val="ctr"/>
        <c:lblOffset val="100"/>
        <c:noMultiLvlLbl val="0"/>
      </c:catAx>
      <c:valAx>
        <c:axId val="142595208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19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Average </a:t>
            </a:r>
            <a:r>
              <a:rPr lang="en-GB" sz="1800" baseline="0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76-F740-A630-9DF9CC7F1F07}"/>
              </c:ext>
            </c:extLst>
          </c:dPt>
          <c:errBars>
            <c:errBarType val="both"/>
            <c:errValType val="cust"/>
            <c:noEndCap val="0"/>
            <c:plus>
              <c:numRef>
                <c:f>'results all'!$A$4:$B$4</c:f>
                <c:numCache>
                  <c:formatCode>General</c:formatCode>
                  <c:ptCount val="2"/>
                  <c:pt idx="0">
                    <c:v>0.13426750000000001</c:v>
                  </c:pt>
                  <c:pt idx="1">
                    <c:v>0.108916</c:v>
                  </c:pt>
                </c:numCache>
              </c:numRef>
            </c:plus>
            <c:minus>
              <c:numRef>
                <c:f>'results all'!$A$4:$B$4</c:f>
                <c:numCache>
                  <c:formatCode>General</c:formatCode>
                  <c:ptCount val="2"/>
                  <c:pt idx="0">
                    <c:v>0.13426750000000001</c:v>
                  </c:pt>
                  <c:pt idx="1">
                    <c:v>0.108916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all'!$A$1:$B$1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'results all'!$A$2:$B$2</c:f>
              <c:numCache>
                <c:formatCode>General</c:formatCode>
                <c:ptCount val="2"/>
                <c:pt idx="0">
                  <c:v>0.27567599999999998</c:v>
                </c:pt>
                <c:pt idx="1">
                  <c:v>0.81081099999999995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6-F740-A630-9DF9CC7F1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974495"/>
        <c:axId val="1198738400"/>
      </c:barChart>
      <c:catAx>
        <c:axId val="114197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98738400"/>
        <c:crosses val="autoZero"/>
        <c:auto val="1"/>
        <c:lblAlgn val="ctr"/>
        <c:lblOffset val="100"/>
        <c:noMultiLvlLbl val="0"/>
      </c:catAx>
      <c:valAx>
        <c:axId val="1198738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4197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700" baseline="0"/>
              <a:t>Least Improvement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'worst improvement'!$A$13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rgbClr val="EC706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'worst improvement'!$B$16:$G$16</c:f>
                <c:numCache>
                  <c:formatCode>General</c:formatCode>
                  <c:ptCount val="6"/>
                  <c:pt idx="0">
                    <c:v>0.20787</c:v>
                  </c:pt>
                  <c:pt idx="1">
                    <c:v>0.24845200000000001</c:v>
                  </c:pt>
                  <c:pt idx="2">
                    <c:v>0.157135</c:v>
                  </c:pt>
                  <c:pt idx="3">
                    <c:v>0.24845200000000001</c:v>
                  </c:pt>
                  <c:pt idx="4">
                    <c:v>0.157135</c:v>
                  </c:pt>
                  <c:pt idx="5">
                    <c:v>0.14907100000000001</c:v>
                  </c:pt>
                </c:numCache>
              </c:numRef>
            </c:plus>
            <c:minus>
              <c:numRef>
                <c:f>'worst improvement'!$B$17:$G$17</c:f>
                <c:numCache>
                  <c:formatCode>General</c:formatCode>
                  <c:ptCount val="6"/>
                  <c:pt idx="0">
                    <c:v>0.20787</c:v>
                  </c:pt>
                  <c:pt idx="1">
                    <c:v>0.24845200000000001</c:v>
                  </c:pt>
                  <c:pt idx="2">
                    <c:v>0.157135</c:v>
                  </c:pt>
                  <c:pt idx="3">
                    <c:v>0.24845200000000001</c:v>
                  </c:pt>
                  <c:pt idx="4">
                    <c:v>0.157135</c:v>
                  </c:pt>
                  <c:pt idx="5">
                    <c:v>0.14907100000000001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'worst improvement'!$B$12:$G$12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'worst improvement'!$B$13:$G$13</c:f>
              <c:numCache>
                <c:formatCode>General</c:formatCode>
                <c:ptCount val="6"/>
                <c:pt idx="0">
                  <c:v>0.222222</c:v>
                </c:pt>
                <c:pt idx="1">
                  <c:v>0.55555600000000005</c:v>
                </c:pt>
                <c:pt idx="2">
                  <c:v>0.88888900000000004</c:v>
                </c:pt>
                <c:pt idx="3">
                  <c:v>0.44444400000000001</c:v>
                </c:pt>
                <c:pt idx="4">
                  <c:v>0.88888900000000004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8-854A-9945-B918D05A2CE0}"/>
            </c:ext>
          </c:extLst>
        </c:ser>
        <c:ser>
          <c:idx val="1"/>
          <c:order val="1"/>
          <c:tx>
            <c:strRef>
              <c:f>'worst improvement'!$A$14</c:f>
              <c:strCache>
                <c:ptCount val="1"/>
                <c:pt idx="0">
                  <c:v>Post</c:v>
                </c:pt>
              </c:strCache>
            </c:strRef>
          </c:tx>
          <c:spPr>
            <a:solidFill>
              <a:srgbClr val="76D7C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'worst improvement'!$B$18:$G$18</c:f>
                <c:numCache>
                  <c:formatCode>General</c:formatCode>
                  <c:ptCount val="6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  <c:pt idx="5">
                    <c:v>0.157135</c:v>
                  </c:pt>
                </c:numCache>
              </c:numRef>
            </c:plus>
            <c:minus>
              <c:numRef>
                <c:f>'worst improvement'!$B$18:$G$18</c:f>
                <c:numCache>
                  <c:formatCode>General</c:formatCode>
                  <c:ptCount val="6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  <c:pt idx="5">
                    <c:v>0.157135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'worst improvement'!$B$12:$G$12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'worst improvement'!$B$14:$G$14</c:f>
              <c:numCache>
                <c:formatCode>General</c:formatCode>
                <c:ptCount val="6"/>
                <c:pt idx="0">
                  <c:v>0.55555600000000005</c:v>
                </c:pt>
                <c:pt idx="1">
                  <c:v>0.55555600000000005</c:v>
                </c:pt>
                <c:pt idx="2">
                  <c:v>0.88888900000000004</c:v>
                </c:pt>
                <c:pt idx="3">
                  <c:v>0.88888900000000004</c:v>
                </c:pt>
                <c:pt idx="4">
                  <c:v>0.55555600000000005</c:v>
                </c:pt>
                <c:pt idx="5">
                  <c:v>0.68888899999999997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C8-854A-9945-B918D05A2CE0}"/>
            </c:ext>
          </c:extLst>
        </c:ser>
        <c:ser>
          <c:idx val="2"/>
          <c:order val="2"/>
          <c:tx>
            <c:strRef>
              <c:f>'worst improvement'!$A$15</c:f>
              <c:strCache>
                <c:ptCount val="1"/>
                <c:pt idx="0">
                  <c:v>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'worst improvement'!$B$12:$G$12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'worst improvement'!$B$15:$G$15</c:f>
              <c:numCache>
                <c:formatCode>General</c:formatCode>
                <c:ptCount val="6"/>
                <c:pt idx="0">
                  <c:v>0.33333400000000002</c:v>
                </c:pt>
                <c:pt idx="1">
                  <c:v>0</c:v>
                </c:pt>
                <c:pt idx="2">
                  <c:v>0</c:v>
                </c:pt>
                <c:pt idx="3">
                  <c:v>0.44444500000000003</c:v>
                </c:pt>
                <c:pt idx="4">
                  <c:v>-0.33333299999999999</c:v>
                </c:pt>
                <c:pt idx="5">
                  <c:v>8.8888999999999996E-2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0-A348-BCED-B0349E7FF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194752"/>
        <c:axId val="1425952080"/>
      </c:barChart>
      <c:catAx>
        <c:axId val="142519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952080"/>
        <c:crosses val="autoZero"/>
        <c:auto val="1"/>
        <c:lblAlgn val="ctr"/>
        <c:lblOffset val="100"/>
        <c:noMultiLvlLbl val="0"/>
      </c:catAx>
      <c:valAx>
        <c:axId val="1425952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19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Average </a:t>
            </a:r>
            <a:r>
              <a:rPr lang="en-GB" sz="1800" baseline="0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83-C14F-8A24-A403B6FCC898}"/>
              </c:ext>
            </c:extLst>
          </c:dPt>
          <c:errBars>
            <c:errBarType val="both"/>
            <c:errValType val="cust"/>
            <c:noEndCap val="0"/>
            <c:plus>
              <c:numRef>
                <c:f>'worst improvement'!$A$4:$B$4</c:f>
                <c:numCache>
                  <c:formatCode>General</c:formatCode>
                  <c:ptCount val="2"/>
                  <c:pt idx="0">
                    <c:v>0.14907100000000001</c:v>
                  </c:pt>
                  <c:pt idx="1">
                    <c:v>0.157135</c:v>
                  </c:pt>
                </c:numCache>
              </c:numRef>
            </c:plus>
            <c:minus>
              <c:numRef>
                <c:f>'worst improvement'!$A$4:$B$4</c:f>
                <c:numCache>
                  <c:formatCode>General</c:formatCode>
                  <c:ptCount val="2"/>
                  <c:pt idx="0">
                    <c:v>0.14907100000000001</c:v>
                  </c:pt>
                  <c:pt idx="1">
                    <c:v>0.157135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'worst improvement'!$A$1:$B$1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'worst improvement'!$A$2:$B$2</c:f>
              <c:numCache>
                <c:formatCode>General</c:formatCode>
                <c:ptCount val="2"/>
                <c:pt idx="0">
                  <c:v>0.6</c:v>
                </c:pt>
                <c:pt idx="1">
                  <c:v>0.68888899999999997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83-C14F-8A24-A403B6FCC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974495"/>
        <c:axId val="1198738400"/>
      </c:barChart>
      <c:catAx>
        <c:axId val="114197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98738400"/>
        <c:crosses val="autoZero"/>
        <c:auto val="1"/>
        <c:lblAlgn val="ctr"/>
        <c:lblOffset val="100"/>
        <c:noMultiLvlLbl val="0"/>
      </c:catAx>
      <c:valAx>
        <c:axId val="1198738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4197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700"/>
              <a:t>Worst</a:t>
            </a:r>
            <a:r>
              <a:rPr lang="en-GB" sz="1700" baseline="0"/>
              <a:t> Highscore Pre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'worst highscore pre'!$A$13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rgbClr val="EC706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'worst highscore pre'!$B$16:$F$16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'worst highscore pre'!$B$17:$F$17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'worst highscore pre'!$B$12:$G$12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'worst highscore pre'!$B$13:$G$13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C-D74F-9388-89E73591AA7D}"/>
            </c:ext>
          </c:extLst>
        </c:ser>
        <c:ser>
          <c:idx val="1"/>
          <c:order val="1"/>
          <c:tx>
            <c:strRef>
              <c:f>'worst highscore pre'!$A$14</c:f>
              <c:strCache>
                <c:ptCount val="1"/>
                <c:pt idx="0">
                  <c:v>Post</c:v>
                </c:pt>
              </c:strCache>
            </c:strRef>
          </c:tx>
          <c:spPr>
            <a:solidFill>
              <a:srgbClr val="76D7C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'worst highscore pre'!$B$18:$F$18</c:f>
                <c:numCache>
                  <c:formatCode>General</c:formatCode>
                  <c:ptCount val="5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</c:numCache>
              </c:numRef>
            </c:plus>
            <c:minus>
              <c:numRef>
                <c:f>'worst highscore pre'!$B$18:$F$18</c:f>
                <c:numCache>
                  <c:formatCode>General</c:formatCode>
                  <c:ptCount val="5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'worst highscore pre'!$B$12:$G$12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'worst highscore pre'!$B$14:$G$14</c:f>
              <c:numCache>
                <c:formatCode>General</c:formatCode>
                <c:ptCount val="6"/>
                <c:pt idx="0">
                  <c:v>0.77777799999999997</c:v>
                </c:pt>
                <c:pt idx="1">
                  <c:v>1</c:v>
                </c:pt>
                <c:pt idx="2">
                  <c:v>1</c:v>
                </c:pt>
                <c:pt idx="3">
                  <c:v>0.77777799999999997</c:v>
                </c:pt>
                <c:pt idx="4">
                  <c:v>1</c:v>
                </c:pt>
                <c:pt idx="5">
                  <c:v>0.911111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7C-D74F-9388-89E73591AA7D}"/>
            </c:ext>
          </c:extLst>
        </c:ser>
        <c:ser>
          <c:idx val="2"/>
          <c:order val="2"/>
          <c:tx>
            <c:strRef>
              <c:f>'worst highscore pre'!$A$15</c:f>
              <c:strCache>
                <c:ptCount val="1"/>
                <c:pt idx="0">
                  <c:v>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'worst highscore pre'!$B$12:$G$12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'worst highscore pre'!$B$15:$G$15</c:f>
              <c:numCache>
                <c:formatCode>General</c:formatCode>
                <c:ptCount val="6"/>
                <c:pt idx="0">
                  <c:v>0.77777799999999997</c:v>
                </c:pt>
                <c:pt idx="1">
                  <c:v>1</c:v>
                </c:pt>
                <c:pt idx="2">
                  <c:v>1</c:v>
                </c:pt>
                <c:pt idx="3">
                  <c:v>0.77777799999999997</c:v>
                </c:pt>
                <c:pt idx="4">
                  <c:v>1</c:v>
                </c:pt>
                <c:pt idx="5">
                  <c:v>0.911111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4-214C-AE2C-E9DE786E5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194752"/>
        <c:axId val="1425952080"/>
      </c:barChart>
      <c:catAx>
        <c:axId val="142519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952080"/>
        <c:crosses val="autoZero"/>
        <c:auto val="1"/>
        <c:lblAlgn val="ctr"/>
        <c:lblOffset val="100"/>
        <c:noMultiLvlLbl val="0"/>
      </c:catAx>
      <c:valAx>
        <c:axId val="1425952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19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Average </a:t>
            </a:r>
            <a:r>
              <a:rPr lang="en-GB" sz="1800" baseline="0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6E-B740-AE2F-B4DC45AFE0B6}"/>
              </c:ext>
            </c:extLst>
          </c:dPt>
          <c:errBars>
            <c:errBarType val="both"/>
            <c:errValType val="cust"/>
            <c:noEndCap val="0"/>
            <c:plus>
              <c:numRef>
                <c:f>'worst highscore pre'!$A$4:$B$4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8.3148E-2</c:v>
                  </c:pt>
                </c:numCache>
              </c:numRef>
            </c:plus>
            <c:minus>
              <c:numRef>
                <c:f>'worst highscore pre'!$A$4:$B$4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8.3148E-2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'worst highscore pre'!$A$1:$B$1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'worst highscore pre'!$A$2:$B$2</c:f>
              <c:numCache>
                <c:formatCode>General</c:formatCode>
                <c:ptCount val="2"/>
                <c:pt idx="0">
                  <c:v>0</c:v>
                </c:pt>
                <c:pt idx="1">
                  <c:v>0.911111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E-B740-AE2F-B4DC45AFE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974495"/>
        <c:axId val="1198738400"/>
      </c:barChart>
      <c:catAx>
        <c:axId val="114197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98738400"/>
        <c:crosses val="autoZero"/>
        <c:auto val="1"/>
        <c:lblAlgn val="ctr"/>
        <c:lblOffset val="100"/>
        <c:noMultiLvlLbl val="0"/>
      </c:catAx>
      <c:valAx>
        <c:axId val="1198738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4197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Worst Highscore Post</a:t>
            </a:r>
            <a:endParaRPr lang="en-AT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'worst highscore post'!$A$13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rgbClr val="EC706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'worst highscore post'!$B$16:$F$16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0.157135</c:v>
                  </c:pt>
                  <c:pt idx="2">
                    <c:v>0.24845200000000001</c:v>
                  </c:pt>
                  <c:pt idx="3">
                    <c:v>0</c:v>
                  </c:pt>
                  <c:pt idx="4">
                    <c:v>0.24845200000000001</c:v>
                  </c:pt>
                </c:numCache>
              </c:numRef>
            </c:plus>
            <c:minus>
              <c:numRef>
                <c:f>'worst highscore post'!$B$17:$F$17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0.111111</c:v>
                  </c:pt>
                  <c:pt idx="2">
                    <c:v>0.24845200000000001</c:v>
                  </c:pt>
                  <c:pt idx="3">
                    <c:v>0</c:v>
                  </c:pt>
                  <c:pt idx="4">
                    <c:v>0.24845200000000001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'worst highscore post'!$B$12:$G$12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'worst highscore post'!$B$13:$G$13</c:f>
              <c:numCache>
                <c:formatCode>General</c:formatCode>
                <c:ptCount val="6"/>
                <c:pt idx="0">
                  <c:v>0</c:v>
                </c:pt>
                <c:pt idx="1">
                  <c:v>0.111111</c:v>
                </c:pt>
                <c:pt idx="2">
                  <c:v>0.55555600000000005</c:v>
                </c:pt>
                <c:pt idx="3">
                  <c:v>0</c:v>
                </c:pt>
                <c:pt idx="4">
                  <c:v>0.55555600000000005</c:v>
                </c:pt>
                <c:pt idx="5">
                  <c:v>0.24444399999999999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B-AD4F-A7B0-9F212939BA72}"/>
            </c:ext>
          </c:extLst>
        </c:ser>
        <c:ser>
          <c:idx val="1"/>
          <c:order val="1"/>
          <c:tx>
            <c:strRef>
              <c:f>'worst highscore post'!$A$14</c:f>
              <c:strCache>
                <c:ptCount val="1"/>
                <c:pt idx="0">
                  <c:v>Post</c:v>
                </c:pt>
              </c:strCache>
            </c:strRef>
          </c:tx>
          <c:spPr>
            <a:solidFill>
              <a:srgbClr val="76D7C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'worst highscore post'!$B$18:$F$18</c:f>
                <c:numCache>
                  <c:formatCode>General</c:formatCode>
                  <c:ptCount val="5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</c:numCache>
              </c:numRef>
            </c:plus>
            <c:minus>
              <c:numRef>
                <c:f>'worst highscore post'!$B$18:$F$18</c:f>
                <c:numCache>
                  <c:formatCode>General</c:formatCode>
                  <c:ptCount val="5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'worst highscore post'!$B$12:$G$12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'worst highscore post'!$B$14:$G$14</c:f>
              <c:numCache>
                <c:formatCode>General</c:formatCode>
                <c:ptCount val="6"/>
                <c:pt idx="0">
                  <c:v>0.33333299999999999</c:v>
                </c:pt>
                <c:pt idx="1">
                  <c:v>0.66666700000000001</c:v>
                </c:pt>
                <c:pt idx="2">
                  <c:v>0.77777799999999997</c:v>
                </c:pt>
                <c:pt idx="3">
                  <c:v>0.33333299999999999</c:v>
                </c:pt>
                <c:pt idx="4">
                  <c:v>0.44444400000000001</c:v>
                </c:pt>
                <c:pt idx="5">
                  <c:v>0.51111099999999998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3B-AD4F-A7B0-9F212939BA72}"/>
            </c:ext>
          </c:extLst>
        </c:ser>
        <c:ser>
          <c:idx val="2"/>
          <c:order val="2"/>
          <c:tx>
            <c:strRef>
              <c:f>'worst highscore post'!$A$15</c:f>
              <c:strCache>
                <c:ptCount val="1"/>
                <c:pt idx="0">
                  <c:v>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'worst highscore post'!$B$12:$G$12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'worst highscore post'!$B$15:$G$15</c:f>
              <c:numCache>
                <c:formatCode>General</c:formatCode>
                <c:ptCount val="6"/>
                <c:pt idx="0">
                  <c:v>0.33333299999999999</c:v>
                </c:pt>
                <c:pt idx="1">
                  <c:v>0.55555600000000005</c:v>
                </c:pt>
                <c:pt idx="2">
                  <c:v>0.22222199999999992</c:v>
                </c:pt>
                <c:pt idx="3">
                  <c:v>0.33333299999999999</c:v>
                </c:pt>
                <c:pt idx="4">
                  <c:v>-0.11111200000000004</c:v>
                </c:pt>
                <c:pt idx="5">
                  <c:v>0.26666699999999999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0-074F-94CE-7CAF52145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194752"/>
        <c:axId val="1425952080"/>
      </c:barChart>
      <c:catAx>
        <c:axId val="142519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952080"/>
        <c:crosses val="autoZero"/>
        <c:auto val="1"/>
        <c:lblAlgn val="ctr"/>
        <c:lblOffset val="100"/>
        <c:noMultiLvlLbl val="0"/>
      </c:catAx>
      <c:valAx>
        <c:axId val="142595208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19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Average </a:t>
            </a:r>
            <a:r>
              <a:rPr lang="en-GB" sz="1800" baseline="0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52-D342-8661-0289798797F3}"/>
              </c:ext>
            </c:extLst>
          </c:dPt>
          <c:errBars>
            <c:errBarType val="both"/>
            <c:errValType val="cust"/>
            <c:noEndCap val="0"/>
            <c:plus>
              <c:numRef>
                <c:f>'worst highscore post'!$A$4:$B$4</c:f>
                <c:numCache>
                  <c:formatCode>General</c:formatCode>
                  <c:ptCount val="2"/>
                  <c:pt idx="0">
                    <c:v>7.8567499999999998E-2</c:v>
                  </c:pt>
                  <c:pt idx="1">
                    <c:v>9.55815E-2</c:v>
                  </c:pt>
                </c:numCache>
              </c:numRef>
            </c:plus>
            <c:minus>
              <c:numRef>
                <c:f>'worst highscore post'!$A$4:$B$4</c:f>
                <c:numCache>
                  <c:formatCode>General</c:formatCode>
                  <c:ptCount val="2"/>
                  <c:pt idx="0">
                    <c:v>7.8567499999999998E-2</c:v>
                  </c:pt>
                  <c:pt idx="1">
                    <c:v>9.55815E-2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'worst highscore post'!$A$1:$B$1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'worst highscore post'!$A$2:$B$2</c:f>
              <c:numCache>
                <c:formatCode>General</c:formatCode>
                <c:ptCount val="2"/>
                <c:pt idx="0">
                  <c:v>0.24444399999999999</c:v>
                </c:pt>
                <c:pt idx="1">
                  <c:v>0.51111099999999998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52-D342-8661-028979879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974495"/>
        <c:axId val="1198738400"/>
      </c:barChart>
      <c:catAx>
        <c:axId val="114197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98738400"/>
        <c:crosses val="autoZero"/>
        <c:auto val="1"/>
        <c:lblAlgn val="ctr"/>
        <c:lblOffset val="100"/>
        <c:noMultiLvlLbl val="0"/>
      </c:catAx>
      <c:valAx>
        <c:axId val="1198738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4197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700"/>
              <a:t>Highest </a:t>
            </a:r>
            <a:r>
              <a:rPr lang="en-GB" sz="1700" baseline="0"/>
              <a:t>Improvement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'best improvement'!$A$13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rgbClr val="EC706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'best improvement'!$B$16:$F$16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0.20787</c:v>
                  </c:pt>
                </c:numCache>
              </c:numRef>
            </c:plus>
            <c:minus>
              <c:numRef>
                <c:f>'best improvement'!$B$17:$F$17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0.20787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'best improvement'!$B$12:$G$12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'best improvement'!$B$13:$G$13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0.222222</c:v>
                </c:pt>
                <c:pt idx="5">
                  <c:v>4.4444400000000002E-2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4-144D-A5C6-3893E283D596}"/>
            </c:ext>
          </c:extLst>
        </c:ser>
        <c:ser>
          <c:idx val="1"/>
          <c:order val="1"/>
          <c:tx>
            <c:strRef>
              <c:f>'best improvement'!$A$14</c:f>
              <c:strCache>
                <c:ptCount val="1"/>
                <c:pt idx="0">
                  <c:v>Post</c:v>
                </c:pt>
              </c:strCache>
            </c:strRef>
          </c:tx>
          <c:spPr>
            <a:solidFill>
              <a:srgbClr val="76D7C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'best improvement'!$B$18:$F$18</c:f>
                <c:numCache>
                  <c:formatCode>General</c:formatCode>
                  <c:ptCount val="5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</c:numCache>
              </c:numRef>
            </c:plus>
            <c:minus>
              <c:numRef>
                <c:f>'best improvement'!$B$18:$F$18</c:f>
                <c:numCache>
                  <c:formatCode>General</c:formatCode>
                  <c:ptCount val="5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'best improvement'!$B$12:$G$12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'best improvement'!$B$14:$G$14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74-144D-A5C6-3893E283D596}"/>
            </c:ext>
          </c:extLst>
        </c:ser>
        <c:ser>
          <c:idx val="2"/>
          <c:order val="2"/>
          <c:tx>
            <c:strRef>
              <c:f>'best improvement'!$A$15</c:f>
              <c:strCache>
                <c:ptCount val="1"/>
                <c:pt idx="0">
                  <c:v>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'best improvement'!$B$12:$G$12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'best improvement'!$B$15:$G$15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0.77777799999999997</c:v>
                </c:pt>
                <c:pt idx="5">
                  <c:v>0.95555559999999995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2-5E40-85C2-753470697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194752"/>
        <c:axId val="1425952080"/>
      </c:barChart>
      <c:catAx>
        <c:axId val="142519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952080"/>
        <c:crosses val="autoZero"/>
        <c:auto val="1"/>
        <c:lblAlgn val="ctr"/>
        <c:lblOffset val="100"/>
        <c:noMultiLvlLbl val="0"/>
      </c:catAx>
      <c:valAx>
        <c:axId val="1425952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19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Average </a:t>
            </a:r>
            <a:r>
              <a:rPr lang="en-GB" sz="1800" baseline="0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EF-9E4A-A731-8F8736CE2389}"/>
              </c:ext>
            </c:extLst>
          </c:dPt>
          <c:errBars>
            <c:errBarType val="both"/>
            <c:errValType val="cust"/>
            <c:noEndCap val="0"/>
            <c:plus>
              <c:numRef>
                <c:f>'best improvement'!$A$4:$B$4</c:f>
                <c:numCache>
                  <c:formatCode>General</c:formatCode>
                  <c:ptCount val="2"/>
                  <c:pt idx="0">
                    <c:v>4.1573949999999998E-2</c:v>
                  </c:pt>
                  <c:pt idx="1">
                    <c:v>0</c:v>
                  </c:pt>
                </c:numCache>
              </c:numRef>
            </c:plus>
            <c:minus>
              <c:numRef>
                <c:f>'best improvement'!$A$4:$B$4</c:f>
                <c:numCache>
                  <c:formatCode>General</c:formatCode>
                  <c:ptCount val="2"/>
                  <c:pt idx="0">
                    <c:v>4.1573949999999998E-2</c:v>
                  </c:pt>
                  <c:pt idx="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'best improvement'!$A$1:$B$1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'best improvement'!$A$2:$B$2</c:f>
              <c:numCache>
                <c:formatCode>General</c:formatCode>
                <c:ptCount val="2"/>
                <c:pt idx="0">
                  <c:v>4.4444400000000002E-2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EF-9E4A-A731-8F8736CE2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974495"/>
        <c:axId val="1198738400"/>
      </c:barChart>
      <c:catAx>
        <c:axId val="114197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98738400"/>
        <c:crosses val="autoZero"/>
        <c:auto val="1"/>
        <c:lblAlgn val="ctr"/>
        <c:lblOffset val="100"/>
        <c:noMultiLvlLbl val="0"/>
      </c:catAx>
      <c:valAx>
        <c:axId val="1198738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4197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Best Highscore Pre</a:t>
            </a:r>
            <a:endParaRPr lang="en-AT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'best highscore pre'!$A$13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rgbClr val="EC706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'best highscore pre'!$B$16:$F$16</c:f>
                <c:numCache>
                  <c:formatCode>General</c:formatCode>
                  <c:ptCount val="5"/>
                  <c:pt idx="0">
                    <c:v>0.20787</c:v>
                  </c:pt>
                  <c:pt idx="1">
                    <c:v>0.23570199999999999</c:v>
                  </c:pt>
                  <c:pt idx="2">
                    <c:v>0.157135</c:v>
                  </c:pt>
                  <c:pt idx="3">
                    <c:v>0.24845200000000001</c:v>
                  </c:pt>
                  <c:pt idx="4">
                    <c:v>0</c:v>
                  </c:pt>
                </c:numCache>
              </c:numRef>
            </c:plus>
            <c:minus>
              <c:numRef>
                <c:f>'best highscore pre'!$B$17:$F$17</c:f>
                <c:numCache>
                  <c:formatCode>General</c:formatCode>
                  <c:ptCount val="5"/>
                  <c:pt idx="0">
                    <c:v>0.20787</c:v>
                  </c:pt>
                  <c:pt idx="1">
                    <c:v>0.23570199999999999</c:v>
                  </c:pt>
                  <c:pt idx="2">
                    <c:v>0.157135</c:v>
                  </c:pt>
                  <c:pt idx="3">
                    <c:v>0.24845200000000001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'best highscore pre'!$B$12:$G$12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'best highscore pre'!$B$13:$G$13</c:f>
              <c:numCache>
                <c:formatCode>General</c:formatCode>
                <c:ptCount val="6"/>
                <c:pt idx="0">
                  <c:v>0.222222</c:v>
                </c:pt>
                <c:pt idx="1">
                  <c:v>0.66666700000000001</c:v>
                </c:pt>
                <c:pt idx="2">
                  <c:v>0.88888900000000004</c:v>
                </c:pt>
                <c:pt idx="3">
                  <c:v>0.44444400000000001</c:v>
                </c:pt>
                <c:pt idx="4">
                  <c:v>1</c:v>
                </c:pt>
                <c:pt idx="5">
                  <c:v>0.64444400000000002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B-FF46-A69B-793B1B9716D4}"/>
            </c:ext>
          </c:extLst>
        </c:ser>
        <c:ser>
          <c:idx val="1"/>
          <c:order val="1"/>
          <c:tx>
            <c:strRef>
              <c:f>'best highscore pre'!$A$14</c:f>
              <c:strCache>
                <c:ptCount val="1"/>
                <c:pt idx="0">
                  <c:v>Post</c:v>
                </c:pt>
              </c:strCache>
            </c:strRef>
          </c:tx>
          <c:spPr>
            <a:solidFill>
              <a:srgbClr val="76D7C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'best highscore pre'!$B$18:$F$18</c:f>
                <c:numCache>
                  <c:formatCode>General</c:formatCode>
                  <c:ptCount val="5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</c:numCache>
              </c:numRef>
            </c:plus>
            <c:minus>
              <c:numRef>
                <c:f>'best highscore pre'!$B$18:$F$18</c:f>
                <c:numCache>
                  <c:formatCode>General</c:formatCode>
                  <c:ptCount val="5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'best highscore pre'!$B$12:$G$12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'best highscore pre'!$B$14:$G$14</c:f>
              <c:numCache>
                <c:formatCode>General</c:formatCode>
                <c:ptCount val="6"/>
                <c:pt idx="0">
                  <c:v>0.66666700000000001</c:v>
                </c:pt>
                <c:pt idx="1">
                  <c:v>0.77777799999999997</c:v>
                </c:pt>
                <c:pt idx="2">
                  <c:v>1</c:v>
                </c:pt>
                <c:pt idx="3">
                  <c:v>0.88888900000000004</c:v>
                </c:pt>
                <c:pt idx="4">
                  <c:v>0.66666700000000001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BB-FF46-A69B-793B1B9716D4}"/>
            </c:ext>
          </c:extLst>
        </c:ser>
        <c:ser>
          <c:idx val="2"/>
          <c:order val="2"/>
          <c:tx>
            <c:strRef>
              <c:f>'best highscore pre'!$A$15</c:f>
              <c:strCache>
                <c:ptCount val="1"/>
                <c:pt idx="0">
                  <c:v>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'best highscore pre'!$B$12:$G$12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'best highscore pre'!$B$15:$G$15</c:f>
              <c:numCache>
                <c:formatCode>General</c:formatCode>
                <c:ptCount val="6"/>
                <c:pt idx="0">
                  <c:v>0.44444499999999998</c:v>
                </c:pt>
                <c:pt idx="1">
                  <c:v>0.11111099999999996</c:v>
                </c:pt>
                <c:pt idx="2">
                  <c:v>0.11111099999999996</c:v>
                </c:pt>
                <c:pt idx="3">
                  <c:v>0.44444500000000003</c:v>
                </c:pt>
                <c:pt idx="4">
                  <c:v>-0.33333299999999999</c:v>
                </c:pt>
                <c:pt idx="5">
                  <c:v>0.15555600000000003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9-5840-A2B8-BED134E2A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194752"/>
        <c:axId val="1425952080"/>
      </c:barChart>
      <c:catAx>
        <c:axId val="142519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952080"/>
        <c:crosses val="autoZero"/>
        <c:auto val="1"/>
        <c:lblAlgn val="ctr"/>
        <c:lblOffset val="100"/>
        <c:noMultiLvlLbl val="0"/>
      </c:catAx>
      <c:valAx>
        <c:axId val="1425952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19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Average </a:t>
            </a:r>
            <a:r>
              <a:rPr lang="en-GB" sz="1800" baseline="0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EF-5547-AAFA-08F1907C7E9D}"/>
              </c:ext>
            </c:extLst>
          </c:dPt>
          <c:errBars>
            <c:errBarType val="both"/>
            <c:errValType val="cust"/>
            <c:noEndCap val="0"/>
            <c:plus>
              <c:numRef>
                <c:f>'best highscore pre'!$A$4:$B$4</c:f>
                <c:numCache>
                  <c:formatCode>General</c:formatCode>
                  <c:ptCount val="2"/>
                  <c:pt idx="0">
                    <c:v>0.122726</c:v>
                  </c:pt>
                  <c:pt idx="1">
                    <c:v>8.16495E-2</c:v>
                  </c:pt>
                </c:numCache>
              </c:numRef>
            </c:plus>
            <c:minus>
              <c:numRef>
                <c:f>'best highscore pre'!$A$4:$B$4</c:f>
                <c:numCache>
                  <c:formatCode>General</c:formatCode>
                  <c:ptCount val="2"/>
                  <c:pt idx="0">
                    <c:v>0.122726</c:v>
                  </c:pt>
                  <c:pt idx="1">
                    <c:v>8.16495E-2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'best highscore pre'!$A$1:$B$1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'best highscore pre'!$A$2:$B$2</c:f>
              <c:numCache>
                <c:formatCode>General</c:formatCode>
                <c:ptCount val="2"/>
                <c:pt idx="0">
                  <c:v>0.64444400000000002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EF-5547-AAFA-08F1907C7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974495"/>
        <c:axId val="1198738400"/>
      </c:barChart>
      <c:catAx>
        <c:axId val="114197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98738400"/>
        <c:crosses val="autoZero"/>
        <c:auto val="1"/>
        <c:lblAlgn val="ctr"/>
        <c:lblOffset val="100"/>
        <c:noMultiLvlLbl val="0"/>
      </c:catAx>
      <c:valAx>
        <c:axId val="1198738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4197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Best Highscore Post</a:t>
            </a:r>
            <a:endParaRPr lang="en-AT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'best highscore post'!$A$13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rgbClr val="EC706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'best highscore post'!$B$16:$F$16</c:f>
                <c:numCache>
                  <c:formatCode>General</c:formatCode>
                  <c:ptCount val="5"/>
                  <c:pt idx="0">
                    <c:v>0.20787</c:v>
                  </c:pt>
                  <c:pt idx="1">
                    <c:v>0.23570250000000001</c:v>
                  </c:pt>
                  <c:pt idx="2">
                    <c:v>0.23570250000000001</c:v>
                  </c:pt>
                  <c:pt idx="3">
                    <c:v>0.23570250000000001</c:v>
                  </c:pt>
                  <c:pt idx="4">
                    <c:v>0.24845200000000001</c:v>
                  </c:pt>
                </c:numCache>
              </c:numRef>
            </c:plus>
            <c:minus>
              <c:numRef>
                <c:f>'best highscore post'!$B$17:$F$17</c:f>
                <c:numCache>
                  <c:formatCode>General</c:formatCode>
                  <c:ptCount val="5"/>
                  <c:pt idx="0">
                    <c:v>0.20787</c:v>
                  </c:pt>
                  <c:pt idx="1">
                    <c:v>0.23570250000000001</c:v>
                  </c:pt>
                  <c:pt idx="2">
                    <c:v>0.23570250000000001</c:v>
                  </c:pt>
                  <c:pt idx="3">
                    <c:v>0.23570250000000001</c:v>
                  </c:pt>
                  <c:pt idx="4">
                    <c:v>0.24845200000000001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'best highscore post'!$B$12:$G$12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'best highscore post'!$B$13:$G$13</c:f>
              <c:numCache>
                <c:formatCode>General</c:formatCode>
                <c:ptCount val="6"/>
                <c:pt idx="0">
                  <c:v>0.222222</c:v>
                </c:pt>
                <c:pt idx="1">
                  <c:v>0.33333299999999999</c:v>
                </c:pt>
                <c:pt idx="2">
                  <c:v>0.33333299999999999</c:v>
                </c:pt>
                <c:pt idx="3">
                  <c:v>0.33333299999999999</c:v>
                </c:pt>
                <c:pt idx="4">
                  <c:v>0.55555600000000005</c:v>
                </c:pt>
                <c:pt idx="5">
                  <c:v>0.35555599999999998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4-2142-B4D5-3C41F7E4A976}"/>
            </c:ext>
          </c:extLst>
        </c:ser>
        <c:ser>
          <c:idx val="1"/>
          <c:order val="1"/>
          <c:tx>
            <c:strRef>
              <c:f>'best highscore post'!$A$14</c:f>
              <c:strCache>
                <c:ptCount val="1"/>
                <c:pt idx="0">
                  <c:v>Post</c:v>
                </c:pt>
              </c:strCache>
            </c:strRef>
          </c:tx>
          <c:spPr>
            <a:solidFill>
              <a:srgbClr val="76D7C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'best highscore post'!$B$18:$F$18</c:f>
                <c:numCache>
                  <c:formatCode>General</c:formatCode>
                  <c:ptCount val="5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</c:numCache>
              </c:numRef>
            </c:plus>
            <c:minus>
              <c:numRef>
                <c:f>'best highscore post'!$B$18:$F$18</c:f>
                <c:numCache>
                  <c:formatCode>General</c:formatCode>
                  <c:ptCount val="5"/>
                  <c:pt idx="0">
                    <c:v>0.23406099999999999</c:v>
                  </c:pt>
                  <c:pt idx="1">
                    <c:v>0.15525849999999999</c:v>
                  </c:pt>
                  <c:pt idx="2">
                    <c:v>0.13647999999999999</c:v>
                  </c:pt>
                  <c:pt idx="3">
                    <c:v>0.2145205</c:v>
                  </c:pt>
                  <c:pt idx="4">
                    <c:v>0.19582949999999999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'best highscore post'!$B$12:$G$12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'best highscore post'!$B$14:$G$14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4-2142-B4D5-3C41F7E4A976}"/>
            </c:ext>
          </c:extLst>
        </c:ser>
        <c:ser>
          <c:idx val="2"/>
          <c:order val="2"/>
          <c:tx>
            <c:strRef>
              <c:f>'best highscore post'!$A$15</c:f>
              <c:strCache>
                <c:ptCount val="1"/>
                <c:pt idx="0">
                  <c:v>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'best highscore post'!$B$12:$G$12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Average</c:v>
                </c:pt>
              </c:strCache>
            </c:strRef>
          </c:cat>
          <c:val>
            <c:numRef>
              <c:f>'best highscore post'!$B$15:$G$15</c:f>
              <c:numCache>
                <c:formatCode>General</c:formatCode>
                <c:ptCount val="6"/>
                <c:pt idx="0">
                  <c:v>0.77777799999999997</c:v>
                </c:pt>
                <c:pt idx="1">
                  <c:v>0.66666700000000001</c:v>
                </c:pt>
                <c:pt idx="2">
                  <c:v>0.66666700000000001</c:v>
                </c:pt>
                <c:pt idx="3">
                  <c:v>0.66666700000000001</c:v>
                </c:pt>
                <c:pt idx="4">
                  <c:v>0.44444399999999995</c:v>
                </c:pt>
                <c:pt idx="5">
                  <c:v>0.64444400000000002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C-F744-8D23-3B6A16968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194752"/>
        <c:axId val="1425952080"/>
      </c:barChart>
      <c:catAx>
        <c:axId val="142519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952080"/>
        <c:crosses val="autoZero"/>
        <c:auto val="1"/>
        <c:lblAlgn val="ctr"/>
        <c:lblOffset val="100"/>
        <c:noMultiLvlLbl val="0"/>
      </c:catAx>
      <c:valAx>
        <c:axId val="1425952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2519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Average </a:t>
            </a:r>
            <a:r>
              <a:rPr lang="en-GB" sz="1800" baseline="0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63-AC4B-A04A-834FBA8505BE}"/>
              </c:ext>
            </c:extLst>
          </c:dPt>
          <c:errBars>
            <c:errBarType val="both"/>
            <c:errValType val="cust"/>
            <c:noEndCap val="0"/>
            <c:plus>
              <c:numRef>
                <c:f>'best highscore post'!$A$4:$B$4</c:f>
                <c:numCache>
                  <c:formatCode>General</c:formatCode>
                  <c:ptCount val="2"/>
                  <c:pt idx="0">
                    <c:v>0.209644</c:v>
                  </c:pt>
                  <c:pt idx="1">
                    <c:v>0</c:v>
                  </c:pt>
                </c:numCache>
              </c:numRef>
            </c:plus>
            <c:minus>
              <c:numRef>
                <c:f>'best highscore post'!$A$4:$B$4</c:f>
                <c:numCache>
                  <c:formatCode>General</c:formatCode>
                  <c:ptCount val="2"/>
                  <c:pt idx="0">
                    <c:v>0.209644</c:v>
                  </c:pt>
                  <c:pt idx="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'best highscore post'!$A$1:$B$1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'best highscore post'!$A$2:$B$2</c:f>
              <c:numCache>
                <c:formatCode>General</c:formatCode>
                <c:ptCount val="2"/>
                <c:pt idx="0">
                  <c:v>0.35555599999999998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3-AC4B-A04A-834FBA850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974495"/>
        <c:axId val="1198738400"/>
      </c:barChart>
      <c:catAx>
        <c:axId val="114197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98738400"/>
        <c:crosses val="autoZero"/>
        <c:auto val="1"/>
        <c:lblAlgn val="ctr"/>
        <c:lblOffset val="100"/>
        <c:noMultiLvlLbl val="0"/>
      </c:catAx>
      <c:valAx>
        <c:axId val="1198738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4197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0</xdr:row>
      <xdr:rowOff>0</xdr:rowOff>
    </xdr:from>
    <xdr:ext cx="6583680" cy="448056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32EA77ED-3061-5746-8460-3EDCF2029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542924</xdr:colOff>
      <xdr:row>0</xdr:row>
      <xdr:rowOff>0</xdr:rowOff>
    </xdr:from>
    <xdr:ext cx="6583680" cy="448056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F302ACB6-2C5F-6040-8817-DB82F84F7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974724</xdr:colOff>
      <xdr:row>23</xdr:row>
      <xdr:rowOff>127000</xdr:rowOff>
    </xdr:from>
    <xdr:ext cx="6583680" cy="448056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30DB2F34-3913-1846-BFE8-DC33327D3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835025</xdr:colOff>
      <xdr:row>23</xdr:row>
      <xdr:rowOff>114300</xdr:rowOff>
    </xdr:from>
    <xdr:ext cx="6583680" cy="448056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33741576-ED89-564A-999D-98C20FA77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822324</xdr:colOff>
      <xdr:row>52</xdr:row>
      <xdr:rowOff>47624</xdr:rowOff>
    </xdr:from>
    <xdr:ext cx="6581776" cy="448056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F819E8DA-EF1E-294E-8F13-AC085B476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7</xdr:col>
      <xdr:colOff>720725</xdr:colOff>
      <xdr:row>47</xdr:row>
      <xdr:rowOff>47624</xdr:rowOff>
    </xdr:from>
    <xdr:ext cx="6583680" cy="4480560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1FD4E62D-4B85-A344-8AD0-5C81D20F3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1282700</xdr:colOff>
      <xdr:row>23</xdr:row>
      <xdr:rowOff>101600</xdr:rowOff>
    </xdr:from>
    <xdr:to>
      <xdr:col>9</xdr:col>
      <xdr:colOff>68580</xdr:colOff>
      <xdr:row>50</xdr:row>
      <xdr:rowOff>124460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10A90-3582-A84C-8862-42000E683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23</xdr:row>
      <xdr:rowOff>114300</xdr:rowOff>
    </xdr:from>
    <xdr:to>
      <xdr:col>17</xdr:col>
      <xdr:colOff>170180</xdr:colOff>
      <xdr:row>50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F72B3F-EAE9-EE4D-A656-4CC36A12F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1282700</xdr:colOff>
      <xdr:row>23</xdr:row>
      <xdr:rowOff>101600</xdr:rowOff>
    </xdr:from>
    <xdr:to>
      <xdr:col>7</xdr:col>
      <xdr:colOff>373380</xdr:colOff>
      <xdr:row>50</xdr:row>
      <xdr:rowOff>124460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05D732-9023-7246-B7C5-143BEFC3D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22</xdr:row>
      <xdr:rowOff>88900</xdr:rowOff>
    </xdr:from>
    <xdr:to>
      <xdr:col>14</xdr:col>
      <xdr:colOff>271780</xdr:colOff>
      <xdr:row>49</xdr:row>
      <xdr:rowOff>111760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9A34F4-3D57-374D-A9F8-8E484F63EC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1282700</xdr:colOff>
      <xdr:row>22</xdr:row>
      <xdr:rowOff>101600</xdr:rowOff>
    </xdr:from>
    <xdr:to>
      <xdr:col>9</xdr:col>
      <xdr:colOff>68580</xdr:colOff>
      <xdr:row>49</xdr:row>
      <xdr:rowOff>124460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81515-1A42-8049-A46F-B73022D7A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22</xdr:row>
      <xdr:rowOff>114300</xdr:rowOff>
    </xdr:from>
    <xdr:to>
      <xdr:col>17</xdr:col>
      <xdr:colOff>170180</xdr:colOff>
      <xdr:row>49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8D2E71-DC50-EF4B-836E-BBA2AE539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1282700</xdr:colOff>
      <xdr:row>23</xdr:row>
      <xdr:rowOff>101600</xdr:rowOff>
    </xdr:from>
    <xdr:to>
      <xdr:col>9</xdr:col>
      <xdr:colOff>68580</xdr:colOff>
      <xdr:row>50</xdr:row>
      <xdr:rowOff>124460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BA1F1-61DA-934E-802C-7F3D8D7F5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23</xdr:row>
      <xdr:rowOff>114300</xdr:rowOff>
    </xdr:from>
    <xdr:to>
      <xdr:col>17</xdr:col>
      <xdr:colOff>170180</xdr:colOff>
      <xdr:row>50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3CEAEA-BCB3-864D-A01E-A7D39E4D2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1282700</xdr:colOff>
      <xdr:row>23</xdr:row>
      <xdr:rowOff>101600</xdr:rowOff>
    </xdr:from>
    <xdr:to>
      <xdr:col>9</xdr:col>
      <xdr:colOff>68580</xdr:colOff>
      <xdr:row>50</xdr:row>
      <xdr:rowOff>124460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8D62F1-A099-5345-B362-608B68917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23</xdr:row>
      <xdr:rowOff>114300</xdr:rowOff>
    </xdr:from>
    <xdr:to>
      <xdr:col>17</xdr:col>
      <xdr:colOff>170180</xdr:colOff>
      <xdr:row>50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701DEC-CC0E-1E46-9F82-D43287561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1282700</xdr:colOff>
      <xdr:row>23</xdr:row>
      <xdr:rowOff>101600</xdr:rowOff>
    </xdr:from>
    <xdr:to>
      <xdr:col>9</xdr:col>
      <xdr:colOff>68580</xdr:colOff>
      <xdr:row>50</xdr:row>
      <xdr:rowOff>124460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2430C0-2E42-AB46-90C0-008DA5E45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23</xdr:row>
      <xdr:rowOff>114300</xdr:rowOff>
    </xdr:from>
    <xdr:to>
      <xdr:col>17</xdr:col>
      <xdr:colOff>170180</xdr:colOff>
      <xdr:row>50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940F17-23F5-664F-BC0F-390B453C3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1282700</xdr:colOff>
      <xdr:row>23</xdr:row>
      <xdr:rowOff>101600</xdr:rowOff>
    </xdr:from>
    <xdr:to>
      <xdr:col>9</xdr:col>
      <xdr:colOff>68580</xdr:colOff>
      <xdr:row>50</xdr:row>
      <xdr:rowOff>124460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60A4A-DEE7-044A-B67B-34780C9AE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23</xdr:row>
      <xdr:rowOff>114300</xdr:rowOff>
    </xdr:from>
    <xdr:to>
      <xdr:col>17</xdr:col>
      <xdr:colOff>170180</xdr:colOff>
      <xdr:row>50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264711-75FB-1746-B542-9E15DEAD9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C8C8-A33D-154B-BFC2-70E96BE565F9}">
  <sheetPr>
    <outlinePr summaryBelow="0" summaryRight="0"/>
  </sheetPr>
  <dimension ref="A1:B34"/>
  <sheetViews>
    <sheetView workbookViewId="0">
      <selection activeCell="B34" sqref="A1:B34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32</v>
      </c>
      <c r="B1" s="1">
        <v>16</v>
      </c>
    </row>
    <row r="2" spans="1:2" ht="15.75" customHeight="1" x14ac:dyDescent="0.15">
      <c r="A2" s="1" t="s">
        <v>31</v>
      </c>
      <c r="B2" s="1">
        <v>21</v>
      </c>
    </row>
    <row r="3" spans="1:2" ht="15.75" customHeight="1" x14ac:dyDescent="0.15">
      <c r="A3" s="1" t="s">
        <v>30</v>
      </c>
      <c r="B3" s="1">
        <v>2</v>
      </c>
    </row>
    <row r="4" spans="1:2" ht="15.75" customHeight="1" x14ac:dyDescent="0.15">
      <c r="A4" s="1" t="s">
        <v>29</v>
      </c>
      <c r="B4" s="1">
        <v>38</v>
      </c>
    </row>
    <row r="5" spans="1:2" ht="15.75" customHeight="1" x14ac:dyDescent="0.15">
      <c r="A5" s="1" t="s">
        <v>28</v>
      </c>
      <c r="B5" s="1">
        <v>15</v>
      </c>
    </row>
    <row r="6" spans="1:2" ht="15.75" customHeight="1" x14ac:dyDescent="0.15">
      <c r="A6" s="1" t="s">
        <v>27</v>
      </c>
      <c r="B6" s="1">
        <v>0</v>
      </c>
    </row>
    <row r="7" spans="1:2" ht="15.75" customHeight="1" x14ac:dyDescent="0.15">
      <c r="A7" s="1" t="s">
        <v>26</v>
      </c>
      <c r="B7" s="1">
        <v>4</v>
      </c>
    </row>
    <row r="8" spans="1:2" ht="15.75" customHeight="1" x14ac:dyDescent="0.15">
      <c r="A8" s="1" t="s">
        <v>25</v>
      </c>
      <c r="B8" s="1">
        <v>2</v>
      </c>
    </row>
    <row r="9" spans="1:2" ht="15.75" customHeight="1" x14ac:dyDescent="0.15">
      <c r="A9" s="1" t="s">
        <v>24</v>
      </c>
      <c r="B9" s="1">
        <v>2</v>
      </c>
    </row>
    <row r="10" spans="1:2" ht="15.75" customHeight="1" x14ac:dyDescent="0.15">
      <c r="A10" s="1" t="s">
        <v>23</v>
      </c>
      <c r="B10" s="1">
        <v>13</v>
      </c>
    </row>
    <row r="11" spans="1:2" ht="15.75" customHeight="1" x14ac:dyDescent="0.15">
      <c r="A11" s="1" t="s">
        <v>22</v>
      </c>
      <c r="B11" s="1">
        <v>17</v>
      </c>
    </row>
    <row r="12" spans="1:2" ht="15.75" customHeight="1" x14ac:dyDescent="0.15">
      <c r="A12" s="1" t="s">
        <v>21</v>
      </c>
      <c r="B12" s="1">
        <v>1</v>
      </c>
    </row>
    <row r="13" spans="1:2" ht="15.75" customHeight="1" x14ac:dyDescent="0.15">
      <c r="A13" s="1" t="s">
        <v>20</v>
      </c>
      <c r="B13" s="1">
        <v>0</v>
      </c>
    </row>
    <row r="14" spans="1:2" ht="15.75" customHeight="1" x14ac:dyDescent="0.15">
      <c r="A14" s="1" t="s">
        <v>19</v>
      </c>
      <c r="B14" s="1">
        <v>4</v>
      </c>
    </row>
    <row r="15" spans="1:2" ht="15.75" customHeight="1" x14ac:dyDescent="0.15">
      <c r="A15" s="1" t="s">
        <v>18</v>
      </c>
      <c r="B15" s="1">
        <v>3</v>
      </c>
    </row>
    <row r="16" spans="1:2" ht="15.75" customHeight="1" x14ac:dyDescent="0.15">
      <c r="A16" s="1" t="s">
        <v>33</v>
      </c>
      <c r="B16" s="1">
        <v>6</v>
      </c>
    </row>
    <row r="17" spans="1:2" ht="15.75" customHeight="1" x14ac:dyDescent="0.15">
      <c r="A17" s="1" t="s">
        <v>17</v>
      </c>
      <c r="B17" s="1">
        <v>25</v>
      </c>
    </row>
    <row r="18" spans="1:2" ht="15.75" customHeight="1" x14ac:dyDescent="0.15">
      <c r="A18" s="1" t="s">
        <v>16</v>
      </c>
      <c r="B18" s="1">
        <v>3</v>
      </c>
    </row>
    <row r="19" spans="1:2" ht="15.75" customHeight="1" x14ac:dyDescent="0.15">
      <c r="A19" s="1" t="s">
        <v>15</v>
      </c>
      <c r="B19" s="1">
        <v>0</v>
      </c>
    </row>
    <row r="20" spans="1:2" ht="15.75" customHeight="1" x14ac:dyDescent="0.15">
      <c r="A20" s="1" t="s">
        <v>14</v>
      </c>
      <c r="B20" s="1">
        <v>0</v>
      </c>
    </row>
    <row r="21" spans="1:2" ht="15.75" customHeight="1" x14ac:dyDescent="0.15">
      <c r="A21" s="1" t="s">
        <v>13</v>
      </c>
      <c r="B21" s="1">
        <v>4</v>
      </c>
    </row>
    <row r="22" spans="1:2" ht="15.75" customHeight="1" x14ac:dyDescent="0.15">
      <c r="A22" s="1" t="s">
        <v>12</v>
      </c>
      <c r="B22" s="1">
        <v>0</v>
      </c>
    </row>
    <row r="23" spans="1:2" ht="15.75" customHeight="1" x14ac:dyDescent="0.15">
      <c r="A23" s="1" t="s">
        <v>11</v>
      </c>
      <c r="B23" s="1">
        <v>20</v>
      </c>
    </row>
    <row r="24" spans="1:2" ht="15.75" customHeight="1" x14ac:dyDescent="0.15">
      <c r="A24" s="1" t="s">
        <v>10</v>
      </c>
      <c r="B24" s="1">
        <v>13</v>
      </c>
    </row>
    <row r="25" spans="1:2" ht="15.75" customHeight="1" x14ac:dyDescent="0.15">
      <c r="A25" s="1" t="s">
        <v>9</v>
      </c>
      <c r="B25" s="1">
        <v>0</v>
      </c>
    </row>
    <row r="26" spans="1:2" ht="15.75" customHeight="1" x14ac:dyDescent="0.15">
      <c r="A26" s="1" t="s">
        <v>8</v>
      </c>
      <c r="B26" s="1">
        <v>0</v>
      </c>
    </row>
    <row r="27" spans="1:2" ht="15.75" customHeight="1" x14ac:dyDescent="0.15">
      <c r="A27" s="1" t="s">
        <v>7</v>
      </c>
      <c r="B27" s="1">
        <v>0</v>
      </c>
    </row>
    <row r="28" spans="1:2" ht="15.75" customHeight="1" x14ac:dyDescent="0.15">
      <c r="A28" s="1" t="s">
        <v>6</v>
      </c>
      <c r="B28" s="1">
        <v>0</v>
      </c>
    </row>
    <row r="29" spans="1:2" ht="15.75" customHeight="1" x14ac:dyDescent="0.15">
      <c r="A29" s="1" t="s">
        <v>5</v>
      </c>
      <c r="B29" s="1">
        <v>13</v>
      </c>
    </row>
    <row r="30" spans="1:2" ht="15.75" customHeight="1" x14ac:dyDescent="0.15">
      <c r="A30" s="1" t="s">
        <v>4</v>
      </c>
      <c r="B30" s="1">
        <v>5</v>
      </c>
    </row>
    <row r="31" spans="1:2" ht="15.75" customHeight="1" x14ac:dyDescent="0.15">
      <c r="A31" s="1" t="s">
        <v>3</v>
      </c>
      <c r="B31" s="1">
        <v>1</v>
      </c>
    </row>
    <row r="32" spans="1:2" ht="15.75" customHeight="1" x14ac:dyDescent="0.15">
      <c r="A32" s="1" t="s">
        <v>2</v>
      </c>
      <c r="B32" s="1">
        <v>1</v>
      </c>
    </row>
    <row r="33" spans="1:2" ht="15.75" customHeight="1" x14ac:dyDescent="0.15">
      <c r="A33" s="1" t="s">
        <v>1</v>
      </c>
      <c r="B33" s="1">
        <v>7</v>
      </c>
    </row>
    <row r="34" spans="1:2" ht="15.75" customHeight="1" x14ac:dyDescent="0.15">
      <c r="A34" s="1" t="s">
        <v>0</v>
      </c>
      <c r="B34" s="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C399-0140-3A44-B6E3-0ECAEBFB314D}">
  <dimension ref="A1:K18"/>
  <sheetViews>
    <sheetView workbookViewId="0">
      <selection activeCell="F16" sqref="F16"/>
    </sheetView>
  </sheetViews>
  <sheetFormatPr baseColWidth="10" defaultRowHeight="13" x14ac:dyDescent="0.15"/>
  <cols>
    <col min="2" max="2" width="18.33203125" customWidth="1"/>
    <col min="3" max="3" width="19" customWidth="1"/>
    <col min="7" max="7" width="19.6640625" customWidth="1"/>
  </cols>
  <sheetData>
    <row r="1" spans="1:11" x14ac:dyDescent="0.15">
      <c r="A1" t="s">
        <v>54</v>
      </c>
      <c r="B1" t="s">
        <v>55</v>
      </c>
      <c r="C1" t="s">
        <v>34</v>
      </c>
      <c r="D1" t="s">
        <v>35</v>
      </c>
    </row>
    <row r="2" spans="1:11" x14ac:dyDescent="0.15">
      <c r="A2">
        <v>0.27567599999999998</v>
      </c>
      <c r="B2">
        <v>0.81081099999999995</v>
      </c>
      <c r="C2">
        <v>0.26853500000000002</v>
      </c>
      <c r="D2">
        <v>0.217832</v>
      </c>
    </row>
    <row r="3" spans="1:11" x14ac:dyDescent="0.15">
      <c r="A3">
        <f>C2</f>
        <v>0.26853500000000002</v>
      </c>
      <c r="B3">
        <f>D2</f>
        <v>0.217832</v>
      </c>
    </row>
    <row r="4" spans="1:11" x14ac:dyDescent="0.15">
      <c r="A4">
        <f>A3/2</f>
        <v>0.13426750000000001</v>
      </c>
      <c r="B4">
        <f>B3/2</f>
        <v>0.108916</v>
      </c>
    </row>
    <row r="6" spans="1:11" x14ac:dyDescent="0.1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15">
      <c r="A7" t="s">
        <v>47</v>
      </c>
      <c r="B7">
        <v>0.108108</v>
      </c>
      <c r="C7">
        <v>0.67567600000000005</v>
      </c>
      <c r="D7">
        <v>0.189189</v>
      </c>
      <c r="E7">
        <v>0.89189200000000002</v>
      </c>
      <c r="F7">
        <v>0.37837799999999999</v>
      </c>
      <c r="G7">
        <v>0.91891900000000004</v>
      </c>
      <c r="H7">
        <v>0.13513500000000001</v>
      </c>
      <c r="I7">
        <v>0.75675700000000001</v>
      </c>
      <c r="J7">
        <v>0.56756799999999996</v>
      </c>
      <c r="K7">
        <v>0.81081099999999995</v>
      </c>
    </row>
    <row r="8" spans="1:11" x14ac:dyDescent="0.15">
      <c r="A8" t="s">
        <v>48</v>
      </c>
      <c r="B8">
        <v>0.31051699999999999</v>
      </c>
      <c r="C8">
        <v>0.46812199999999998</v>
      </c>
      <c r="D8">
        <v>0.39165899999999998</v>
      </c>
      <c r="E8">
        <v>0.31051699999999999</v>
      </c>
      <c r="F8">
        <v>0.484983</v>
      </c>
      <c r="G8">
        <v>0.27295999999999998</v>
      </c>
      <c r="H8">
        <v>0.34186800000000001</v>
      </c>
      <c r="I8">
        <v>0.42904100000000001</v>
      </c>
      <c r="J8">
        <v>0.49541400000000002</v>
      </c>
      <c r="K8">
        <v>0.39165899999999998</v>
      </c>
    </row>
    <row r="9" spans="1:11" x14ac:dyDescent="0.15">
      <c r="B9">
        <f>B8/2</f>
        <v>0.15525849999999999</v>
      </c>
      <c r="C9">
        <f t="shared" ref="C9:K9" si="0">C8/2</f>
        <v>0.23406099999999999</v>
      </c>
      <c r="D9">
        <f t="shared" si="0"/>
        <v>0.19582949999999999</v>
      </c>
      <c r="E9">
        <f t="shared" si="0"/>
        <v>0.15525849999999999</v>
      </c>
      <c r="F9">
        <f t="shared" si="0"/>
        <v>0.2424915</v>
      </c>
      <c r="G9">
        <f t="shared" si="0"/>
        <v>0.13647999999999999</v>
      </c>
      <c r="H9">
        <f t="shared" si="0"/>
        <v>0.170934</v>
      </c>
      <c r="I9">
        <f t="shared" si="0"/>
        <v>0.2145205</v>
      </c>
      <c r="J9">
        <f t="shared" si="0"/>
        <v>0.24770700000000001</v>
      </c>
      <c r="K9">
        <f t="shared" si="0"/>
        <v>0.19582949999999999</v>
      </c>
    </row>
    <row r="12" spans="1:11" x14ac:dyDescent="0.15"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59</v>
      </c>
    </row>
    <row r="13" spans="1:11" x14ac:dyDescent="0.15">
      <c r="A13" t="s">
        <v>54</v>
      </c>
      <c r="B13">
        <f>B7</f>
        <v>0.108108</v>
      </c>
      <c r="C13">
        <f>D7</f>
        <v>0.189189</v>
      </c>
      <c r="D13">
        <f>F7</f>
        <v>0.37837799999999999</v>
      </c>
      <c r="E13">
        <f>H7</f>
        <v>0.13513500000000001</v>
      </c>
      <c r="F13">
        <f>J7</f>
        <v>0.56756799999999996</v>
      </c>
      <c r="G13">
        <f>A2</f>
        <v>0.27567599999999998</v>
      </c>
    </row>
    <row r="14" spans="1:11" x14ac:dyDescent="0.15">
      <c r="A14" t="s">
        <v>55</v>
      </c>
      <c r="B14">
        <f>C7</f>
        <v>0.67567600000000005</v>
      </c>
      <c r="C14">
        <f>E7</f>
        <v>0.89189200000000002</v>
      </c>
      <c r="D14">
        <f>G7</f>
        <v>0.91891900000000004</v>
      </c>
      <c r="E14">
        <f>I7</f>
        <v>0.75675700000000001</v>
      </c>
      <c r="F14">
        <f>K7</f>
        <v>0.81081099999999995</v>
      </c>
      <c r="G14">
        <f>B2</f>
        <v>0.81081099999999995</v>
      </c>
    </row>
    <row r="15" spans="1:11" x14ac:dyDescent="0.15">
      <c r="A15" t="s">
        <v>60</v>
      </c>
      <c r="B15">
        <f>B14-B13</f>
        <v>0.56756800000000007</v>
      </c>
      <c r="C15">
        <f t="shared" ref="C15:G15" si="1">C14-C13</f>
        <v>0.70270300000000008</v>
      </c>
      <c r="D15">
        <f t="shared" si="1"/>
        <v>0.54054100000000005</v>
      </c>
      <c r="E15">
        <f t="shared" si="1"/>
        <v>0.62162200000000001</v>
      </c>
      <c r="F15">
        <f t="shared" si="1"/>
        <v>0.24324299999999999</v>
      </c>
      <c r="G15">
        <f t="shared" si="1"/>
        <v>0.53513499999999992</v>
      </c>
    </row>
    <row r="16" spans="1:11" x14ac:dyDescent="0.15">
      <c r="A16" t="s">
        <v>57</v>
      </c>
      <c r="B16">
        <f>B9</f>
        <v>0.15525849999999999</v>
      </c>
      <c r="C16">
        <f>D9</f>
        <v>0.19582949999999999</v>
      </c>
      <c r="D16">
        <f>F9</f>
        <v>0.2424915</v>
      </c>
      <c r="E16">
        <f>H8</f>
        <v>0.34186800000000001</v>
      </c>
      <c r="F16">
        <f>J8</f>
        <v>0.49541400000000002</v>
      </c>
      <c r="G16">
        <f>A4</f>
        <v>0.13426750000000001</v>
      </c>
    </row>
    <row r="17" spans="1:7" x14ac:dyDescent="0.15">
      <c r="A17" t="s">
        <v>58</v>
      </c>
      <c r="B17">
        <f>IF(B16-B7&gt;0,B7,B16)</f>
        <v>0.108108</v>
      </c>
      <c r="C17">
        <f>IF(C16-D7&gt;0,D7,C16)</f>
        <v>0.189189</v>
      </c>
      <c r="D17">
        <f>IF(D16-F7&gt;0,F7,D16)</f>
        <v>0.2424915</v>
      </c>
      <c r="E17">
        <f>H8</f>
        <v>0.34186800000000001</v>
      </c>
      <c r="F17">
        <f>IF(F16-J7&gt;0,J7,F16)</f>
        <v>0.49541400000000002</v>
      </c>
      <c r="G17">
        <f>IF(G16-G13&gt;0,G13,G16)</f>
        <v>0.13426750000000001</v>
      </c>
    </row>
    <row r="18" spans="1:7" x14ac:dyDescent="0.15">
      <c r="A18" t="s">
        <v>56</v>
      </c>
      <c r="B18">
        <v>0.23406099999999999</v>
      </c>
      <c r="C18">
        <v>0.15525849999999999</v>
      </c>
      <c r="D18">
        <v>0.13647999999999999</v>
      </c>
      <c r="E18">
        <v>0.2145205</v>
      </c>
      <c r="F18">
        <v>0.19582949999999999</v>
      </c>
      <c r="G18">
        <f>B4</f>
        <v>0.108916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6FB0-94DB-8743-A166-54E9929FAD8F}">
  <dimension ref="A1:K18"/>
  <sheetViews>
    <sheetView workbookViewId="0">
      <selection activeCell="B16" sqref="B16:G16"/>
    </sheetView>
  </sheetViews>
  <sheetFormatPr baseColWidth="10" defaultRowHeight="13" x14ac:dyDescent="0.15"/>
  <cols>
    <col min="2" max="2" width="18.33203125" customWidth="1"/>
    <col min="3" max="3" width="19" customWidth="1"/>
    <col min="4" max="4" width="16.83203125" bestFit="1" customWidth="1"/>
    <col min="5" max="5" width="17.6640625" bestFit="1" customWidth="1"/>
    <col min="6" max="6" width="12.83203125" bestFit="1" customWidth="1"/>
    <col min="7" max="7" width="13.6640625" bestFit="1" customWidth="1"/>
    <col min="8" max="8" width="21.1640625" bestFit="1" customWidth="1"/>
    <col min="9" max="9" width="22.1640625" bestFit="1" customWidth="1"/>
    <col min="10" max="10" width="13.6640625" bestFit="1" customWidth="1"/>
    <col min="11" max="11" width="14.5" bestFit="1" customWidth="1"/>
  </cols>
  <sheetData>
    <row r="1" spans="1:11" x14ac:dyDescent="0.15">
      <c r="A1" t="s">
        <v>54</v>
      </c>
      <c r="B1" t="s">
        <v>55</v>
      </c>
      <c r="C1" t="s">
        <v>34</v>
      </c>
      <c r="D1" t="s">
        <v>35</v>
      </c>
    </row>
    <row r="2" spans="1:11" x14ac:dyDescent="0.15">
      <c r="A2">
        <v>0.6</v>
      </c>
      <c r="B2">
        <v>0.68888899999999997</v>
      </c>
      <c r="C2">
        <v>0.29814200000000002</v>
      </c>
      <c r="D2">
        <v>0.31426999999999999</v>
      </c>
    </row>
    <row r="3" spans="1:11" x14ac:dyDescent="0.15">
      <c r="A3">
        <f>C2</f>
        <v>0.29814200000000002</v>
      </c>
      <c r="B3">
        <f>D2</f>
        <v>0.31426999999999999</v>
      </c>
    </row>
    <row r="4" spans="1:11" x14ac:dyDescent="0.15">
      <c r="A4">
        <f>A3/2</f>
        <v>0.14907100000000001</v>
      </c>
      <c r="B4">
        <f>B3/2</f>
        <v>0.157135</v>
      </c>
    </row>
    <row r="6" spans="1:11" x14ac:dyDescent="0.1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15">
      <c r="A7" t="s">
        <v>47</v>
      </c>
      <c r="B7">
        <v>0.222222</v>
      </c>
      <c r="C7">
        <v>0.55555600000000005</v>
      </c>
      <c r="D7">
        <v>0.55555600000000005</v>
      </c>
      <c r="E7">
        <v>0.55555600000000005</v>
      </c>
      <c r="F7">
        <v>0.88888900000000004</v>
      </c>
      <c r="G7">
        <v>0.88888900000000004</v>
      </c>
      <c r="H7">
        <v>0.44444400000000001</v>
      </c>
      <c r="I7">
        <v>0.88888900000000004</v>
      </c>
      <c r="J7">
        <v>0.88888900000000004</v>
      </c>
      <c r="K7">
        <v>0.55555600000000005</v>
      </c>
    </row>
    <row r="8" spans="1:11" x14ac:dyDescent="0.15">
      <c r="A8" t="s">
        <v>48</v>
      </c>
      <c r="B8">
        <v>0.41574</v>
      </c>
      <c r="C8">
        <v>0.49690400000000001</v>
      </c>
      <c r="D8">
        <v>0.49690400000000001</v>
      </c>
      <c r="E8">
        <v>0.49690400000000001</v>
      </c>
      <c r="F8">
        <v>0.31426999999999999</v>
      </c>
      <c r="G8">
        <v>0.31426999999999999</v>
      </c>
      <c r="H8">
        <v>0.49690400000000001</v>
      </c>
      <c r="I8">
        <v>0.31426999999999999</v>
      </c>
      <c r="J8">
        <v>0.31426999999999999</v>
      </c>
      <c r="K8">
        <v>0.49690400000000001</v>
      </c>
    </row>
    <row r="9" spans="1:11" x14ac:dyDescent="0.15">
      <c r="B9">
        <f>B8/2</f>
        <v>0.20787</v>
      </c>
      <c r="C9">
        <f t="shared" ref="C9:K9" si="0">C8/2</f>
        <v>0.24845200000000001</v>
      </c>
      <c r="D9">
        <f t="shared" si="0"/>
        <v>0.24845200000000001</v>
      </c>
      <c r="E9">
        <f t="shared" si="0"/>
        <v>0.24845200000000001</v>
      </c>
      <c r="F9">
        <f t="shared" si="0"/>
        <v>0.157135</v>
      </c>
      <c r="G9">
        <f t="shared" si="0"/>
        <v>0.157135</v>
      </c>
      <c r="H9">
        <f t="shared" si="0"/>
        <v>0.24845200000000001</v>
      </c>
      <c r="I9">
        <f t="shared" si="0"/>
        <v>0.157135</v>
      </c>
      <c r="J9">
        <f t="shared" si="0"/>
        <v>0.157135</v>
      </c>
      <c r="K9">
        <f t="shared" si="0"/>
        <v>0.24845200000000001</v>
      </c>
    </row>
    <row r="12" spans="1:11" x14ac:dyDescent="0.15"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59</v>
      </c>
    </row>
    <row r="13" spans="1:11" x14ac:dyDescent="0.15">
      <c r="A13" t="s">
        <v>54</v>
      </c>
      <c r="B13">
        <f>B7</f>
        <v>0.222222</v>
      </c>
      <c r="C13">
        <f>D7</f>
        <v>0.55555600000000005</v>
      </c>
      <c r="D13">
        <f>F7</f>
        <v>0.88888900000000004</v>
      </c>
      <c r="E13">
        <f>H7</f>
        <v>0.44444400000000001</v>
      </c>
      <c r="F13">
        <f>J7</f>
        <v>0.88888900000000004</v>
      </c>
      <c r="G13">
        <f>A2</f>
        <v>0.6</v>
      </c>
    </row>
    <row r="14" spans="1:11" x14ac:dyDescent="0.15">
      <c r="A14" t="s">
        <v>55</v>
      </c>
      <c r="B14">
        <f>C7</f>
        <v>0.55555600000000005</v>
      </c>
      <c r="C14">
        <f>E7</f>
        <v>0.55555600000000005</v>
      </c>
      <c r="D14">
        <f>G7</f>
        <v>0.88888900000000004</v>
      </c>
      <c r="E14">
        <f>I7</f>
        <v>0.88888900000000004</v>
      </c>
      <c r="F14">
        <f>K7</f>
        <v>0.55555600000000005</v>
      </c>
      <c r="G14">
        <f>B2</f>
        <v>0.68888899999999997</v>
      </c>
    </row>
    <row r="15" spans="1:11" x14ac:dyDescent="0.15">
      <c r="A15" t="s">
        <v>60</v>
      </c>
      <c r="B15">
        <f>B14-B13</f>
        <v>0.33333400000000002</v>
      </c>
      <c r="C15">
        <f t="shared" ref="C15:G15" si="1">C14-C13</f>
        <v>0</v>
      </c>
      <c r="D15">
        <f t="shared" si="1"/>
        <v>0</v>
      </c>
      <c r="E15">
        <f t="shared" si="1"/>
        <v>0.44444500000000003</v>
      </c>
      <c r="F15">
        <f t="shared" si="1"/>
        <v>-0.33333299999999999</v>
      </c>
      <c r="G15">
        <f t="shared" si="1"/>
        <v>8.8888999999999996E-2</v>
      </c>
    </row>
    <row r="16" spans="1:11" x14ac:dyDescent="0.15">
      <c r="A16" t="s">
        <v>57</v>
      </c>
      <c r="B16">
        <f>B9</f>
        <v>0.20787</v>
      </c>
      <c r="C16">
        <f>D9</f>
        <v>0.24845200000000001</v>
      </c>
      <c r="D16">
        <f>F9</f>
        <v>0.157135</v>
      </c>
      <c r="E16">
        <f>H9</f>
        <v>0.24845200000000001</v>
      </c>
      <c r="F16">
        <f>J9</f>
        <v>0.157135</v>
      </c>
      <c r="G16">
        <f>A4</f>
        <v>0.14907100000000001</v>
      </c>
    </row>
    <row r="17" spans="1:7" x14ac:dyDescent="0.15">
      <c r="A17" t="s">
        <v>58</v>
      </c>
      <c r="B17">
        <f>IF(B16-B7&gt;0,B7,B16)</f>
        <v>0.20787</v>
      </c>
      <c r="C17">
        <f>IF(C16-D7&gt;0,D7,C16)</f>
        <v>0.24845200000000001</v>
      </c>
      <c r="D17">
        <f>IF(D16-F7&gt;0,F7,D16)</f>
        <v>0.157135</v>
      </c>
      <c r="E17">
        <f>IF(E16-H7&gt;0,H7,E16)</f>
        <v>0.24845200000000001</v>
      </c>
      <c r="F17">
        <f>IF(F16-J7&gt;0,J7,F16)</f>
        <v>0.157135</v>
      </c>
      <c r="G17">
        <f>IF(G16-G13&gt;0,G13,G16)</f>
        <v>0.14907100000000001</v>
      </c>
    </row>
    <row r="18" spans="1:7" x14ac:dyDescent="0.15">
      <c r="A18" t="s">
        <v>56</v>
      </c>
      <c r="B18">
        <v>0.23406099999999999</v>
      </c>
      <c r="C18">
        <v>0.15525849999999999</v>
      </c>
      <c r="D18">
        <v>0.13647999999999999</v>
      </c>
      <c r="E18">
        <v>0.2145205</v>
      </c>
      <c r="F18">
        <v>0.19582949999999999</v>
      </c>
      <c r="G18">
        <f>B4</f>
        <v>0.157135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8D7-C671-4242-8DFE-2851BC882EEC}">
  <dimension ref="A1:K18"/>
  <sheetViews>
    <sheetView workbookViewId="0">
      <selection activeCell="B16" sqref="B16:G16"/>
    </sheetView>
  </sheetViews>
  <sheetFormatPr baseColWidth="10" defaultRowHeight="13" x14ac:dyDescent="0.15"/>
  <cols>
    <col min="2" max="2" width="18.33203125" customWidth="1"/>
    <col min="3" max="3" width="19" customWidth="1"/>
  </cols>
  <sheetData>
    <row r="1" spans="1:11" x14ac:dyDescent="0.15">
      <c r="A1" t="s">
        <v>54</v>
      </c>
      <c r="B1" t="s">
        <v>55</v>
      </c>
      <c r="C1" t="s">
        <v>34</v>
      </c>
      <c r="D1" t="s">
        <v>35</v>
      </c>
    </row>
    <row r="2" spans="1:11" x14ac:dyDescent="0.15">
      <c r="A2">
        <v>0</v>
      </c>
      <c r="B2">
        <v>0.911111</v>
      </c>
      <c r="C2">
        <v>0</v>
      </c>
      <c r="D2">
        <v>0.166296</v>
      </c>
    </row>
    <row r="3" spans="1:11" x14ac:dyDescent="0.15">
      <c r="A3">
        <f>C2</f>
        <v>0</v>
      </c>
      <c r="B3">
        <f>D2</f>
        <v>0.166296</v>
      </c>
    </row>
    <row r="4" spans="1:11" x14ac:dyDescent="0.15">
      <c r="A4">
        <f>A3/2</f>
        <v>0</v>
      </c>
      <c r="B4">
        <f>B3/2</f>
        <v>8.3148E-2</v>
      </c>
    </row>
    <row r="6" spans="1:11" x14ac:dyDescent="0.1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15">
      <c r="A7" t="s">
        <v>47</v>
      </c>
      <c r="B7">
        <v>0</v>
      </c>
      <c r="C7">
        <v>0.77777799999999997</v>
      </c>
      <c r="D7">
        <v>0</v>
      </c>
      <c r="E7">
        <v>1</v>
      </c>
      <c r="F7">
        <v>0</v>
      </c>
      <c r="G7">
        <v>1</v>
      </c>
      <c r="H7">
        <v>0</v>
      </c>
      <c r="I7">
        <v>0.77777799999999997</v>
      </c>
      <c r="J7">
        <v>0</v>
      </c>
      <c r="K7">
        <v>1</v>
      </c>
    </row>
    <row r="8" spans="1:11" x14ac:dyDescent="0.15">
      <c r="A8" t="s">
        <v>48</v>
      </c>
      <c r="B8">
        <v>0</v>
      </c>
      <c r="C8">
        <v>0.41574</v>
      </c>
      <c r="D8">
        <v>0</v>
      </c>
      <c r="E8">
        <v>0</v>
      </c>
      <c r="F8">
        <v>0</v>
      </c>
      <c r="G8">
        <v>0</v>
      </c>
      <c r="H8">
        <v>0</v>
      </c>
      <c r="I8">
        <v>0.41574</v>
      </c>
      <c r="J8">
        <v>0</v>
      </c>
      <c r="K8">
        <v>0</v>
      </c>
    </row>
    <row r="9" spans="1:11" x14ac:dyDescent="0.15">
      <c r="B9">
        <f>B8/2</f>
        <v>0</v>
      </c>
      <c r="C9">
        <f t="shared" ref="C9:K9" si="0">C8/2</f>
        <v>0.20787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0.20787</v>
      </c>
      <c r="J9">
        <f t="shared" si="0"/>
        <v>0</v>
      </c>
      <c r="K9">
        <f t="shared" si="0"/>
        <v>0</v>
      </c>
    </row>
    <row r="12" spans="1:11" x14ac:dyDescent="0.15"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59</v>
      </c>
    </row>
    <row r="13" spans="1:11" x14ac:dyDescent="0.15">
      <c r="A13" t="s">
        <v>54</v>
      </c>
      <c r="B13">
        <f>A2</f>
        <v>0</v>
      </c>
      <c r="C13">
        <f>D7</f>
        <v>0</v>
      </c>
      <c r="D13">
        <f>F7</f>
        <v>0</v>
      </c>
      <c r="E13">
        <f>H7</f>
        <v>0</v>
      </c>
      <c r="F13">
        <f>J7</f>
        <v>0</v>
      </c>
      <c r="G13">
        <f>A2</f>
        <v>0</v>
      </c>
    </row>
    <row r="14" spans="1:11" x14ac:dyDescent="0.15">
      <c r="A14" t="s">
        <v>55</v>
      </c>
      <c r="B14">
        <f>C7</f>
        <v>0.77777799999999997</v>
      </c>
      <c r="C14">
        <f>E7</f>
        <v>1</v>
      </c>
      <c r="D14">
        <f>G7</f>
        <v>1</v>
      </c>
      <c r="E14">
        <f>I7</f>
        <v>0.77777799999999997</v>
      </c>
      <c r="F14">
        <f>K7</f>
        <v>1</v>
      </c>
      <c r="G14">
        <f>B2</f>
        <v>0.911111</v>
      </c>
    </row>
    <row r="15" spans="1:11" x14ac:dyDescent="0.15">
      <c r="A15" t="s">
        <v>60</v>
      </c>
      <c r="B15">
        <f>B14-B13</f>
        <v>0.77777799999999997</v>
      </c>
      <c r="C15">
        <f t="shared" ref="C15:G15" si="1">C14-C13</f>
        <v>1</v>
      </c>
      <c r="D15">
        <f t="shared" si="1"/>
        <v>1</v>
      </c>
      <c r="E15">
        <f t="shared" si="1"/>
        <v>0.77777799999999997</v>
      </c>
      <c r="F15">
        <f t="shared" si="1"/>
        <v>1</v>
      </c>
      <c r="G15">
        <f t="shared" si="1"/>
        <v>0.911111</v>
      </c>
    </row>
    <row r="16" spans="1:11" x14ac:dyDescent="0.15">
      <c r="A16" t="s">
        <v>57</v>
      </c>
      <c r="B16">
        <f>B9</f>
        <v>0</v>
      </c>
      <c r="C16">
        <f>D9</f>
        <v>0</v>
      </c>
      <c r="D16">
        <f>F9</f>
        <v>0</v>
      </c>
      <c r="E16">
        <f>H9</f>
        <v>0</v>
      </c>
      <c r="F16">
        <f>J9</f>
        <v>0</v>
      </c>
      <c r="G16">
        <f>A4</f>
        <v>0</v>
      </c>
    </row>
    <row r="17" spans="1:7" x14ac:dyDescent="0.15">
      <c r="A17" t="s">
        <v>58</v>
      </c>
      <c r="B17">
        <f>IF(B16-B7&gt;0,B7,B16)</f>
        <v>0</v>
      </c>
      <c r="C17">
        <f>IF(C16-D7&gt;0,D7,C16)</f>
        <v>0</v>
      </c>
      <c r="D17">
        <f>IF(D16-F7&gt;0,F7,D16)</f>
        <v>0</v>
      </c>
      <c r="E17">
        <f>IF(E16-H7&gt;0,H7,E16)</f>
        <v>0</v>
      </c>
      <c r="F17">
        <f>IF(F16-J7&gt;0,J7,F16)</f>
        <v>0</v>
      </c>
      <c r="G17">
        <f>IF(G16-G13&gt;0,G13,G16)</f>
        <v>0</v>
      </c>
    </row>
    <row r="18" spans="1:7" x14ac:dyDescent="0.15">
      <c r="A18" t="s">
        <v>56</v>
      </c>
      <c r="B18">
        <v>0.23406099999999999</v>
      </c>
      <c r="C18">
        <v>0.15525849999999999</v>
      </c>
      <c r="D18">
        <v>0.13647999999999999</v>
      </c>
      <c r="E18">
        <v>0.2145205</v>
      </c>
      <c r="F18">
        <v>0.19582949999999999</v>
      </c>
      <c r="G18">
        <f>B4</f>
        <v>8.3148E-2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609F-5CC5-0841-A11B-5CDA2EC055FF}">
  <dimension ref="A1:K18"/>
  <sheetViews>
    <sheetView workbookViewId="0">
      <selection activeCell="B16" sqref="B16:G16"/>
    </sheetView>
  </sheetViews>
  <sheetFormatPr baseColWidth="10" defaultRowHeight="13" x14ac:dyDescent="0.15"/>
  <cols>
    <col min="2" max="2" width="18.33203125" customWidth="1"/>
    <col min="3" max="3" width="19" customWidth="1"/>
  </cols>
  <sheetData>
    <row r="1" spans="1:11" x14ac:dyDescent="0.15">
      <c r="A1" t="s">
        <v>54</v>
      </c>
      <c r="B1" t="s">
        <v>55</v>
      </c>
      <c r="C1" t="s">
        <v>34</v>
      </c>
      <c r="D1" t="s">
        <v>35</v>
      </c>
    </row>
    <row r="2" spans="1:11" x14ac:dyDescent="0.15">
      <c r="A2">
        <v>0.24444399999999999</v>
      </c>
      <c r="B2">
        <v>0.51111099999999998</v>
      </c>
      <c r="C2">
        <v>0.157135</v>
      </c>
      <c r="D2">
        <v>0.191163</v>
      </c>
    </row>
    <row r="3" spans="1:11" x14ac:dyDescent="0.15">
      <c r="A3">
        <f>C2</f>
        <v>0.157135</v>
      </c>
      <c r="B3">
        <f>D2</f>
        <v>0.191163</v>
      </c>
    </row>
    <row r="4" spans="1:11" x14ac:dyDescent="0.15">
      <c r="A4">
        <f>A3/2</f>
        <v>7.8567499999999998E-2</v>
      </c>
      <c r="B4">
        <f>B3/2</f>
        <v>9.55815E-2</v>
      </c>
    </row>
    <row r="6" spans="1:11" x14ac:dyDescent="0.1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15">
      <c r="A7" t="s">
        <v>47</v>
      </c>
      <c r="B7">
        <v>0</v>
      </c>
      <c r="C7">
        <v>0.33333299999999999</v>
      </c>
      <c r="D7">
        <v>0.111111</v>
      </c>
      <c r="E7">
        <v>0.66666700000000001</v>
      </c>
      <c r="F7">
        <v>0.55555600000000005</v>
      </c>
      <c r="G7">
        <v>0.77777799999999997</v>
      </c>
      <c r="H7">
        <v>0</v>
      </c>
      <c r="I7">
        <v>0.33333299999999999</v>
      </c>
      <c r="J7">
        <v>0.55555600000000005</v>
      </c>
      <c r="K7">
        <v>0.44444400000000001</v>
      </c>
    </row>
    <row r="8" spans="1:11" x14ac:dyDescent="0.15">
      <c r="A8" t="s">
        <v>48</v>
      </c>
      <c r="B8">
        <v>0</v>
      </c>
      <c r="C8">
        <v>0.47140500000000002</v>
      </c>
      <c r="D8">
        <v>0.31426999999999999</v>
      </c>
      <c r="E8">
        <v>0.47140399999999999</v>
      </c>
      <c r="F8">
        <v>0.49690400000000001</v>
      </c>
      <c r="G8">
        <v>0.41574</v>
      </c>
      <c r="H8">
        <v>0</v>
      </c>
      <c r="I8">
        <v>0.47140500000000002</v>
      </c>
      <c r="J8">
        <v>0.49690400000000001</v>
      </c>
      <c r="K8">
        <v>0.49690400000000001</v>
      </c>
    </row>
    <row r="9" spans="1:11" x14ac:dyDescent="0.15">
      <c r="B9">
        <f>B8/2</f>
        <v>0</v>
      </c>
      <c r="C9">
        <f t="shared" ref="C9:K9" si="0">C8/2</f>
        <v>0.23570250000000001</v>
      </c>
      <c r="D9">
        <f t="shared" si="0"/>
        <v>0.157135</v>
      </c>
      <c r="E9">
        <f t="shared" si="0"/>
        <v>0.23570199999999999</v>
      </c>
      <c r="F9">
        <f t="shared" si="0"/>
        <v>0.24845200000000001</v>
      </c>
      <c r="G9">
        <f t="shared" si="0"/>
        <v>0.20787</v>
      </c>
      <c r="H9">
        <f t="shared" si="0"/>
        <v>0</v>
      </c>
      <c r="I9">
        <f t="shared" si="0"/>
        <v>0.23570250000000001</v>
      </c>
      <c r="J9">
        <f t="shared" si="0"/>
        <v>0.24845200000000001</v>
      </c>
      <c r="K9">
        <f t="shared" si="0"/>
        <v>0.24845200000000001</v>
      </c>
    </row>
    <row r="12" spans="1:11" x14ac:dyDescent="0.15"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59</v>
      </c>
    </row>
    <row r="13" spans="1:11" x14ac:dyDescent="0.15">
      <c r="A13" t="s">
        <v>54</v>
      </c>
      <c r="B13">
        <f>B7</f>
        <v>0</v>
      </c>
      <c r="C13">
        <f>D7</f>
        <v>0.111111</v>
      </c>
      <c r="D13">
        <f>F7</f>
        <v>0.55555600000000005</v>
      </c>
      <c r="E13">
        <f>H7</f>
        <v>0</v>
      </c>
      <c r="F13">
        <f>J7</f>
        <v>0.55555600000000005</v>
      </c>
      <c r="G13">
        <f>A2</f>
        <v>0.24444399999999999</v>
      </c>
    </row>
    <row r="14" spans="1:11" x14ac:dyDescent="0.15">
      <c r="A14" t="s">
        <v>55</v>
      </c>
      <c r="B14">
        <f>C7</f>
        <v>0.33333299999999999</v>
      </c>
      <c r="C14">
        <f>E7</f>
        <v>0.66666700000000001</v>
      </c>
      <c r="D14">
        <f>G7</f>
        <v>0.77777799999999997</v>
      </c>
      <c r="E14">
        <f>I7</f>
        <v>0.33333299999999999</v>
      </c>
      <c r="F14">
        <f>K7</f>
        <v>0.44444400000000001</v>
      </c>
      <c r="G14">
        <f>B2</f>
        <v>0.51111099999999998</v>
      </c>
    </row>
    <row r="15" spans="1:11" x14ac:dyDescent="0.15">
      <c r="A15" t="s">
        <v>60</v>
      </c>
      <c r="B15">
        <f>B14-B13</f>
        <v>0.33333299999999999</v>
      </c>
      <c r="C15">
        <f t="shared" ref="C15:G15" si="1">C14-C13</f>
        <v>0.55555600000000005</v>
      </c>
      <c r="D15">
        <f t="shared" si="1"/>
        <v>0.22222199999999992</v>
      </c>
      <c r="E15">
        <f t="shared" si="1"/>
        <v>0.33333299999999999</v>
      </c>
      <c r="F15">
        <f t="shared" si="1"/>
        <v>-0.11111200000000004</v>
      </c>
      <c r="G15">
        <f t="shared" si="1"/>
        <v>0.26666699999999999</v>
      </c>
    </row>
    <row r="16" spans="1:11" x14ac:dyDescent="0.15">
      <c r="A16" t="s">
        <v>57</v>
      </c>
      <c r="B16">
        <f>B9</f>
        <v>0</v>
      </c>
      <c r="C16">
        <f>D9</f>
        <v>0.157135</v>
      </c>
      <c r="D16">
        <f>F9</f>
        <v>0.24845200000000001</v>
      </c>
      <c r="E16">
        <f>H9</f>
        <v>0</v>
      </c>
      <c r="F16">
        <f>J9</f>
        <v>0.24845200000000001</v>
      </c>
      <c r="G16">
        <f>A4</f>
        <v>7.8567499999999998E-2</v>
      </c>
    </row>
    <row r="17" spans="1:7" x14ac:dyDescent="0.15">
      <c r="A17" t="s">
        <v>58</v>
      </c>
      <c r="B17">
        <f>IF(B16-B7&gt;0,B7,B16)</f>
        <v>0</v>
      </c>
      <c r="C17">
        <f>IF(C16-D7&gt;0,D7,C16)</f>
        <v>0.111111</v>
      </c>
      <c r="D17">
        <f>IF(D16-F7&gt;0,F7,D16)</f>
        <v>0.24845200000000001</v>
      </c>
      <c r="E17">
        <f>IF(E16-H7&gt;0,H7,E16)</f>
        <v>0</v>
      </c>
      <c r="F17">
        <f>IF(F16-J7&gt;0,J7,F16)</f>
        <v>0.24845200000000001</v>
      </c>
      <c r="G17">
        <f>IF(G16-G13&gt;0,G13,G16)</f>
        <v>7.8567499999999998E-2</v>
      </c>
    </row>
    <row r="18" spans="1:7" x14ac:dyDescent="0.15">
      <c r="A18" t="s">
        <v>56</v>
      </c>
      <c r="B18">
        <v>0.23406099999999999</v>
      </c>
      <c r="C18">
        <v>0.15525849999999999</v>
      </c>
      <c r="D18">
        <v>0.13647999999999999</v>
      </c>
      <c r="E18">
        <v>0.2145205</v>
      </c>
      <c r="F18">
        <v>0.19582949999999999</v>
      </c>
      <c r="G18">
        <f>B4</f>
        <v>9.55815E-2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40A3-9897-8741-B116-28CE101178CB}">
  <dimension ref="A1:K18"/>
  <sheetViews>
    <sheetView workbookViewId="0">
      <selection activeCell="B16" sqref="B16:G16"/>
    </sheetView>
  </sheetViews>
  <sheetFormatPr baseColWidth="10" defaultRowHeight="13" x14ac:dyDescent="0.15"/>
  <cols>
    <col min="2" max="2" width="18.33203125" customWidth="1"/>
    <col min="3" max="3" width="19" customWidth="1"/>
  </cols>
  <sheetData>
    <row r="1" spans="1:11" x14ac:dyDescent="0.15">
      <c r="A1" t="s">
        <v>54</v>
      </c>
      <c r="B1" t="s">
        <v>55</v>
      </c>
      <c r="C1" t="s">
        <v>34</v>
      </c>
      <c r="D1" t="s">
        <v>35</v>
      </c>
    </row>
    <row r="2" spans="1:11" x14ac:dyDescent="0.15">
      <c r="A2">
        <v>4.4444400000000002E-2</v>
      </c>
      <c r="B2">
        <v>1</v>
      </c>
      <c r="C2">
        <v>8.3147899999999997E-2</v>
      </c>
      <c r="D2">
        <v>0</v>
      </c>
    </row>
    <row r="3" spans="1:11" x14ac:dyDescent="0.15">
      <c r="A3">
        <f>C2</f>
        <v>8.3147899999999997E-2</v>
      </c>
      <c r="B3">
        <f>D2</f>
        <v>0</v>
      </c>
    </row>
    <row r="4" spans="1:11" x14ac:dyDescent="0.15">
      <c r="A4">
        <f>A3/2</f>
        <v>4.1573949999999998E-2</v>
      </c>
      <c r="B4">
        <f>B3/2</f>
        <v>0</v>
      </c>
    </row>
    <row r="6" spans="1:11" x14ac:dyDescent="0.1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15">
      <c r="A7" t="s">
        <v>47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0.222222</v>
      </c>
      <c r="K7">
        <v>1</v>
      </c>
    </row>
    <row r="8" spans="1:11" x14ac:dyDescent="0.1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0.41574</v>
      </c>
      <c r="K8">
        <v>0</v>
      </c>
    </row>
    <row r="9" spans="1:11" x14ac:dyDescent="0.15">
      <c r="B9">
        <f>B8/2</f>
        <v>0</v>
      </c>
      <c r="C9">
        <f t="shared" ref="C9:K9" si="0">C8/2</f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0.20787</v>
      </c>
      <c r="K9">
        <f t="shared" si="0"/>
        <v>0</v>
      </c>
    </row>
    <row r="12" spans="1:11" x14ac:dyDescent="0.15"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59</v>
      </c>
    </row>
    <row r="13" spans="1:11" x14ac:dyDescent="0.15">
      <c r="A13" t="s">
        <v>54</v>
      </c>
      <c r="B13">
        <f>B7</f>
        <v>0</v>
      </c>
      <c r="C13">
        <f>D7</f>
        <v>0</v>
      </c>
      <c r="D13">
        <f>F7</f>
        <v>0</v>
      </c>
      <c r="E13">
        <f>H7</f>
        <v>0</v>
      </c>
      <c r="F13">
        <f>J7</f>
        <v>0.222222</v>
      </c>
      <c r="G13">
        <f>A2</f>
        <v>4.4444400000000002E-2</v>
      </c>
    </row>
    <row r="14" spans="1:11" x14ac:dyDescent="0.15">
      <c r="A14" t="s">
        <v>55</v>
      </c>
      <c r="B14">
        <f>C7</f>
        <v>1</v>
      </c>
      <c r="C14">
        <f>E7</f>
        <v>1</v>
      </c>
      <c r="D14">
        <f>G7</f>
        <v>1</v>
      </c>
      <c r="E14">
        <f>I7</f>
        <v>1</v>
      </c>
      <c r="F14">
        <f>K7</f>
        <v>1</v>
      </c>
      <c r="G14">
        <f>B2</f>
        <v>1</v>
      </c>
    </row>
    <row r="15" spans="1:11" x14ac:dyDescent="0.15">
      <c r="A15" t="s">
        <v>60</v>
      </c>
      <c r="B15">
        <f>B14-B13</f>
        <v>1</v>
      </c>
      <c r="C15">
        <f t="shared" ref="C15:G15" si="1">C14-C13</f>
        <v>1</v>
      </c>
      <c r="D15">
        <f t="shared" si="1"/>
        <v>1</v>
      </c>
      <c r="E15">
        <f t="shared" si="1"/>
        <v>1</v>
      </c>
      <c r="F15">
        <f t="shared" si="1"/>
        <v>0.77777799999999997</v>
      </c>
      <c r="G15">
        <f t="shared" si="1"/>
        <v>0.95555559999999995</v>
      </c>
    </row>
    <row r="16" spans="1:11" x14ac:dyDescent="0.15">
      <c r="A16" t="s">
        <v>57</v>
      </c>
      <c r="B16">
        <f>B9</f>
        <v>0</v>
      </c>
      <c r="C16">
        <f>D9</f>
        <v>0</v>
      </c>
      <c r="D16">
        <f>F9</f>
        <v>0</v>
      </c>
      <c r="E16">
        <f>H9</f>
        <v>0</v>
      </c>
      <c r="F16">
        <f>J9</f>
        <v>0.20787</v>
      </c>
      <c r="G16">
        <f>A4</f>
        <v>4.1573949999999998E-2</v>
      </c>
    </row>
    <row r="17" spans="1:7" x14ac:dyDescent="0.15">
      <c r="A17" t="s">
        <v>58</v>
      </c>
      <c r="B17">
        <f>IF(B16-B7&gt;0,B7,B16)</f>
        <v>0</v>
      </c>
      <c r="C17">
        <f>IF(C16-D7&gt;0,D7,C16)</f>
        <v>0</v>
      </c>
      <c r="D17">
        <f>IF(D16-F7&gt;0,F7,D16)</f>
        <v>0</v>
      </c>
      <c r="E17">
        <f>IF(E16-H7&gt;0,H7,E16)</f>
        <v>0</v>
      </c>
      <c r="F17">
        <f>IF(F16-J7&gt;0,J7,F16)</f>
        <v>0.20787</v>
      </c>
      <c r="G17">
        <f>IF(G16-G13&gt;0,G13,G16)</f>
        <v>4.1573949999999998E-2</v>
      </c>
    </row>
    <row r="18" spans="1:7" x14ac:dyDescent="0.15">
      <c r="A18" t="s">
        <v>56</v>
      </c>
      <c r="B18">
        <v>0.23406099999999999</v>
      </c>
      <c r="C18">
        <v>0.15525849999999999</v>
      </c>
      <c r="D18">
        <v>0.13647999999999999</v>
      </c>
      <c r="E18">
        <v>0.2145205</v>
      </c>
      <c r="F18">
        <v>0.19582949999999999</v>
      </c>
      <c r="G18">
        <f>B4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3DC5-AA94-B048-AE87-67B96E0910C0}">
  <dimension ref="A1:K18"/>
  <sheetViews>
    <sheetView workbookViewId="0">
      <selection activeCell="B16" sqref="B16:G16"/>
    </sheetView>
  </sheetViews>
  <sheetFormatPr baseColWidth="10" defaultRowHeight="13" x14ac:dyDescent="0.15"/>
  <cols>
    <col min="2" max="2" width="18.33203125" customWidth="1"/>
    <col min="3" max="3" width="19" customWidth="1"/>
  </cols>
  <sheetData>
    <row r="1" spans="1:11" x14ac:dyDescent="0.15">
      <c r="A1" t="s">
        <v>54</v>
      </c>
      <c r="B1" t="s">
        <v>55</v>
      </c>
      <c r="C1" t="s">
        <v>34</v>
      </c>
      <c r="D1" t="s">
        <v>35</v>
      </c>
    </row>
    <row r="2" spans="1:11" x14ac:dyDescent="0.15">
      <c r="A2">
        <v>0.64444400000000002</v>
      </c>
      <c r="B2">
        <v>0.8</v>
      </c>
      <c r="C2">
        <v>0.245452</v>
      </c>
      <c r="D2">
        <v>0.163299</v>
      </c>
    </row>
    <row r="3" spans="1:11" x14ac:dyDescent="0.15">
      <c r="A3">
        <f>C2</f>
        <v>0.245452</v>
      </c>
      <c r="B3">
        <f>D2</f>
        <v>0.163299</v>
      </c>
    </row>
    <row r="4" spans="1:11" x14ac:dyDescent="0.15">
      <c r="A4">
        <f>A3/2</f>
        <v>0.122726</v>
      </c>
      <c r="B4">
        <f>B3/2</f>
        <v>8.16495E-2</v>
      </c>
    </row>
    <row r="6" spans="1:11" x14ac:dyDescent="0.1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15">
      <c r="A7" t="s">
        <v>47</v>
      </c>
      <c r="B7">
        <v>0.222222</v>
      </c>
      <c r="C7">
        <v>0.66666700000000001</v>
      </c>
      <c r="D7">
        <v>0.66666700000000001</v>
      </c>
      <c r="E7">
        <v>0.77777799999999997</v>
      </c>
      <c r="F7">
        <v>0.88888900000000004</v>
      </c>
      <c r="G7">
        <v>1</v>
      </c>
      <c r="H7">
        <v>0.44444400000000001</v>
      </c>
      <c r="I7">
        <v>0.88888900000000004</v>
      </c>
      <c r="J7">
        <v>1</v>
      </c>
      <c r="K7">
        <v>0.66666700000000001</v>
      </c>
    </row>
    <row r="8" spans="1:11" x14ac:dyDescent="0.15">
      <c r="A8" t="s">
        <v>48</v>
      </c>
      <c r="B8">
        <v>0.41574</v>
      </c>
      <c r="C8">
        <v>0.47140399999999999</v>
      </c>
      <c r="D8">
        <v>0.47140399999999999</v>
      </c>
      <c r="E8">
        <v>0.41574</v>
      </c>
      <c r="F8">
        <v>0.31426999999999999</v>
      </c>
      <c r="G8">
        <v>0</v>
      </c>
      <c r="H8">
        <v>0.49690400000000001</v>
      </c>
      <c r="I8">
        <v>0.31426999999999999</v>
      </c>
      <c r="J8">
        <v>0</v>
      </c>
      <c r="K8">
        <v>0.47140500000000002</v>
      </c>
    </row>
    <row r="9" spans="1:11" x14ac:dyDescent="0.15">
      <c r="B9">
        <f>B8/2</f>
        <v>0.20787</v>
      </c>
      <c r="C9">
        <f t="shared" ref="C9:K9" si="0">C8/2</f>
        <v>0.23570199999999999</v>
      </c>
      <c r="D9">
        <f t="shared" si="0"/>
        <v>0.23570199999999999</v>
      </c>
      <c r="E9">
        <f t="shared" si="0"/>
        <v>0.20787</v>
      </c>
      <c r="F9">
        <f t="shared" si="0"/>
        <v>0.157135</v>
      </c>
      <c r="G9">
        <f t="shared" si="0"/>
        <v>0</v>
      </c>
      <c r="H9">
        <f t="shared" si="0"/>
        <v>0.24845200000000001</v>
      </c>
      <c r="I9">
        <f t="shared" si="0"/>
        <v>0.157135</v>
      </c>
      <c r="J9">
        <f t="shared" si="0"/>
        <v>0</v>
      </c>
      <c r="K9">
        <f t="shared" si="0"/>
        <v>0.23570250000000001</v>
      </c>
    </row>
    <row r="12" spans="1:11" x14ac:dyDescent="0.15"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59</v>
      </c>
    </row>
    <row r="13" spans="1:11" x14ac:dyDescent="0.15">
      <c r="A13" t="s">
        <v>54</v>
      </c>
      <c r="B13">
        <f>B7</f>
        <v>0.222222</v>
      </c>
      <c r="C13">
        <f>D7</f>
        <v>0.66666700000000001</v>
      </c>
      <c r="D13">
        <f>F7</f>
        <v>0.88888900000000004</v>
      </c>
      <c r="E13">
        <f>H7</f>
        <v>0.44444400000000001</v>
      </c>
      <c r="F13">
        <f>J7</f>
        <v>1</v>
      </c>
      <c r="G13">
        <f>A2</f>
        <v>0.64444400000000002</v>
      </c>
    </row>
    <row r="14" spans="1:11" x14ac:dyDescent="0.15">
      <c r="A14" t="s">
        <v>55</v>
      </c>
      <c r="B14">
        <f>C7</f>
        <v>0.66666700000000001</v>
      </c>
      <c r="C14">
        <f>E7</f>
        <v>0.77777799999999997</v>
      </c>
      <c r="D14">
        <f>G7</f>
        <v>1</v>
      </c>
      <c r="E14">
        <f>I7</f>
        <v>0.88888900000000004</v>
      </c>
      <c r="F14">
        <f>K7</f>
        <v>0.66666700000000001</v>
      </c>
      <c r="G14">
        <f>B2</f>
        <v>0.8</v>
      </c>
    </row>
    <row r="15" spans="1:11" x14ac:dyDescent="0.15">
      <c r="A15" t="s">
        <v>60</v>
      </c>
      <c r="B15">
        <f>B14-B13</f>
        <v>0.44444499999999998</v>
      </c>
      <c r="C15">
        <f t="shared" ref="C15:G15" si="1">C14-C13</f>
        <v>0.11111099999999996</v>
      </c>
      <c r="D15">
        <f t="shared" si="1"/>
        <v>0.11111099999999996</v>
      </c>
      <c r="E15">
        <f t="shared" si="1"/>
        <v>0.44444500000000003</v>
      </c>
      <c r="F15">
        <f t="shared" si="1"/>
        <v>-0.33333299999999999</v>
      </c>
      <c r="G15">
        <f t="shared" si="1"/>
        <v>0.15555600000000003</v>
      </c>
    </row>
    <row r="16" spans="1:11" x14ac:dyDescent="0.15">
      <c r="A16" t="s">
        <v>57</v>
      </c>
      <c r="B16">
        <f>B9</f>
        <v>0.20787</v>
      </c>
      <c r="C16">
        <f>D9</f>
        <v>0.23570199999999999</v>
      </c>
      <c r="D16">
        <f>F9</f>
        <v>0.157135</v>
      </c>
      <c r="E16">
        <f>H9</f>
        <v>0.24845200000000001</v>
      </c>
      <c r="F16">
        <f>J9</f>
        <v>0</v>
      </c>
      <c r="G16">
        <f>A4</f>
        <v>0.122726</v>
      </c>
    </row>
    <row r="17" spans="1:7" x14ac:dyDescent="0.15">
      <c r="A17" t="s">
        <v>58</v>
      </c>
      <c r="B17">
        <f>IF(B16-B7&gt;0,B7,B16)</f>
        <v>0.20787</v>
      </c>
      <c r="C17">
        <f>IF(C16-D7&gt;0,D7,C16)</f>
        <v>0.23570199999999999</v>
      </c>
      <c r="D17">
        <f>IF(D16-F7&gt;0,F7,D16)</f>
        <v>0.157135</v>
      </c>
      <c r="E17">
        <f>IF(E16-H7&gt;0,H7,E16)</f>
        <v>0.24845200000000001</v>
      </c>
      <c r="F17">
        <f>IF(F16-J7&gt;0,J7,F16)</f>
        <v>0</v>
      </c>
      <c r="G17">
        <f>IF(G16-G13&gt;0,G13,G16)</f>
        <v>0.122726</v>
      </c>
    </row>
    <row r="18" spans="1:7" x14ac:dyDescent="0.15">
      <c r="A18" t="s">
        <v>56</v>
      </c>
      <c r="B18">
        <v>0.23406099999999999</v>
      </c>
      <c r="C18">
        <v>0.15525849999999999</v>
      </c>
      <c r="D18">
        <v>0.13647999999999999</v>
      </c>
      <c r="E18">
        <v>0.2145205</v>
      </c>
      <c r="F18">
        <v>0.19582949999999999</v>
      </c>
      <c r="G18">
        <f>B4</f>
        <v>8.16495E-2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AF35-D939-6442-8C9D-31BACEF3BAC1}">
  <dimension ref="A1:K18"/>
  <sheetViews>
    <sheetView tabSelected="1" workbookViewId="0">
      <selection activeCell="A15" sqref="A15"/>
    </sheetView>
  </sheetViews>
  <sheetFormatPr baseColWidth="10" defaultRowHeight="13" x14ac:dyDescent="0.15"/>
  <cols>
    <col min="2" max="2" width="18.33203125" customWidth="1"/>
    <col min="3" max="3" width="19" customWidth="1"/>
  </cols>
  <sheetData>
    <row r="1" spans="1:11" x14ac:dyDescent="0.15">
      <c r="A1" t="s">
        <v>54</v>
      </c>
      <c r="B1" t="s">
        <v>55</v>
      </c>
      <c r="C1" t="s">
        <v>34</v>
      </c>
      <c r="D1" t="s">
        <v>35</v>
      </c>
    </row>
    <row r="2" spans="1:11" x14ac:dyDescent="0.15">
      <c r="A2">
        <v>0.35555599999999998</v>
      </c>
      <c r="B2">
        <v>1</v>
      </c>
      <c r="C2">
        <v>0.41928799999999999</v>
      </c>
      <c r="D2">
        <v>0</v>
      </c>
    </row>
    <row r="3" spans="1:11" x14ac:dyDescent="0.15">
      <c r="A3">
        <f>C2</f>
        <v>0.41928799999999999</v>
      </c>
      <c r="B3">
        <f>D2</f>
        <v>0</v>
      </c>
    </row>
    <row r="4" spans="1:11" x14ac:dyDescent="0.15">
      <c r="A4">
        <f>A3/2</f>
        <v>0.209644</v>
      </c>
      <c r="B4">
        <f>B3/2</f>
        <v>0</v>
      </c>
    </row>
    <row r="6" spans="1:11" x14ac:dyDescent="0.1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15">
      <c r="A7" t="s">
        <v>47</v>
      </c>
      <c r="B7">
        <v>0.222222</v>
      </c>
      <c r="C7">
        <v>1</v>
      </c>
      <c r="D7">
        <v>0.33333299999999999</v>
      </c>
      <c r="E7">
        <v>1</v>
      </c>
      <c r="F7">
        <v>0.33333299999999999</v>
      </c>
      <c r="G7">
        <v>1</v>
      </c>
      <c r="H7">
        <v>0.33333299999999999</v>
      </c>
      <c r="I7">
        <v>1</v>
      </c>
      <c r="J7">
        <v>0.55555600000000005</v>
      </c>
      <c r="K7">
        <v>1</v>
      </c>
    </row>
    <row r="8" spans="1:11" x14ac:dyDescent="0.15">
      <c r="A8" t="s">
        <v>48</v>
      </c>
      <c r="B8">
        <v>0.41574</v>
      </c>
      <c r="C8">
        <v>0</v>
      </c>
      <c r="D8">
        <v>0.47140500000000002</v>
      </c>
      <c r="E8">
        <v>0</v>
      </c>
      <c r="F8">
        <v>0.47140500000000002</v>
      </c>
      <c r="G8">
        <v>0</v>
      </c>
      <c r="H8">
        <v>0.47140500000000002</v>
      </c>
      <c r="I8">
        <v>0</v>
      </c>
      <c r="J8">
        <v>0.49690400000000001</v>
      </c>
      <c r="K8">
        <v>0</v>
      </c>
    </row>
    <row r="9" spans="1:11" x14ac:dyDescent="0.15">
      <c r="B9">
        <f>B8/2</f>
        <v>0.20787</v>
      </c>
      <c r="C9">
        <f t="shared" ref="C9:K9" si="0">C8/2</f>
        <v>0</v>
      </c>
      <c r="D9">
        <f t="shared" si="0"/>
        <v>0.23570250000000001</v>
      </c>
      <c r="E9">
        <f t="shared" si="0"/>
        <v>0</v>
      </c>
      <c r="F9">
        <f t="shared" si="0"/>
        <v>0.23570250000000001</v>
      </c>
      <c r="G9">
        <f t="shared" si="0"/>
        <v>0</v>
      </c>
      <c r="H9">
        <f t="shared" si="0"/>
        <v>0.23570250000000001</v>
      </c>
      <c r="I9">
        <f t="shared" si="0"/>
        <v>0</v>
      </c>
      <c r="J9">
        <f t="shared" si="0"/>
        <v>0.24845200000000001</v>
      </c>
      <c r="K9">
        <f t="shared" si="0"/>
        <v>0</v>
      </c>
    </row>
    <row r="12" spans="1:11" x14ac:dyDescent="0.15"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59</v>
      </c>
    </row>
    <row r="13" spans="1:11" x14ac:dyDescent="0.15">
      <c r="A13" t="s">
        <v>54</v>
      </c>
      <c r="B13">
        <f>B7</f>
        <v>0.222222</v>
      </c>
      <c r="C13">
        <f>D7</f>
        <v>0.33333299999999999</v>
      </c>
      <c r="D13">
        <f>F7</f>
        <v>0.33333299999999999</v>
      </c>
      <c r="E13">
        <f>H7</f>
        <v>0.33333299999999999</v>
      </c>
      <c r="F13">
        <f>J7</f>
        <v>0.55555600000000005</v>
      </c>
      <c r="G13">
        <f>A2</f>
        <v>0.35555599999999998</v>
      </c>
    </row>
    <row r="14" spans="1:11" x14ac:dyDescent="0.15">
      <c r="A14" t="s">
        <v>55</v>
      </c>
      <c r="B14">
        <f>C7</f>
        <v>1</v>
      </c>
      <c r="C14">
        <f>E7</f>
        <v>1</v>
      </c>
      <c r="D14">
        <f>G7</f>
        <v>1</v>
      </c>
      <c r="E14">
        <f>I7</f>
        <v>1</v>
      </c>
      <c r="F14">
        <f>K7</f>
        <v>1</v>
      </c>
      <c r="G14">
        <f>B2</f>
        <v>1</v>
      </c>
    </row>
    <row r="15" spans="1:11" x14ac:dyDescent="0.15">
      <c r="A15" t="s">
        <v>60</v>
      </c>
      <c r="B15">
        <f>B14-B13</f>
        <v>0.77777799999999997</v>
      </c>
      <c r="C15">
        <f t="shared" ref="C15:G15" si="1">C14-C13</f>
        <v>0.66666700000000001</v>
      </c>
      <c r="D15">
        <f t="shared" si="1"/>
        <v>0.66666700000000001</v>
      </c>
      <c r="E15">
        <f t="shared" si="1"/>
        <v>0.66666700000000001</v>
      </c>
      <c r="F15">
        <f t="shared" si="1"/>
        <v>0.44444399999999995</v>
      </c>
      <c r="G15">
        <f t="shared" si="1"/>
        <v>0.64444400000000002</v>
      </c>
    </row>
    <row r="16" spans="1:11" x14ac:dyDescent="0.15">
      <c r="A16" t="s">
        <v>57</v>
      </c>
      <c r="B16">
        <f>B9</f>
        <v>0.20787</v>
      </c>
      <c r="C16">
        <f>D9</f>
        <v>0.23570250000000001</v>
      </c>
      <c r="D16">
        <f>F9</f>
        <v>0.23570250000000001</v>
      </c>
      <c r="E16">
        <f>H9</f>
        <v>0.23570250000000001</v>
      </c>
      <c r="F16">
        <f>J9</f>
        <v>0.24845200000000001</v>
      </c>
      <c r="G16">
        <f>A4</f>
        <v>0.209644</v>
      </c>
    </row>
    <row r="17" spans="1:7" x14ac:dyDescent="0.15">
      <c r="A17" t="s">
        <v>58</v>
      </c>
      <c r="B17">
        <f>IF(B16-B7&gt;0,B7,B16)</f>
        <v>0.20787</v>
      </c>
      <c r="C17">
        <f>IF(C16-D7&gt;0,D7,C16)</f>
        <v>0.23570250000000001</v>
      </c>
      <c r="D17">
        <f>IF(D16-F7&gt;0,F7,D16)</f>
        <v>0.23570250000000001</v>
      </c>
      <c r="E17">
        <f>IF(E16-H7&gt;0,H7,E16)</f>
        <v>0.23570250000000001</v>
      </c>
      <c r="F17">
        <f>IF(F16-J7&gt;0,J7,F16)</f>
        <v>0.24845200000000001</v>
      </c>
      <c r="G17">
        <f>IF(G16-G13&gt;0,G13,G16)</f>
        <v>0.209644</v>
      </c>
    </row>
    <row r="18" spans="1:7" x14ac:dyDescent="0.15">
      <c r="A18" t="s">
        <v>56</v>
      </c>
      <c r="B18">
        <v>0.23406099999999999</v>
      </c>
      <c r="C18">
        <v>0.15525849999999999</v>
      </c>
      <c r="D18">
        <v>0.13647999999999999</v>
      </c>
      <c r="E18">
        <v>0.2145205</v>
      </c>
      <c r="F18">
        <v>0.19582949999999999</v>
      </c>
      <c r="G18">
        <f>B4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</vt:lpstr>
      <vt:lpstr>results all</vt:lpstr>
      <vt:lpstr>worst improvement</vt:lpstr>
      <vt:lpstr>worst highscore pre</vt:lpstr>
      <vt:lpstr>worst highscore post</vt:lpstr>
      <vt:lpstr>best improvement</vt:lpstr>
      <vt:lpstr>best highscore pre</vt:lpstr>
      <vt:lpstr>best highscore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2020-02-13T18:26:01Z</dcterms:created>
  <dcterms:modified xsi:type="dcterms:W3CDTF">2020-02-20T04:19:55Z</dcterms:modified>
</cp:coreProperties>
</file>