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ootcamp\allhomework\Module 1 Challenge\"/>
    </mc:Choice>
  </mc:AlternateContent>
  <xr:revisionPtr revIDLastSave="0" documentId="8_{77EAEB95-C657-4907-9711-198605E82CC8}" xr6:coauthVersionLast="47" xr6:coauthVersionMax="47" xr10:uidLastSave="{00000000-0000-0000-0000-000000000000}"/>
  <bookViews>
    <workbookView xWindow="-19310" yWindow="-970" windowWidth="19420" windowHeight="10420" activeTab="1" xr2:uid="{00000000-000D-0000-FFFF-FFFF00000000}"/>
  </bookViews>
  <sheets>
    <sheet name="Theater Outcomes by Launch Date" sheetId="5" r:id="rId1"/>
    <sheet name="Outcomes Based on Goals" sheetId="9" r:id="rId2"/>
    <sheet name="Sheet1" sheetId="1" r:id="rId3"/>
  </sheets>
  <definedNames>
    <definedName name="_xlnm._FilterDatabase" localSheetId="2" hidden="1">Sheet1!$F$1:$F$4115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3" i="9"/>
  <c r="D2" i="9"/>
  <c r="C2" i="9"/>
  <c r="D13" i="9"/>
  <c r="D12" i="9"/>
  <c r="D11" i="9"/>
  <c r="D10" i="9"/>
  <c r="D9" i="9"/>
  <c r="D8" i="9"/>
  <c r="D7" i="9"/>
  <c r="D6" i="9"/>
  <c r="D5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7" i="9"/>
  <c r="B6" i="9"/>
  <c r="B5" i="9"/>
  <c r="B4" i="9"/>
  <c r="B3" i="9"/>
  <c r="B2" i="9"/>
  <c r="B8" i="9"/>
  <c r="Q3" i="1"/>
  <c r="R3" i="1" s="1"/>
  <c r="Q4" i="1"/>
  <c r="R4" i="1" s="1"/>
  <c r="Q5" i="1"/>
  <c r="Q6" i="1"/>
  <c r="R6" i="1" s="1"/>
  <c r="Q7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Q40" i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Q3235" i="1"/>
  <c r="R3235" i="1" s="1"/>
  <c r="Q3236" i="1"/>
  <c r="R3236" i="1" s="1"/>
  <c r="Q3237" i="1"/>
  <c r="R3237" i="1" s="1"/>
  <c r="Q3238" i="1"/>
  <c r="R3238" i="1" s="1"/>
  <c r="Q3239" i="1"/>
  <c r="R3239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Q4111" i="1"/>
  <c r="R4111" i="1" s="1"/>
  <c r="Q4112" i="1"/>
  <c r="R4112" i="1" s="1"/>
  <c r="Q4113" i="1"/>
  <c r="R4113" i="1" s="1"/>
  <c r="Q4114" i="1"/>
  <c r="R4114" i="1" s="1"/>
  <c r="Q4115" i="1"/>
  <c r="R4115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2" i="1"/>
  <c r="R2" i="1" s="1"/>
  <c r="R5" i="1"/>
  <c r="R84" i="1"/>
  <c r="R105" i="1"/>
  <c r="R172" i="1"/>
  <c r="R336" i="1"/>
  <c r="R556" i="1"/>
  <c r="R636" i="1"/>
  <c r="R764" i="1"/>
  <c r="R815" i="1"/>
  <c r="R828" i="1"/>
  <c r="R863" i="1"/>
  <c r="R916" i="1"/>
  <c r="R976" i="1"/>
  <c r="R1076" i="1"/>
  <c r="R1156" i="1"/>
  <c r="R1236" i="1"/>
  <c r="R3234" i="1"/>
  <c r="R2163" i="1"/>
  <c r="R2460" i="1"/>
  <c r="R3249" i="1"/>
  <c r="R3381" i="1"/>
  <c r="R3844" i="1"/>
  <c r="R4110" i="1"/>
  <c r="R7" i="1"/>
  <c r="R23" i="1"/>
  <c r="R27" i="1"/>
  <c r="R39" i="1"/>
  <c r="R40" i="1"/>
  <c r="E11" i="9" l="1"/>
  <c r="H11" i="9" s="1"/>
  <c r="E9" i="9"/>
  <c r="G9" i="9" s="1"/>
  <c r="E13" i="9"/>
  <c r="F13" i="9" s="1"/>
  <c r="E7" i="9"/>
  <c r="F7" i="9" s="1"/>
  <c r="E6" i="9"/>
  <c r="H6" i="9" s="1"/>
  <c r="E8" i="9"/>
  <c r="F8" i="9" s="1"/>
  <c r="E12" i="9"/>
  <c r="F12" i="9" s="1"/>
  <c r="E5" i="9"/>
  <c r="F5" i="9" s="1"/>
  <c r="E10" i="9"/>
  <c r="H10" i="9" s="1"/>
  <c r="E2" i="9"/>
  <c r="H2" i="9" s="1"/>
  <c r="E3" i="9"/>
  <c r="F3" i="9" s="1"/>
  <c r="E4" i="9"/>
  <c r="F4" i="9" s="1"/>
  <c r="G11" i="9" l="1"/>
  <c r="F11" i="9"/>
  <c r="G13" i="9"/>
  <c r="H13" i="9"/>
  <c r="F9" i="9"/>
  <c r="H9" i="9"/>
  <c r="H7" i="9"/>
  <c r="F10" i="9"/>
  <c r="H8" i="9"/>
  <c r="G8" i="9"/>
  <c r="G7" i="9"/>
  <c r="G4" i="9"/>
  <c r="H4" i="9"/>
  <c r="H3" i="9"/>
  <c r="H5" i="9"/>
  <c r="G12" i="9"/>
  <c r="H12" i="9"/>
  <c r="G10" i="9"/>
  <c r="G3" i="9"/>
  <c r="F6" i="9"/>
  <c r="G5" i="9"/>
  <c r="F2" i="9"/>
  <c r="G2" i="9"/>
  <c r="G6" i="9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<sst xmlns="http://schemas.openxmlformats.org/spreadsheetml/2006/main" count="32974" uniqueCount="8399">
  <si>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</si>
  <si>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</si>
  <si>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</si>
  <si>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</si>
  <si>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</si>
  <si>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</si>
  <si>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</si>
  <si>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</si>
  <si>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</si>
  <si>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</si>
  <si>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</si>
  <si>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</si>
  <si>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</si>
  <si>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</si>
  <si>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</si>
  <si>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</si>
  <si>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</si>
  <si>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</si>
  <si>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</si>
  <si>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</si>
  <si>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</si>
  <si>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</si>
  <si>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</si>
  <si>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</si>
  <si>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</si>
  <si>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</si>
  <si>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</si>
  <si>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</si>
  <si>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</si>
  <si>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</si>
  <si>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</si>
  <si>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</si>
  <si>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</si>
  <si>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</si>
  <si>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</si>
  <si>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</si>
  <si>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</si>
  <si>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</si>
  <si>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</si>
  <si>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</si>
  <si>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</si>
  <si>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</si>
  <si>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</si>
  <si>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</si>
  <si>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</si>
  <si>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</si>
  <si>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</si>
  <si>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</si>
  <si>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</si>
  <si>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</si>
  <si>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</si>
  <si>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</si>
  <si>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</si>
  <si>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</si>
  <si>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</si>
  <si>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</si>
  <si>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</si>
  <si>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</si>
  <si>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</si>
  <si>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</si>
  <si>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</si>
  <si>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</si>
  <si>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</si>
  <si>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</si>
  <si>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</si>
  <si>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</si>
  <si>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</si>
  <si>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</si>
  <si>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</si>
  <si>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</si>
  <si>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</si>
  <si>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</si>
  <si>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</si>
  <si>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</si>
  <si>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</si>
  <si>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</si>
  <si>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</si>
  <si>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</si>
  <si>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</si>
  <si>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</si>
  <si>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</si>
  <si>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</si>
  <si>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</si>
  <si>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</si>
  <si>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</si>
  <si>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</si>
  <si>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</si>
  <si>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</si>
  <si>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</si>
  <si>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</si>
  <si>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</si>
  <si>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</si>
  <si>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</si>
  <si>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</si>
  <si>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</si>
  <si>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</si>
  <si>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</si>
  <si>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</si>
  <si>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</si>
  <si>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</si>
  <si>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</si>
  <si>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</si>
  <si>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</si>
  <si>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</si>
  <si>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</si>
  <si>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</si>
  <si>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</si>
  <si>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</si>
  <si>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</si>
  <si>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</si>
  <si>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</si>
  <si>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</si>
  <si>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</si>
  <si>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</si>
  <si>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</si>
  <si>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</si>
  <si>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</si>
  <si>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</si>
  <si>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</si>
  <si>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</si>
  <si>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</si>
  <si>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</si>
  <si>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</si>
  <si>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</si>
  <si>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</si>
  <si>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</si>
  <si>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</si>
  <si>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</si>
  <si>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</si>
  <si>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</si>
  <si>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</si>
  <si>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</si>
  <si>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</si>
  <si>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</si>
  <si>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</si>
  <si>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</si>
  <si>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</si>
  <si>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</si>
  <si>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</si>
  <si>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</si>
  <si>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</si>
  <si>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</si>
  <si>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</si>
  <si>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</si>
  <si>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</si>
  <si>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</si>
  <si>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</si>
  <si>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</si>
  <si>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</si>
  <si>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</si>
  <si>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</si>
  <si>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</si>
  <si>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</si>
  <si>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</si>
  <si>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</si>
  <si>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</si>
  <si>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</si>
  <si>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</si>
  <si>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</si>
  <si>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</si>
  <si>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</si>
  <si>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</si>
  <si>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</si>
  <si>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</si>
  <si>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</si>
  <si>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</si>
  <si>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</si>
  <si>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</si>
  <si>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</si>
  <si>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</si>
  <si>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</si>
  <si>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</si>
  <si>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</si>
  <si>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</si>
  <si>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</si>
  <si>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</si>
  <si>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</si>
  <si>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</si>
  <si>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</si>
  <si>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</si>
  <si>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</si>
  <si>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</si>
  <si>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</si>
  <si>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</si>
  <si>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</si>
  <si>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</si>
  <si>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</si>
  <si>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</si>
  <si>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</si>
  <si>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</si>
  <si>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</si>
  <si>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</si>
  <si>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</si>
  <si>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</si>
  <si>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</si>
  <si>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</si>
  <si>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</si>
  <si>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</si>
  <si>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</si>
  <si>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</si>
  <si>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</si>
  <si>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</si>
  <si>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</si>
  <si>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</si>
  <si>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</si>
  <si>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</si>
  <si>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</si>
  <si>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</si>
  <si>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</si>
  <si>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</si>
  <si>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</si>
  <si>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</si>
  <si>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</si>
  <si>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</si>
  <si>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</si>
  <si>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</si>
  <si>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</si>
  <si>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</si>
  <si>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</si>
  <si>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</si>
  <si>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</si>
  <si>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</si>
  <si>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</si>
  <si>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</si>
  <si>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</si>
  <si>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</si>
  <si>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</si>
  <si>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</si>
  <si>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</si>
  <si>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</si>
  <si>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</si>
  <si>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</si>
  <si>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</si>
  <si>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</si>
  <si>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</si>
  <si>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</si>
  <si>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</si>
  <si>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</si>
  <si>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</si>
  <si>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</si>
  <si>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</si>
  <si>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</si>
  <si>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</si>
  <si>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</si>
  <si>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</si>
  <si>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</si>
  <si>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</si>
  <si>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</si>
  <si>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</si>
  <si>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</si>
  <si>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</si>
  <si>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</si>
  <si>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</si>
  <si>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</si>
  <si>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</si>
  <si>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</si>
  <si>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</si>
  <si>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</si>
  <si>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</si>
  <si>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</si>
  <si>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</si>
  <si>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</si>
  <si>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</si>
  <si>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</si>
  <si>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</si>
  <si>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</si>
  <si>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</si>
  <si>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</si>
  <si>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</si>
  <si>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</si>
  <si>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</si>
  <si>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</si>
  <si>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</si>
  <si>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</si>
  <si>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</si>
  <si>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</si>
  <si>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</si>
  <si>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</si>
  <si>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</si>
  <si>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</si>
  <si>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</si>
  <si>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</si>
  <si>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</si>
  <si>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</si>
  <si>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</si>
  <si>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</si>
  <si>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</si>
  <si>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</si>
  <si>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</si>
  <si>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</si>
  <si>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</si>
  <si>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</si>
  <si>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</si>
  <si>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</si>
  <si>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</si>
  <si>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</si>
  <si>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</si>
  <si>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</si>
  <si>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</si>
  <si>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</si>
  <si>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</si>
  <si>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</si>
  <si>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</si>
  <si>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</si>
  <si>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</si>
  <si>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</si>
  <si>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</si>
  <si>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</si>
  <si>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</si>
  <si>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</si>
  <si>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</si>
  <si>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</si>
  <si>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</si>
  <si>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</si>
  <si>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</si>
  <si>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</si>
  <si>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</si>
  <si>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</si>
  <si>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</si>
  <si>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</si>
  <si>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</si>
  <si>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</si>
  <si>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</si>
  <si>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</si>
  <si>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</si>
  <si>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</si>
  <si>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</si>
  <si>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</si>
  <si>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</si>
  <si>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</si>
  <si>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</si>
  <si>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</si>
  <si>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</si>
  <si>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</si>
  <si>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</si>
  <si>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</si>
  <si>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</si>
  <si>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</si>
  <si>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</si>
  <si>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</si>
  <si>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</si>
  <si>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</si>
  <si>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</si>
  <si>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</si>
  <si>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</si>
  <si>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</si>
  <si>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</si>
  <si>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</si>
  <si>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</si>
  <si>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</si>
  <si>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</si>
  <si>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</si>
  <si>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</si>
  <si>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</si>
  <si>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</si>
  <si>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</si>
  <si>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</si>
  <si>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</si>
  <si>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</si>
  <si>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</si>
  <si>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</si>
  <si>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</si>
  <si>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</si>
  <si>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</si>
  <si>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</si>
  <si>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</si>
  <si>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</si>
  <si>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</si>
  <si>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</si>
  <si>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</si>
  <si>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</si>
  <si>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</si>
  <si>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</si>
  <si>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</si>
  <si>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</si>
  <si>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</si>
  <si>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</si>
  <si>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</si>
  <si>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</si>
  <si>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</si>
  <si>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</si>
  <si>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</si>
  <si>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</si>
  <si>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</si>
  <si>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</si>
  <si>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</si>
  <si>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</si>
  <si>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</si>
  <si>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</si>
  <si>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</si>
  <si>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</si>
  <si>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</si>
  <si>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</si>
  <si>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</si>
  <si>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</si>
  <si>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</si>
  <si>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</si>
  <si>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</si>
  <si>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</si>
  <si>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</si>
  <si>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</si>
  <si>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</si>
  <si>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</si>
  <si>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</si>
  <si>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</si>
  <si>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</si>
  <si>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</si>
  <si>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</si>
  <si>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</si>
  <si>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</si>
  <si>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</si>
  <si>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</si>
  <si>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</si>
  <si>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</si>
  <si>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</si>
  <si>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</si>
  <si>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</si>
  <si>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</si>
  <si>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</si>
  <si>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</si>
  <si>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</si>
  <si>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</si>
  <si>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</si>
  <si>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</si>
  <si>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</si>
  <si>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</si>
  <si>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</si>
  <si>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</si>
  <si>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</si>
  <si>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</si>
  <si>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</si>
  <si>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</si>
  <si>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</si>
  <si>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</si>
  <si>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</si>
  <si>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</si>
  <si>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</si>
  <si>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</si>
  <si>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</si>
  <si>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</si>
  <si>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</si>
  <si>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</si>
  <si>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</si>
  <si>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</si>
  <si>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</si>
  <si>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</si>
  <si>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</si>
  <si>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</si>
  <si>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</si>
  <si>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</si>
  <si>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</si>
  <si>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</si>
  <si>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</si>
  <si>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</si>
  <si>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</si>
  <si>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</si>
  <si>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</si>
  <si>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</si>
  <si>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</si>
  <si>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</si>
  <si>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</si>
  <si>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</si>
  <si>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</si>
  <si>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</si>
  <si>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</si>
  <si>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</si>
  <si>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</si>
  <si>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</si>
  <si>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</si>
  <si>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</si>
  <si>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</si>
  <si>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</si>
  <si>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</si>
  <si>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</si>
  <si>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</si>
  <si>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</si>
  <si>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</si>
  <si>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</si>
  <si>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</si>
  <si>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</si>
  <si>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</si>
  <si>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</si>
  <si>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</si>
  <si>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</si>
  <si>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</si>
  <si>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</si>
  <si>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</si>
  <si>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</si>
  <si>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</si>
  <si>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</si>
  <si>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</si>
  <si>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</si>
  <si>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</si>
  <si>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</si>
  <si>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</si>
  <si>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</si>
  <si>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</si>
  <si>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</si>
  <si>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</si>
  <si>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</si>
  <si>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</si>
  <si>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</si>
  <si>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</si>
  <si>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</si>
  <si>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</si>
  <si>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</si>
  <si>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</si>
  <si>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</si>
  <si>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</si>
  <si>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</si>
  <si>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</si>
  <si>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</si>
  <si>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</si>
  <si>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</si>
  <si>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</si>
  <si>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</si>
  <si>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</si>
  <si>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</si>
  <si>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</si>
  <si>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</si>
  <si>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</si>
  <si>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</si>
  <si>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</si>
  <si>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</si>
  <si>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</si>
  <si>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</si>
  <si>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</si>
  <si>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</si>
  <si>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</si>
  <si>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</si>
  <si>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</si>
  <si>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</si>
  <si>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</si>
  <si>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</si>
  <si>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</si>
  <si>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</si>
  <si>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</si>
  <si>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</si>
  <si>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</si>
  <si>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</si>
  <si>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</si>
  <si>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</si>
  <si>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</si>
  <si>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</si>
  <si>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</si>
  <si>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</si>
  <si>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</si>
  <si>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</si>
  <si>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</si>
  <si>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</si>
  <si>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</si>
  <si>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</si>
  <si>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</si>
  <si>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</si>
  <si>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</si>
  <si>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</si>
  <si>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</si>
  <si>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</si>
  <si>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</si>
  <si>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</si>
  <si>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</si>
  <si>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</si>
  <si>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</si>
  <si>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</si>
  <si>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</si>
  <si>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</si>
  <si>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</si>
  <si>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</si>
  <si>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</si>
  <si>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</si>
  <si>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</si>
  <si>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</si>
  <si>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</si>
  <si>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</si>
  <si>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</si>
  <si>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</si>
  <si>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</si>
  <si>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</si>
  <si>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</si>
  <si>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</si>
  <si>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</si>
  <si>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</si>
  <si>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</si>
  <si>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</si>
  <si>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</si>
  <si>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</si>
  <si>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</si>
  <si>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</si>
  <si>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</si>
  <si>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</si>
  <si>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</si>
  <si>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</si>
  <si>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</si>
  <si>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</si>
  <si>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</si>
  <si>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</si>
  <si>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</si>
  <si>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</si>
  <si>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</si>
  <si>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</si>
  <si>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</si>
  <si>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</si>
  <si>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</si>
  <si>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</si>
  <si>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</si>
  <si>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</si>
  <si>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</si>
  <si>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</si>
  <si>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</si>
  <si>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</si>
  <si>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</si>
  <si>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</si>
  <si>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</si>
  <si>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</si>
  <si>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</si>
  <si>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</si>
  <si>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</si>
  <si>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</si>
  <si>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</si>
  <si>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</si>
  <si>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</si>
  <si>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</si>
  <si>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</si>
  <si>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</si>
  <si>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</si>
  <si>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</si>
  <si>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</si>
  <si>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</si>
  <si>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</si>
  <si>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</si>
  <si>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</si>
  <si>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</si>
  <si>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</si>
  <si>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</si>
  <si>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</si>
  <si>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</si>
  <si>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</si>
  <si>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</si>
  <si>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</si>
  <si>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</si>
  <si>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</si>
  <si>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</si>
  <si>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</si>
  <si>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</si>
  <si>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</si>
  <si>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</si>
  <si>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</si>
  <si>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</si>
  <si>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</si>
  <si>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</si>
  <si>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</si>
  <si>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</si>
  <si>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</si>
  <si>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</si>
  <si>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</si>
  <si>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</si>
  <si>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</si>
  <si>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</si>
  <si>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</si>
  <si>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</si>
  <si>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</si>
  <si>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</si>
  <si>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</si>
  <si>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</si>
  <si>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</si>
  <si>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</si>
  <si>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</si>
  <si>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</si>
  <si>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</si>
  <si>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</si>
  <si>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</si>
  <si>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</si>
  <si>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</si>
  <si>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</si>
  <si>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</si>
  <si>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</si>
  <si>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</si>
  <si>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</si>
  <si>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</si>
  <si>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</si>
  <si>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</si>
  <si>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</si>
  <si>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</si>
  <si>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</si>
  <si>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</si>
  <si>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</si>
  <si>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</si>
  <si>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</si>
  <si>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</si>
  <si>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</si>
  <si>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</si>
  <si>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</si>
  <si>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</si>
  <si>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</si>
  <si>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</si>
  <si>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</si>
  <si>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</si>
  <si>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</si>
  <si>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</si>
  <si>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</si>
  <si>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</si>
  <si>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</si>
  <si>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</si>
  <si>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</si>
  <si>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</si>
  <si>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</si>
  <si>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</si>
  <si>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</si>
  <si>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</si>
  <si>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</si>
  <si>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</si>
  <si>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</si>
  <si>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</si>
  <si>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</si>
  <si>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</si>
  <si>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</si>
  <si>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</si>
  <si>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</si>
  <si>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</si>
  <si>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</si>
  <si>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</si>
  <si>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</si>
  <si>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</si>
  <si>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</si>
  <si>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</si>
  <si>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</si>
  <si>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</si>
  <si>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</si>
  <si>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</si>
  <si>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</si>
  <si>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</si>
  <si>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</si>
  <si>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</si>
  <si>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</si>
  <si>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</si>
  <si>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</si>
  <si>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</si>
  <si>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</si>
  <si>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</si>
  <si>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</si>
  <si>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</si>
  <si>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</si>
  <si>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</si>
  <si>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</si>
  <si>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</si>
  <si>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</si>
  <si>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</si>
  <si>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</si>
  <si>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</si>
  <si>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</si>
  <si>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</si>
  <si>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</si>
  <si>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</si>
  <si>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</si>
  <si>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</si>
  <si>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</si>
  <si>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</si>
  <si>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</si>
  <si>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</si>
  <si>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</si>
  <si>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</si>
  <si>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</si>
  <si>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</si>
  <si>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</si>
  <si>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</si>
  <si>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</si>
  <si>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</si>
  <si>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</si>
  <si>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</si>
  <si>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</si>
  <si>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</si>
  <si>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</si>
  <si>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</si>
  <si>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</si>
  <si>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</si>
  <si>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</si>
  <si>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</si>
  <si>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</si>
  <si>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</si>
  <si>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</si>
  <si>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</si>
  <si>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</si>
  <si>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</si>
  <si>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</si>
  <si>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</si>
  <si>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</si>
  <si>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</si>
  <si>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</si>
  <si>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</si>
  <si>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</si>
  <si>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</si>
  <si>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</si>
  <si>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</si>
  <si>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</si>
  <si>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</si>
  <si>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</si>
  <si>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</si>
  <si>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</si>
  <si>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</si>
  <si>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</si>
  <si>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</si>
  <si>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</si>
  <si>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</si>
  <si>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</si>
  <si>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</si>
  <si>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</si>
  <si>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</si>
  <si>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</si>
  <si>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</si>
  <si>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</si>
  <si>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</si>
  <si>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</si>
  <si>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</si>
  <si>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</si>
  <si>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</si>
  <si>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</si>
  <si>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</si>
  <si>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</si>
  <si>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</si>
  <si>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</si>
  <si>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</si>
  <si>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</si>
  <si>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</si>
  <si>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</si>
  <si>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</si>
  <si>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</si>
  <si>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</si>
  <si>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</si>
  <si>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</si>
  <si>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</si>
  <si>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</si>
  <si>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</si>
  <si>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</si>
  <si>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</si>
  <si>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</si>
  <si>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</si>
  <si>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</si>
  <si>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</si>
  <si>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</si>
  <si>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</si>
  <si>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</si>
  <si>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</si>
  <si>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</si>
  <si>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</si>
  <si>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</si>
  <si>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</si>
  <si>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</si>
  <si>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</si>
  <si>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</si>
  <si>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</si>
  <si>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</si>
  <si>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</si>
  <si>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</si>
  <si>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</si>
  <si>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</si>
  <si>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</si>
  <si>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</si>
  <si>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</si>
  <si>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</si>
  <si>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</si>
  <si>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</si>
  <si>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</si>
  <si>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</si>
  <si>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</si>
  <si>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</si>
  <si>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</si>
  <si>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</si>
  <si>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</si>
  <si>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</si>
  <si>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</si>
  <si>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</si>
  <si>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</si>
  <si>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</si>
  <si>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</si>
  <si>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</si>
  <si>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</si>
  <si>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</si>
  <si>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</si>
  <si>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</si>
  <si>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</si>
  <si>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</si>
  <si>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</si>
  <si>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</si>
  <si>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</si>
  <si>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</si>
  <si>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</si>
  <si>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</si>
  <si>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</si>
  <si>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</si>
  <si>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</si>
  <si>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</si>
  <si>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</si>
  <si>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</si>
  <si>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</si>
  <si>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</si>
  <si>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</si>
  <si>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</si>
  <si>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</si>
  <si>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</si>
  <si>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</si>
  <si>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</si>
  <si>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</si>
  <si>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</si>
  <si>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</si>
  <si>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</si>
  <si>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</si>
  <si>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</si>
  <si>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</si>
  <si>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</si>
  <si>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</si>
  <si>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</si>
  <si>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</si>
  <si>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</si>
  <si>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</si>
  <si>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</si>
  <si>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</si>
  <si>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</si>
  <si>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</si>
  <si>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</si>
  <si>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</si>
  <si>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</si>
  <si>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</si>
  <si>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</si>
  <si>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</si>
  <si>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</si>
  <si>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</si>
  <si>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</si>
  <si>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</si>
  <si>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</si>
  <si>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</si>
  <si>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</si>
  <si>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</si>
  <si>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</si>
  <si>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</si>
  <si>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</si>
  <si>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</si>
  <si>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</si>
  <si>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</si>
  <si>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</si>
  <si>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</si>
  <si>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</si>
  <si>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</si>
  <si>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</si>
  <si>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</si>
  <si>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</si>
  <si>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</si>
  <si>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</si>
  <si>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</si>
  <si>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</si>
  <si>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</si>
  <si>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</si>
  <si>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</si>
  <si>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</si>
  <si>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</si>
  <si>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</si>
  <si>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</si>
  <si>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</si>
  <si>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</si>
  <si>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</si>
  <si>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</si>
  <si>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</si>
  <si>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</si>
  <si>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</si>
  <si>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</si>
  <si>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</si>
  <si>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</si>
  <si>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</si>
  <si>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</si>
  <si>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</si>
  <si>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</si>
  <si>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</si>
  <si>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</si>
  <si>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</si>
  <si>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</si>
  <si>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</si>
  <si>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</si>
  <si>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</si>
  <si>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</si>
  <si>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</si>
  <si>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</si>
  <si>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</si>
  <si>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</si>
  <si>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</si>
  <si>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</si>
  <si>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</si>
  <si>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</si>
  <si>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</si>
  <si>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</si>
  <si>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</si>
  <si>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</si>
  <si>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</si>
  <si>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</si>
  <si>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</si>
  <si>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</si>
  <si>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</si>
  <si>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</si>
  <si>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</si>
  <si>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</si>
  <si>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</si>
  <si>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</si>
  <si>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</si>
  <si>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</si>
  <si>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</si>
  <si>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</si>
  <si>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</si>
  <si>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</si>
  <si>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</si>
  <si>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</si>
  <si>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</si>
  <si>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</si>
  <si>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</si>
  <si>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</si>
  <si>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</si>
  <si>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</si>
  <si>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</si>
  <si>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</si>
  <si>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</si>
  <si>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</si>
  <si>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</si>
  <si>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</si>
  <si>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</si>
  <si>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</si>
  <si>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</si>
  <si>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</si>
  <si>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</si>
  <si>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</si>
  <si>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</si>
  <si>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</si>
  <si>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</si>
  <si>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</si>
  <si>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</si>
  <si>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</si>
  <si>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</si>
  <si>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</si>
  <si>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</si>
  <si>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</si>
  <si>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</si>
  <si>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</si>
  <si>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</si>
  <si>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</si>
  <si>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</si>
  <si>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</si>
  <si>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</si>
  <si>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</si>
  <si>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</si>
  <si>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</si>
  <si>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</si>
  <si>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</si>
  <si>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</si>
  <si>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</si>
  <si>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</si>
  <si>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</si>
  <si>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</si>
  <si>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</si>
  <si>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</si>
  <si>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</si>
  <si>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</si>
  <si>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</si>
  <si>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</si>
  <si>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</si>
  <si>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</si>
  <si>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</si>
  <si>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</si>
  <si>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</si>
  <si>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</si>
  <si>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</si>
  <si>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</si>
  <si>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</si>
  <si>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</si>
  <si>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</si>
  <si>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</si>
  <si>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</si>
  <si>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</si>
  <si>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</si>
  <si>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</si>
  <si>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</si>
  <si>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</si>
  <si>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</si>
  <si>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</si>
  <si>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</si>
  <si>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</si>
  <si>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</si>
  <si>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</si>
  <si>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</si>
  <si>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</si>
  <si>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</si>
  <si>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</si>
  <si>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</si>
  <si>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</si>
  <si>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</si>
  <si>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</si>
  <si>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</si>
  <si>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</si>
  <si>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</si>
  <si>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</si>
  <si>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</si>
  <si>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</si>
  <si>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</si>
  <si>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</si>
  <si>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</si>
  <si>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</si>
  <si>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</si>
  <si>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</si>
  <si>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</si>
  <si>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</si>
  <si>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</si>
  <si>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</si>
  <si>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</si>
  <si>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</si>
  <si>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</si>
  <si>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</si>
  <si>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</si>
  <si>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</si>
  <si>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</si>
  <si>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</si>
  <si>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</si>
  <si>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</si>
  <si>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</si>
  <si>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</si>
  <si>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</si>
  <si>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</si>
  <si>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</si>
  <si>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</si>
  <si>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</si>
  <si>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</si>
  <si>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</si>
  <si>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</si>
  <si>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</si>
  <si>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</si>
  <si>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</si>
  <si>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</si>
  <si>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</si>
  <si>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</si>
  <si>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</si>
  <si>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</si>
  <si>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</si>
  <si>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</si>
  <si>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</si>
  <si>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</si>
  <si>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</si>
  <si>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</si>
  <si>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</si>
  <si>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</si>
  <si>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</si>
  <si>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</si>
  <si>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</si>
  <si>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</si>
  <si>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</si>
  <si>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</si>
  <si>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</si>
  <si>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</si>
  <si>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</si>
  <si>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</si>
  <si>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</si>
  <si>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</si>
  <si>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</si>
  <si>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</si>
  <si>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</si>
  <si>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</si>
  <si>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</si>
  <si>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</si>
  <si>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</si>
  <si>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</si>
  <si>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</si>
  <si>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</si>
  <si>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</si>
  <si>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</si>
  <si>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</si>
  <si>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</si>
  <si>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</si>
  <si>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</si>
  <si>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</si>
  <si>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</si>
  <si>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</si>
  <si>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</si>
  <si>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</si>
  <si>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</si>
  <si>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</si>
  <si>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</si>
  <si>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</si>
  <si>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</si>
  <si>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</si>
  <si>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</si>
  <si>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</si>
  <si>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</si>
  <si>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</si>
  <si>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</si>
  <si>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</si>
  <si>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</si>
  <si>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</si>
  <si>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</si>
  <si>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</si>
  <si>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</si>
  <si>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</si>
  <si>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</si>
  <si>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</si>
  <si>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</si>
  <si>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</si>
  <si>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</si>
  <si>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</si>
  <si>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</si>
  <si>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</si>
  <si>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</si>
  <si>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</si>
  <si>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</si>
  <si>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</si>
  <si>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</si>
  <si>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</si>
  <si>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</si>
  <si>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</si>
  <si>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</si>
  <si>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</si>
  <si>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</si>
  <si>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</si>
  <si>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</si>
  <si>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</si>
  <si>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</si>
  <si>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</si>
  <si>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</si>
  <si>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</si>
  <si>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</si>
  <si>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</si>
  <si>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</si>
  <si>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</si>
  <si>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</si>
  <si>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</si>
  <si>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</si>
  <si>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</si>
  <si>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</si>
  <si>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</si>
  <si>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</si>
  <si>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</si>
  <si>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</si>
  <si>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</si>
  <si>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</si>
  <si>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</si>
  <si>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</si>
  <si>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</si>
  <si>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</si>
  <si>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</si>
  <si>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</si>
  <si>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</si>
  <si>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</si>
  <si>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</si>
  <si>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</si>
  <si>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</si>
  <si>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</si>
  <si>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</si>
  <si>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</si>
  <si>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</si>
  <si>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</si>
  <si>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</si>
  <si>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</si>
  <si>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</si>
  <si>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</si>
  <si>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</si>
  <si>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</si>
  <si>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</si>
  <si>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</si>
  <si>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</si>
  <si>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</si>
  <si>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</si>
  <si>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</si>
  <si>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</si>
  <si>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</si>
  <si>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</si>
  <si>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</si>
  <si>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</si>
  <si>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</si>
  <si>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</si>
  <si>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</si>
  <si>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</si>
  <si>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</si>
  <si>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</si>
  <si>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</si>
  <si>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</si>
  <si>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</si>
  <si>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</si>
  <si>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</si>
  <si>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</si>
  <si>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</si>
  <si>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</si>
  <si>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</si>
  <si>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</si>
  <si>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</si>
  <si>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</si>
  <si>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</si>
  <si>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</si>
  <si>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</si>
  <si>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</si>
  <si>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</si>
  <si>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</si>
  <si>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</si>
  <si>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</si>
  <si>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</si>
  <si>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</si>
  <si>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</si>
  <si>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</si>
  <si>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</si>
  <si>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</si>
  <si>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</si>
  <si>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</si>
  <si>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</si>
  <si>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</si>
  <si>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</si>
  <si>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</si>
  <si>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</si>
  <si>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</si>
  <si>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</si>
  <si>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</si>
  <si>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</si>
  <si>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</si>
  <si>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</si>
  <si>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</si>
  <si>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</si>
  <si>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</si>
  <si>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</si>
  <si>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</si>
  <si>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</si>
  <si>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</si>
  <si>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</si>
  <si>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</si>
  <si>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</si>
  <si>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</si>
  <si>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</si>
  <si>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</si>
  <si>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</si>
  <si>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</si>
  <si>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</si>
  <si>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</si>
  <si>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</si>
  <si>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</si>
  <si>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</si>
  <si>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</si>
  <si>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</si>
  <si>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</si>
  <si>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</si>
  <si>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</si>
  <si>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</si>
  <si>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</si>
  <si>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</si>
  <si>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</si>
  <si>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</si>
  <si>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</si>
  <si>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</si>
  <si>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</si>
  <si>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</si>
  <si>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</si>
  <si>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</si>
  <si>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</si>
  <si>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</si>
  <si>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</si>
  <si>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</si>
  <si>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</si>
  <si>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</si>
  <si>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</si>
  <si>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</si>
  <si>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</si>
  <si>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</si>
  <si>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</si>
  <si>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</si>
  <si>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</si>
  <si>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</si>
  <si>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</si>
  <si>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</si>
  <si>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</si>
  <si>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</si>
  <si>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</si>
  <si>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</si>
  <si>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</si>
  <si>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</si>
  <si>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</si>
  <si>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</si>
  <si>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</si>
  <si>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</si>
  <si>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</si>
  <si>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</si>
  <si>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</si>
  <si>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</si>
  <si>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</si>
  <si>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</si>
  <si>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</si>
  <si>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</si>
  <si>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</si>
  <si>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</si>
  <si>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</si>
  <si>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</si>
  <si>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</si>
  <si>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</si>
  <si>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</si>
  <si>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</si>
  <si>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</si>
  <si>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</si>
  <si>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</si>
  <si>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</si>
  <si>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</si>
  <si>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</si>
  <si>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</si>
  <si>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</si>
  <si>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</si>
  <si>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</si>
  <si>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</si>
  <si>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</si>
  <si>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</si>
  <si>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</si>
  <si>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</si>
  <si>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</si>
  <si>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</si>
  <si>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</si>
  <si>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</si>
  <si>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</si>
  <si>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</si>
  <si>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</si>
  <si>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</si>
  <si>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</si>
  <si>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</si>
  <si>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</si>
  <si>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</si>
  <si>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</si>
  <si>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</si>
  <si>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</si>
  <si>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</si>
  <si>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</si>
  <si>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</si>
  <si>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</si>
  <si>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</si>
  <si>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</si>
  <si>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</si>
  <si>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</si>
  <si>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</si>
  <si>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</si>
  <si>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</si>
  <si>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</si>
  <si>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</si>
  <si>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</si>
  <si>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</si>
  <si>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</si>
  <si>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</si>
  <si>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</si>
  <si>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</si>
  <si>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</si>
  <si>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</si>
  <si>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</si>
  <si>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</si>
  <si>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</si>
  <si>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</si>
  <si>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</si>
  <si>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</si>
  <si>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</si>
  <si>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</si>
  <si>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</si>
  <si>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</si>
  <si>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</si>
  <si>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</si>
  <si>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</si>
  <si>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</si>
  <si>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</si>
  <si>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</si>
  <si>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</si>
  <si>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</si>
  <si>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</si>
  <si>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</si>
  <si>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</si>
  <si>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</si>
  <si>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</si>
  <si>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</si>
  <si>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</si>
  <si>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</si>
  <si>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</si>
  <si>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</si>
  <si>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</si>
  <si>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</si>
  <si>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</si>
  <si>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</si>
  <si>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</si>
  <si>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</si>
  <si>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</si>
  <si>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</si>
  <si>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</si>
  <si>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</si>
  <si>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</si>
  <si>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</si>
  <si>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</si>
  <si>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</si>
  <si>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</si>
  <si>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</si>
  <si>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</si>
  <si>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</si>
  <si>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</si>
  <si>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</si>
  <si>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</si>
  <si>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</si>
  <si>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</si>
  <si>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</si>
  <si>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</si>
  <si>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</si>
  <si>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</si>
  <si>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</si>
  <si>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</si>
  <si>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</si>
  <si>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</si>
  <si>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</si>
  <si>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</si>
  <si>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</si>
  <si>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</si>
  <si>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</si>
  <si>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</si>
  <si>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</si>
  <si>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</si>
  <si>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</si>
  <si>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</si>
  <si>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</si>
  <si>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</si>
  <si>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</si>
  <si>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</si>
  <si>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</si>
  <si>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</si>
  <si>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</si>
  <si>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</si>
  <si>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</si>
  <si>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</si>
  <si>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</si>
  <si>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</si>
  <si>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</si>
  <si>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</si>
  <si>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</si>
  <si>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</si>
  <si>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</si>
  <si>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</si>
  <si>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</si>
  <si>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</si>
  <si>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</si>
  <si>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</si>
  <si>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</si>
  <si>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</si>
  <si>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</si>
  <si>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</si>
  <si>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</si>
  <si>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</si>
  <si>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</si>
  <si>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</si>
  <si>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</si>
  <si>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</si>
  <si>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</si>
  <si>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</si>
  <si>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</si>
  <si>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</si>
  <si>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</si>
  <si>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</si>
  <si>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</si>
  <si>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</si>
  <si>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</si>
  <si>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</si>
  <si>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</si>
  <si>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</si>
  <si>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</si>
  <si>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</si>
  <si>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</si>
  <si>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</si>
  <si>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</si>
  <si>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</si>
  <si>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</si>
  <si>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</si>
  <si>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</si>
  <si>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</si>
  <si>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</si>
  <si>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</si>
  <si>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</si>
  <si>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</si>
  <si>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</si>
  <si>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</si>
  <si>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</si>
  <si>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</si>
  <si>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</si>
  <si>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</si>
  <si>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</si>
  <si>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</si>
  <si>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</si>
  <si>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</si>
  <si>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</si>
  <si>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</si>
  <si>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</si>
  <si>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</si>
  <si>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</si>
  <si>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</si>
  <si>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</si>
  <si>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</si>
  <si>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</si>
  <si>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</si>
  <si>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</si>
  <si>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</si>
  <si>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</si>
  <si>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</si>
  <si>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</si>
  <si>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</si>
  <si>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</si>
  <si>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</si>
  <si>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</si>
  <si>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</si>
  <si>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</si>
  <si>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</si>
  <si>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</si>
  <si>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</si>
  <si>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</si>
  <si>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</si>
  <si>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</si>
  <si>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</si>
  <si>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</si>
  <si>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</si>
  <si>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</si>
  <si>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</si>
  <si>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</si>
  <si>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</si>
  <si>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</si>
  <si>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</si>
  <si>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</si>
  <si>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</si>
  <si>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</si>
  <si>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</si>
  <si>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</si>
  <si>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</si>
  <si>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</si>
  <si>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</si>
  <si>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</si>
  <si>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</si>
  <si>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</si>
  <si>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</si>
  <si>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</si>
  <si>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</si>
  <si>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</si>
  <si>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</si>
  <si>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</si>
  <si>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</si>
  <si>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</si>
  <si>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</si>
  <si>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</si>
  <si>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</si>
  <si>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</si>
  <si>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</si>
  <si>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</si>
  <si>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</si>
  <si>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</si>
  <si>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</si>
  <si>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</si>
  <si>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</si>
  <si>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</si>
  <si>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</si>
  <si>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</si>
  <si>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</si>
  <si>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</si>
  <si>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</si>
  <si>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</si>
  <si>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</si>
  <si>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</si>
  <si>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</si>
  <si>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</si>
  <si>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</si>
  <si>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</si>
  <si>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</si>
  <si>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</si>
  <si>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</si>
  <si>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</si>
  <si>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</si>
  <si>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</si>
  <si>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</si>
  <si>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</si>
  <si>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</si>
  <si>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</si>
  <si>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</si>
  <si>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</si>
  <si>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</si>
  <si>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</si>
  <si>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</si>
  <si>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</si>
  <si>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</si>
  <si>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</si>
  <si>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</si>
  <si>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</si>
  <si>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</si>
  <si>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</si>
  <si>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</si>
  <si>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</si>
  <si>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</si>
  <si>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</si>
  <si>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</si>
  <si>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</si>
  <si>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</si>
  <si>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</si>
  <si>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</si>
  <si>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</si>
  <si>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</si>
  <si>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</si>
  <si>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</si>
  <si>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</si>
  <si>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</si>
  <si>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</si>
  <si>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</si>
  <si>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</si>
  <si>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</si>
  <si>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</si>
  <si>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</si>
  <si>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</si>
  <si>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</si>
  <si>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</si>
  <si>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</si>
  <si>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</si>
  <si>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</si>
  <si>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</si>
  <si>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</si>
  <si>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</si>
  <si>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</si>
  <si>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</si>
  <si>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</si>
  <si>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</si>
  <si>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</si>
  <si>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</si>
  <si>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</si>
  <si>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</si>
  <si>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</si>
  <si>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</si>
  <si>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</si>
  <si>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</si>
  <si>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</si>
  <si>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</si>
  <si>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</si>
  <si>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</si>
  <si>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</si>
  <si>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</si>
  <si>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</si>
  <si>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</si>
  <si>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</si>
  <si>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</si>
  <si>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</si>
  <si>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</si>
  <si>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</si>
  <si>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</si>
  <si>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</si>
  <si>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</si>
  <si>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</si>
  <si>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</si>
  <si>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</si>
  <si>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</si>
  <si>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</si>
  <si>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</si>
  <si>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</si>
  <si>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</si>
  <si>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</si>
  <si>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</si>
  <si>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</si>
  <si>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</si>
  <si>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</si>
  <si>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</si>
  <si>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</si>
  <si>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</si>
  <si>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</si>
  <si>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</si>
  <si>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</si>
  <si>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</si>
  <si>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</si>
  <si>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</si>
  <si>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</si>
  <si>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</si>
  <si>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</si>
  <si>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</si>
  <si>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</si>
  <si>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</si>
  <si>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</si>
  <si>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</si>
  <si>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</si>
  <si>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</si>
  <si>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</si>
  <si>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</si>
  <si>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</si>
  <si>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</si>
  <si>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</si>
  <si>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</si>
  <si>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</si>
  <si>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</si>
  <si>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</si>
  <si>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</si>
  <si>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</si>
  <si>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</si>
  <si>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</si>
  <si>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</si>
  <si>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</si>
  <si>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</si>
  <si>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</si>
  <si>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</si>
  <si>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</si>
  <si>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</si>
  <si>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</si>
  <si>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</si>
  <si>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</si>
  <si>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</si>
  <si>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</si>
  <si>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</si>
  <si>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</si>
  <si>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</si>
  <si>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</si>
  <si>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</si>
  <si>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</si>
  <si>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</si>
  <si>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</si>
  <si>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</si>
  <si>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</si>
  <si>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</si>
  <si>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</si>
  <si>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</si>
  <si>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</si>
  <si>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</si>
  <si>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</si>
  <si>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</si>
  <si>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</si>
  <si>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</si>
  <si>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</si>
  <si>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</si>
  <si>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</si>
  <si>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</si>
  <si>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</si>
  <si>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</si>
  <si>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</si>
  <si>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</si>
  <si>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</si>
  <si>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</si>
  <si>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</si>
  <si>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</si>
  <si>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</si>
  <si>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</si>
  <si>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</si>
  <si>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</si>
  <si>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</si>
  <si>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</si>
  <si>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</si>
  <si>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</si>
  <si>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</si>
  <si>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</si>
  <si>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</si>
  <si>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</si>
  <si>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</si>
  <si>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</si>
  <si>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</si>
  <si>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</si>
  <si>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</si>
  <si>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</si>
  <si>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</si>
  <si>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</si>
  <si>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</si>
  <si>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</si>
  <si>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</si>
  <si>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</si>
  <si>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</si>
  <si>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</si>
  <si>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</si>
  <si>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</si>
  <si>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</si>
  <si>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</si>
  <si>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</si>
  <si>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</si>
  <si>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</si>
  <si>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</si>
  <si>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</si>
  <si>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</si>
  <si>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</si>
  <si>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</si>
  <si>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</si>
  <si>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</si>
  <si>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</si>
  <si>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</si>
  <si>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</si>
  <si>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</si>
  <si>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</si>
  <si>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</si>
  <si>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</si>
  <si>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</si>
  <si>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</si>
  <si>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</si>
  <si>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</si>
  <si>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</si>
  <si>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</si>
  <si>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</si>
  <si>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</si>
  <si>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</si>
  <si>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</si>
  <si>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</si>
  <si>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</si>
  <si>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</si>
  <si>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</si>
  <si>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</si>
  <si>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</si>
  <si>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</si>
  <si>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</si>
  <si>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</si>
  <si>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</si>
  <si>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</si>
  <si>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</si>
  <si>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</si>
  <si>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</si>
  <si>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</si>
  <si>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</si>
  <si>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</si>
  <si>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</si>
  <si>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</si>
  <si>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</si>
  <si>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</si>
  <si>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</si>
  <si>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</si>
  <si>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</si>
  <si>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</si>
  <si>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</si>
  <si>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</si>
  <si>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</si>
  <si>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</si>
  <si>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</si>
  <si>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</si>
  <si>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</si>
  <si>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</si>
  <si>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</si>
  <si>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</si>
  <si>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</si>
  <si>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</si>
  <si>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</si>
  <si>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</si>
  <si>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</si>
  <si>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</si>
  <si>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</si>
  <si>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</si>
  <si>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</si>
  <si>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</si>
  <si>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</si>
  <si>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</si>
  <si>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</si>
  <si>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</si>
  <si>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</si>
  <si>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</si>
  <si>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</si>
  <si>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</si>
  <si>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</si>
  <si>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</si>
  <si>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</si>
  <si>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</si>
  <si>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</si>
  <si>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</si>
  <si>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</si>
  <si>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</si>
  <si>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</si>
  <si>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</si>
  <si>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</si>
  <si>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</si>
  <si>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</si>
  <si>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</si>
  <si>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</si>
  <si>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</si>
  <si>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</si>
  <si>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</si>
  <si>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</si>
  <si>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</si>
  <si>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</si>
  <si>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</si>
  <si>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</si>
  <si>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</si>
  <si>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</si>
  <si>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</si>
  <si>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</si>
  <si>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</si>
  <si>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</si>
  <si>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</si>
  <si>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</si>
  <si>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</si>
  <si>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</si>
  <si>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</si>
  <si>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</si>
  <si>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</si>
  <si>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</si>
  <si>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</si>
  <si>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</si>
  <si>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</si>
  <si>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</si>
  <si>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</si>
  <si>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</si>
  <si>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</si>
  <si>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</si>
  <si>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</si>
  <si>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</si>
  <si>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</si>
  <si>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</si>
  <si>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</si>
  <si>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</si>
  <si>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</si>
  <si>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</si>
  <si>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</si>
  <si>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</si>
  <si>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</si>
  <si>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</si>
  <si>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</si>
  <si>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</si>
  <si>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</si>
  <si>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</si>
  <si>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</si>
  <si>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</si>
  <si>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</si>
  <si>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</si>
  <si>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</si>
  <si>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</si>
  <si>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</si>
  <si>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</si>
  <si>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</si>
  <si>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</si>
  <si>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</si>
  <si>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</si>
  <si>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</si>
  <si>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</si>
  <si>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</si>
  <si>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</si>
  <si>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</si>
  <si>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</si>
  <si>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</si>
  <si>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</si>
  <si>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</si>
  <si>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</si>
  <si>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</si>
  <si>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</si>
  <si>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</si>
  <si>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</si>
  <si>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</si>
  <si>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</si>
  <si>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</si>
  <si>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</si>
  <si>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</si>
  <si>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</si>
  <si>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</si>
  <si>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</si>
  <si>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</si>
  <si>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</si>
  <si>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</si>
  <si>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</si>
  <si>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</si>
  <si>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</si>
  <si>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</si>
  <si>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</si>
  <si>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</si>
  <si>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</si>
  <si>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</si>
  <si>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</si>
  <si>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</si>
  <si>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</si>
  <si>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</si>
  <si>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</si>
  <si>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</si>
  <si>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</si>
  <si>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</si>
  <si>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</si>
  <si>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</si>
  <si>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</si>
  <si>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</si>
  <si>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</si>
  <si>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</si>
  <si>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</si>
  <si>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</si>
  <si>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</si>
  <si>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</si>
  <si>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</si>
  <si>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</si>
  <si>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</si>
  <si>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</si>
  <si>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</si>
  <si>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</si>
  <si>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</si>
  <si>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</si>
  <si>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</si>
  <si>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</si>
  <si>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</si>
  <si>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</si>
  <si>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</si>
  <si>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</si>
  <si>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</si>
  <si>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</si>
  <si>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</si>
  <si>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</si>
  <si>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</si>
  <si>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</si>
  <si>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</si>
  <si>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</si>
  <si>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</si>
  <si>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</si>
  <si>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</si>
  <si>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</si>
  <si>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</si>
  <si>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</si>
  <si>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</si>
  <si>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</si>
  <si>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</si>
  <si>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</si>
  <si>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</si>
  <si>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</si>
  <si>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</si>
  <si>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</si>
  <si>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</si>
  <si>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</si>
  <si>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</si>
  <si>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</si>
  <si>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</si>
  <si>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</si>
  <si>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</si>
  <si>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</si>
  <si>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</si>
  <si>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</si>
  <si>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</si>
  <si>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</si>
  <si>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</si>
  <si>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</si>
  <si>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</si>
  <si>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</si>
  <si>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</si>
  <si>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</si>
  <si>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</si>
  <si>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</si>
  <si>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</si>
  <si>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</si>
  <si>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</si>
  <si>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</si>
  <si>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</si>
  <si>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</si>
  <si>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</si>
  <si>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</si>
  <si>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</si>
  <si>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</si>
  <si>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</si>
  <si>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</si>
  <si>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</si>
  <si>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</si>
  <si>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</si>
  <si>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</si>
  <si>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</si>
  <si>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</si>
  <si>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</si>
  <si>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</si>
  <si>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</si>
  <si>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</si>
  <si>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</si>
  <si>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</si>
  <si>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</si>
  <si>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</si>
  <si>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</si>
  <si>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</si>
  <si>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</si>
  <si>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</si>
  <si>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</si>
  <si>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</si>
  <si>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</si>
  <si>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</si>
  <si>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</si>
  <si>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</si>
  <si>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</si>
  <si>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</si>
  <si>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</si>
  <si>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</si>
  <si>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</si>
  <si>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</si>
  <si>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</si>
  <si>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</si>
  <si>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</si>
  <si>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</si>
  <si>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</si>
  <si>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</si>
  <si>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</si>
  <si>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</si>
  <si>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</si>
  <si>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</si>
  <si>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</si>
  <si>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</si>
  <si>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</si>
  <si>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</si>
  <si>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</si>
  <si>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</si>
  <si>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</si>
  <si>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</si>
  <si>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</si>
  <si>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</si>
  <si>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</si>
  <si>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</si>
  <si>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</si>
  <si>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</si>
  <si>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</si>
  <si>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</si>
  <si>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</si>
  <si>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</si>
  <si>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</si>
  <si>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</si>
  <si>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</si>
  <si>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</si>
  <si>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</si>
  <si>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</si>
  <si>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</si>
  <si>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</si>
  <si>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</si>
  <si>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</si>
  <si>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</si>
  <si>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</si>
  <si>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</si>
  <si>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</si>
  <si>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</si>
  <si>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</si>
  <si>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</si>
  <si>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</si>
  <si>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</si>
  <si>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</si>
  <si>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</si>
  <si>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</si>
  <si>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</si>
  <si>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</si>
  <si>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</si>
  <si>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</si>
  <si>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</si>
  <si>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</si>
  <si>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</si>
  <si>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</si>
  <si>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</si>
  <si>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</si>
  <si>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</si>
  <si>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</si>
  <si>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</si>
  <si>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</si>
  <si>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</si>
  <si>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</si>
  <si>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</si>
  <si>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</si>
  <si>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</si>
  <si>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</si>
  <si>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</si>
  <si>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</si>
  <si>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</si>
  <si>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</si>
  <si>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</si>
  <si>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</si>
  <si>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</si>
  <si>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</si>
  <si>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</si>
  <si>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</si>
  <si>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</si>
  <si>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</si>
  <si>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</si>
  <si>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</si>
  <si>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</si>
  <si>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</si>
  <si>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</si>
  <si>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</si>
  <si>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</si>
  <si>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</si>
  <si>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</si>
  <si>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</si>
  <si>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</si>
  <si>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</si>
  <si>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</si>
  <si>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</si>
  <si>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</si>
  <si>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</si>
  <si>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</si>
  <si>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</si>
  <si>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</si>
  <si>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</si>
  <si>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</si>
  <si>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</si>
  <si>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</si>
  <si>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</si>
  <si>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</si>
  <si>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</si>
  <si>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</si>
  <si>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</si>
  <si>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</si>
  <si>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</si>
  <si>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</si>
  <si>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</si>
  <si>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</si>
  <si>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</si>
  <si>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</si>
  <si>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</si>
  <si>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</si>
  <si>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</si>
  <si>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</si>
  <si>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</si>
  <si>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</si>
  <si>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</si>
  <si>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</si>
  <si>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</si>
  <si>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</si>
  <si>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</si>
  <si>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</si>
  <si>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</si>
  <si>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</si>
  <si>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</si>
  <si>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</si>
  <si>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</si>
  <si>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</si>
  <si>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</si>
  <si>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</si>
  <si>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</si>
  <si>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</si>
  <si>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</si>
  <si>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</si>
  <si>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</si>
  <si>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</si>
  <si>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</si>
  <si>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</si>
  <si>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</si>
  <si>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</si>
  <si>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</si>
  <si>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</si>
  <si>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</si>
  <si>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</si>
  <si>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</si>
  <si>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</si>
  <si>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</si>
  <si>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</si>
  <si>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</si>
  <si>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</si>
  <si>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</si>
  <si>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</si>
  <si>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</si>
  <si>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</si>
  <si>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</si>
  <si>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</si>
  <si>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</si>
  <si>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</si>
  <si>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</si>
  <si>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</si>
  <si>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</si>
  <si>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</si>
  <si>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</si>
  <si>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</si>
  <si>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</si>
  <si>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</si>
  <si>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</si>
  <si>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</si>
  <si>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</si>
  <si>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</si>
  <si>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</si>
  <si>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</si>
  <si>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</si>
  <si>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</si>
  <si>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</si>
  <si>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</si>
  <si>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</si>
  <si>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</si>
  <si>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</si>
  <si>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</si>
  <si>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</si>
  <si>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</si>
  <si>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</si>
  <si>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</si>
  <si>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</si>
  <si>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</si>
  <si>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</si>
  <si>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</si>
  <si>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</si>
  <si>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</si>
  <si>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</si>
  <si>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</si>
  <si>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</si>
  <si>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</si>
  <si>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</si>
  <si>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</si>
  <si>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</si>
  <si>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</si>
  <si>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</si>
  <si>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</si>
  <si>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</si>
  <si>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</si>
  <si>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</si>
  <si>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</si>
  <si>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</si>
  <si>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</si>
  <si>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</si>
  <si>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</si>
  <si>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</si>
  <si>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</si>
  <si>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</si>
  <si>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</si>
  <si>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</si>
  <si>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</si>
  <si>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</si>
  <si>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</si>
  <si>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</si>
  <si>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</si>
  <si>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</si>
  <si>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</si>
  <si>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</si>
  <si>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</si>
  <si>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</si>
  <si>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</si>
  <si>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</si>
  <si>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</si>
  <si>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</si>
  <si>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</si>
  <si>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</si>
  <si>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</si>
  <si>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</si>
  <si>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</si>
  <si>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</si>
  <si>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</si>
  <si>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</si>
  <si>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</si>
  <si>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</si>
  <si>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</si>
  <si>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</si>
  <si>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</si>
  <si>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</si>
  <si>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</si>
  <si>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</si>
  <si>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</si>
  <si>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</si>
  <si>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</si>
  <si>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</si>
  <si>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</si>
  <si>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</si>
  <si>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</si>
  <si>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</si>
  <si>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</si>
  <si>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</si>
  <si>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</si>
  <si>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</si>
  <si>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</si>
  <si>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</si>
  <si>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</si>
  <si>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</si>
  <si>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</si>
  <si>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</si>
  <si>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</si>
  <si>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</si>
  <si>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</si>
  <si>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</si>
  <si>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</si>
  <si>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</si>
  <si>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</si>
  <si>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</si>
  <si>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</si>
  <si>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</si>
  <si>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</si>
  <si>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</si>
  <si>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</si>
  <si>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</si>
  <si>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</si>
  <si>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</si>
  <si>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</si>
  <si>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</si>
  <si>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</si>
  <si>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</si>
  <si>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</si>
  <si>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</si>
  <si>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</si>
  <si>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</si>
  <si>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</si>
  <si>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</si>
  <si>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</si>
  <si>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</si>
  <si>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</si>
  <si>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</si>
  <si>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</si>
  <si>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</si>
  <si>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</si>
  <si>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</si>
  <si>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</si>
  <si>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</si>
  <si>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</si>
  <si>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</si>
  <si>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</si>
  <si>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</si>
  <si>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</si>
  <si>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</si>
  <si>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</si>
  <si>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</si>
  <si>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</si>
  <si>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</si>
  <si>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</si>
  <si>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</si>
  <si>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</si>
  <si>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</si>
  <si>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</si>
  <si>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</si>
  <si>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</si>
  <si>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</si>
  <si>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</si>
  <si>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</si>
  <si>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</si>
  <si>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</si>
  <si>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</si>
  <si>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</si>
  <si>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</si>
  <si>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</si>
  <si>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</si>
  <si>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</si>
  <si>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</si>
  <si>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</si>
  <si>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</si>
  <si>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</si>
  <si>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</si>
  <si>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</si>
  <si>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</si>
  <si>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</si>
  <si>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</si>
  <si>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</si>
  <si>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</si>
  <si>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</si>
  <si>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</si>
  <si>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</si>
  <si>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</si>
  <si>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</si>
  <si>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</si>
  <si>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</si>
  <si>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</si>
  <si>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</si>
  <si>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</si>
  <si>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</si>
  <si>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</si>
  <si>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</si>
  <si>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</si>
  <si>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</si>
  <si>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</si>
  <si>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</si>
  <si>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</si>
  <si>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</si>
  <si>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</si>
  <si>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</si>
  <si>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</si>
  <si>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</si>
  <si>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</si>
  <si>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</si>
  <si>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</si>
  <si>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</si>
  <si>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</si>
  <si>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</si>
  <si>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</si>
  <si>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</si>
  <si>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</si>
  <si>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</si>
  <si>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</si>
  <si>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</si>
  <si>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</si>
  <si>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</si>
  <si>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</si>
  <si>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</si>
  <si>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</si>
  <si>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</si>
  <si>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</si>
  <si>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</si>
  <si>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</si>
  <si>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</si>
  <si>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</si>
  <si>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</si>
  <si>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</si>
  <si>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</si>
  <si>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</si>
  <si>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</si>
  <si>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</si>
  <si>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</si>
  <si>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</si>
  <si>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</si>
  <si>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</si>
  <si>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</si>
  <si>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</si>
  <si>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</si>
  <si>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</si>
  <si>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</si>
  <si>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</si>
  <si>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</si>
  <si>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</si>
  <si>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</si>
  <si>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</si>
  <si>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</si>
  <si>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</si>
  <si>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</si>
  <si>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</si>
  <si>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</si>
  <si>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</si>
  <si>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</si>
  <si>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</si>
  <si>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</si>
  <si>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</si>
  <si>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</si>
  <si>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</si>
  <si>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</si>
  <si>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</si>
  <si>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</si>
  <si>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</si>
  <si>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</si>
  <si>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</si>
  <si>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</si>
  <si>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</si>
  <si>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</si>
  <si>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</si>
  <si>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</si>
  <si>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</si>
  <si>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</si>
  <si>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</si>
  <si>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</si>
  <si>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</si>
  <si>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</si>
  <si>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</si>
  <si>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</si>
  <si>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</si>
  <si>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</si>
  <si>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</si>
  <si>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</si>
  <si>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</si>
  <si>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</si>
  <si>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</si>
  <si>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</si>
  <si>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</si>
  <si>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</si>
  <si>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</si>
  <si>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</si>
  <si>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</si>
  <si>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</si>
  <si>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</si>
  <si>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</si>
  <si>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</si>
  <si>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</si>
  <si>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</si>
  <si>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</si>
  <si>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</si>
  <si>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</si>
  <si>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</si>
  <si>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</si>
  <si>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</si>
  <si>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</si>
  <si>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</si>
  <si>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</si>
  <si>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</si>
  <si>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</si>
  <si>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</si>
  <si>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</si>
  <si>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</si>
  <si>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</si>
  <si>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</si>
  <si>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</si>
  <si>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</si>
  <si>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</si>
  <si>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</si>
  <si>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</si>
  <si>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</si>
  <si>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</si>
  <si>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</si>
  <si>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</si>
  <si>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</si>
  <si>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</si>
  <si>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</si>
  <si>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</si>
  <si>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</si>
  <si>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</si>
  <si>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</si>
  <si>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</si>
  <si>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</si>
  <si>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</si>
  <si>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</si>
  <si>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</si>
  <si>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</si>
  <si>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</si>
  <si>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</si>
  <si>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</si>
  <si>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</si>
  <si>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</si>
  <si>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</si>
  <si>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</si>
  <si>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</si>
  <si>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</si>
  <si>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</si>
  <si>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</si>
  <si>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</si>
  <si>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</si>
  <si>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</si>
  <si>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</si>
  <si>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</si>
  <si>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</si>
  <si>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</si>
  <si>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</si>
  <si>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</si>
  <si>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</si>
  <si>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</si>
  <si>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</si>
  <si>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</si>
  <si>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</si>
  <si>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</si>
  <si>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</si>
  <si>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</si>
  <si>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</si>
  <si>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</si>
  <si>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</si>
  <si>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</si>
  <si>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</si>
  <si>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</si>
  <si>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</si>
  <si>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</si>
  <si>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</si>
  <si>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</si>
  <si>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</si>
  <si>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</si>
  <si>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</si>
  <si>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</si>
  <si>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</si>
  <si>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</si>
  <si>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</si>
  <si>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</si>
  <si>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</si>
  <si>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</si>
  <si>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</si>
  <si>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</si>
  <si>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</si>
  <si>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</si>
  <si>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</si>
  <si>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</si>
  <si>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</si>
  <si>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</si>
  <si>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</si>
  <si>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</si>
  <si>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</si>
  <si>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</si>
  <si>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</si>
  <si>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</si>
  <si>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</si>
  <si>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</si>
  <si>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</si>
  <si>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</si>
  <si>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</si>
  <si>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</si>
  <si>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</si>
  <si>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</si>
  <si>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</si>
  <si>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</si>
  <si>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</si>
  <si>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</si>
  <si>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</si>
  <si>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</si>
  <si>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</si>
  <si>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</si>
  <si>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</si>
  <si>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</si>
  <si>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</si>
  <si>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</si>
  <si>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</si>
  <si>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</si>
  <si>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</si>
  <si>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</si>
  <si>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</si>
  <si>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</si>
  <si>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</si>
  <si>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</si>
  <si>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</si>
  <si>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</si>
  <si>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</si>
  <si>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</si>
  <si>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</si>
  <si>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</si>
  <si>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</si>
  <si>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</si>
  <si>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</si>
  <si>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</si>
  <si>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</si>
  <si>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</si>
  <si>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</si>
  <si>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</si>
  <si>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</si>
  <si>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</si>
  <si>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</si>
  <si>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</si>
  <si>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</si>
  <si>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</si>
  <si>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</si>
  <si>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</si>
  <si>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</si>
  <si>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</si>
  <si>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</si>
  <si>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</si>
  <si>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</si>
  <si>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</si>
  <si>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</si>
  <si>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</si>
  <si>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</si>
  <si>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</si>
  <si>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</si>
  <si>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</si>
  <si>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</si>
  <si>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</si>
  <si>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</si>
  <si>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</si>
  <si>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</si>
  <si>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</si>
  <si>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</si>
  <si>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</si>
  <si>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</si>
  <si>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</si>
  <si>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</si>
  <si>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</si>
  <si>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</si>
  <si>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</si>
  <si>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</si>
  <si>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</si>
  <si>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</si>
  <si>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</si>
  <si>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</si>
  <si>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</si>
  <si>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</si>
  <si>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</si>
  <si>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</si>
  <si>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</si>
  <si>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</si>
  <si>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</si>
  <si>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</si>
  <si>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</si>
  <si>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</si>
  <si>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</si>
  <si>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</si>
  <si>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</si>
  <si>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</si>
  <si>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</si>
  <si>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</si>
  <si>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</si>
  <si>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</si>
  <si>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</si>
  <si>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</si>
  <si>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</si>
  <si>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</si>
  <si>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</si>
  <si>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</si>
  <si>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</si>
  <si>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</si>
  <si>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</si>
  <si>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</si>
  <si>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</si>
  <si>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</si>
  <si>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</si>
  <si>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</si>
  <si>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</si>
  <si>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</si>
  <si>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</si>
  <si>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</si>
  <si>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</si>
  <si>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</si>
  <si>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</si>
  <si>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</si>
  <si>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</si>
  <si>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</si>
  <si>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</si>
  <si>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</si>
  <si>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</si>
  <si>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</si>
  <si>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</si>
  <si>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</si>
  <si>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</si>
  <si>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</si>
  <si>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</si>
  <si>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</si>
  <si>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</si>
  <si>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</si>
  <si>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</si>
  <si>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</si>
  <si>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</si>
  <si>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</si>
  <si>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</si>
  <si>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</si>
  <si>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</si>
  <si>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</si>
  <si>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</si>
  <si>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</si>
  <si>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</si>
  <si>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</si>
  <si>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</si>
  <si>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</si>
  <si>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</si>
  <si>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</si>
  <si>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</si>
  <si>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</si>
  <si>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</si>
  <si>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</si>
  <si>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</si>
  <si>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</si>
  <si>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</si>
  <si>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</si>
  <si>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</si>
  <si>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</si>
  <si>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</si>
  <si>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</si>
  <si>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</si>
  <si>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</si>
  <si>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</si>
  <si>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</si>
  <si>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</si>
  <si>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</si>
  <si>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</si>
  <si>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</si>
  <si>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</si>
  <si>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</si>
  <si>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</si>
  <si>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</si>
  <si>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</si>
  <si>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</si>
  <si>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</si>
  <si>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</si>
  <si>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</si>
  <si>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</si>
  <si>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</si>
  <si>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</si>
  <si>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</si>
  <si>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</si>
  <si>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</si>
  <si>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</si>
  <si>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</si>
  <si>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</si>
  <si>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</si>
  <si>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</si>
  <si>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</si>
  <si>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</si>
  <si>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</si>
  <si>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</si>
  <si>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</si>
  <si>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</si>
  <si>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</si>
  <si>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</si>
  <si>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</si>
  <si>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</si>
  <si>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</si>
  <si>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</si>
  <si>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</si>
  <si>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</si>
  <si>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</si>
  <si>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</si>
  <si>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</si>
  <si>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</si>
  <si>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</si>
  <si>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</si>
  <si>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</si>
  <si>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</si>
  <si>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</si>
  <si>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</si>
  <si>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</si>
  <si>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</si>
  <si>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</si>
  <si>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</si>
  <si>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</si>
  <si>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</si>
  <si>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</si>
  <si>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</si>
  <si>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</si>
  <si>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</si>
  <si>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</si>
  <si>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</si>
  <si>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</si>
  <si>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</si>
  <si>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</si>
  <si>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</si>
  <si>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</si>
  <si>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</si>
  <si>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</si>
  <si>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</si>
  <si>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</si>
  <si>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</si>
  <si>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</si>
  <si>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</si>
  <si>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</si>
  <si>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</si>
  <si>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</si>
  <si>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</si>
  <si>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</si>
  <si>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</si>
  <si>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</si>
  <si>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</si>
  <si>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</si>
  <si>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</si>
  <si>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</si>
  <si>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</si>
  <si>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</si>
  <si>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</si>
  <si>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</si>
  <si>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</si>
  <si>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</si>
  <si>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</si>
  <si>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</si>
  <si>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</si>
  <si>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</si>
  <si>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</si>
  <si>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</si>
  <si>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</si>
  <si>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</si>
  <si>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</si>
  <si>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</si>
  <si>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</si>
  <si>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</si>
  <si>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</si>
  <si>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</si>
  <si>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</si>
  <si>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</si>
  <si>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</si>
  <si>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</si>
  <si>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</si>
  <si>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</si>
  <si>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</si>
  <si>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</si>
  <si>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</si>
  <si>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</si>
  <si>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</si>
  <si>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</si>
  <si>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</si>
  <si>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</si>
  <si>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</si>
  <si>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</si>
  <si>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</si>
  <si>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</si>
  <si>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</si>
  <si>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</si>
  <si>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</si>
  <si>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</si>
  <si>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</si>
  <si>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</si>
  <si>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</si>
  <si>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</si>
  <si>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</si>
  <si>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</si>
  <si>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</si>
  <si>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</si>
  <si>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</si>
  <si>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</si>
  <si>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</si>
  <si>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</si>
  <si>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</si>
  <si>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</si>
  <si>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</si>
  <si>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</si>
  <si>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</si>
  <si>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</si>
  <si>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</si>
  <si>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</si>
  <si>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</si>
  <si>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</si>
  <si>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</si>
  <si>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</si>
  <si>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</si>
  <si>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</si>
  <si>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</si>
  <si>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</si>
  <si>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</si>
  <si>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</si>
  <si>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</si>
  <si>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</si>
  <si>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</si>
  <si>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</si>
  <si>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</si>
  <si>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</si>
  <si>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</si>
  <si>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</si>
  <si>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</si>
  <si>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</si>
  <si>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</si>
  <si>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</si>
  <si>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</si>
  <si>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</si>
  <si>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</si>
  <si>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</si>
  <si>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</si>
  <si>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</si>
  <si>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</si>
  <si>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</si>
  <si>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</si>
  <si>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</si>
  <si>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</si>
  <si>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</si>
  <si>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</si>
  <si>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</si>
  <si>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</si>
  <si>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</si>
  <si>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</si>
  <si>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</si>
  <si>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</si>
  <si>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</si>
  <si>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</si>
  <si>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</si>
  <si>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</si>
  <si>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</si>
  <si>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</si>
  <si>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</si>
  <si>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</si>
  <si>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</si>
  <si>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</si>
  <si>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</si>
  <si>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</si>
  <si>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</si>
  <si>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</si>
  <si>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</si>
  <si>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</si>
  <si>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</si>
  <si>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</si>
  <si>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</si>
  <si>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</si>
  <si>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</si>
  <si>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</si>
  <si>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</si>
  <si>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</si>
  <si>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</si>
  <si>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</si>
  <si>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</si>
  <si>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</si>
  <si>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</si>
  <si>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</si>
  <si>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</si>
  <si>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</si>
  <si>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</si>
  <si>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</si>
  <si>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</si>
  <si>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</si>
  <si>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</si>
  <si>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</si>
  <si>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</si>
  <si>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</si>
  <si>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</si>
  <si>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</si>
  <si>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</si>
  <si>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</si>
  <si>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</si>
  <si>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</si>
  <si>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</si>
  <si>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</si>
  <si>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</si>
  <si>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</si>
  <si>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</si>
  <si>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</si>
  <si>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</si>
  <si>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</si>
  <si>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</si>
  <si>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</si>
  <si>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</si>
  <si>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</si>
  <si>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</si>
  <si>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</si>
  <si>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</si>
  <si>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</si>
  <si>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</si>
  <si>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</si>
  <si>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</si>
  <si>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</si>
  <si>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</si>
  <si>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</si>
  <si>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</si>
  <si>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</si>
  <si>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</si>
  <si>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</si>
  <si>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</si>
  <si>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</si>
  <si>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</si>
  <si>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</si>
  <si>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</si>
  <si>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</si>
  <si>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</si>
  <si>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</si>
  <si>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</si>
  <si>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</si>
  <si>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</si>
  <si>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</si>
  <si>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</si>
  <si>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</si>
  <si>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</si>
  <si>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</si>
  <si>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</si>
  <si>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</si>
  <si>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</si>
  <si>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</si>
  <si>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</si>
  <si>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</si>
  <si>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</si>
  <si>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</si>
  <si>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</si>
  <si>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</si>
  <si>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</si>
  <si>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</si>
  <si>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</si>
  <si>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</si>
  <si>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</si>
  <si>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</si>
  <si>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</si>
  <si>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</si>
  <si>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</si>
  <si>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</si>
  <si>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</si>
  <si>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</si>
  <si>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</si>
  <si>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</si>
  <si>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</si>
  <si>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</si>
  <si>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</si>
  <si>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</si>
  <si>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</si>
  <si>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</si>
  <si>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</si>
  <si>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</si>
  <si>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</si>
  <si>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</si>
  <si>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</si>
  <si>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</si>
  <si>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</si>
  <si>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</si>
  <si>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</si>
  <si>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</si>
  <si>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</si>
  <si>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</si>
  <si>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</si>
  <si>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</si>
  <si>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</si>
  <si>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</si>
  <si>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</si>
  <si>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</si>
  <si>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</si>
  <si>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</si>
  <si>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</si>
  <si>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</si>
  <si>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</si>
  <si>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</si>
  <si>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</si>
  <si>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</si>
  <si>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</si>
  <si>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</si>
  <si>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</si>
  <si>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</si>
  <si>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</si>
  <si>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</si>
  <si>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</si>
  <si>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</si>
  <si>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</si>
  <si>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</si>
  <si>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</si>
  <si>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</si>
  <si>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</si>
  <si>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</si>
  <si>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</si>
  <si>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</si>
  <si>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</si>
  <si>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</si>
  <si>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</si>
  <si>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</si>
  <si>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</si>
  <si>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</si>
  <si>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</si>
  <si>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</si>
  <si>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</si>
  <si>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</si>
  <si>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</si>
  <si>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</si>
  <si>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</si>
  <si>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</si>
  <si>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</si>
  <si>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</si>
  <si>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</si>
  <si>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</si>
  <si>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</si>
  <si>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</si>
  <si>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</si>
  <si>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</si>
  <si>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</si>
  <si>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</si>
  <si>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</si>
  <si>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</si>
  <si>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</si>
  <si>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</si>
  <si>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</si>
  <si>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</si>
  <si>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</si>
  <si>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</si>
  <si>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</si>
  <si>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</si>
  <si>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</si>
  <si>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</si>
  <si>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</si>
  <si>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</si>
  <si>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</si>
  <si>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</si>
  <si>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</si>
  <si>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</si>
  <si>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</si>
  <si>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</si>
  <si>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</si>
  <si>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</si>
  <si>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</si>
  <si>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</si>
  <si>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</si>
  <si>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</si>
  <si>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</si>
  <si>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</si>
  <si>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</si>
  <si>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</si>
  <si>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</si>
  <si>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</si>
  <si>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</si>
  <si>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</si>
  <si>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</si>
  <si>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</si>
  <si>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</si>
  <si>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</si>
  <si>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</si>
  <si>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</si>
  <si>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</si>
  <si>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</si>
  <si>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</si>
  <si>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</si>
  <si>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</si>
  <si>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</si>
  <si>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</si>
  <si>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</si>
  <si>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</si>
  <si>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</si>
  <si>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</si>
  <si>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</si>
  <si>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</si>
  <si>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</si>
  <si>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</si>
  <si>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</si>
  <si>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</si>
  <si>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</si>
  <si>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</si>
  <si>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</si>
  <si>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</si>
  <si>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</si>
  <si>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</si>
  <si>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</si>
  <si>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</si>
  <si>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</si>
  <si>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</si>
  <si>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</si>
  <si>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</si>
  <si>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</si>
  <si>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</si>
  <si>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</si>
  <si>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</si>
  <si>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</si>
  <si>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</si>
  <si>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</si>
  <si>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</si>
  <si>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</si>
  <si>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</si>
  <si>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</si>
  <si>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</si>
  <si>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</si>
  <si>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</si>
  <si>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</si>
  <si>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</si>
  <si>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</si>
  <si>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</si>
  <si>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</si>
  <si>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</si>
  <si>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</si>
  <si>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</si>
  <si>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</si>
  <si>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</si>
  <si>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</si>
  <si>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</si>
  <si>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</si>
  <si>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</si>
  <si>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</si>
  <si>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</si>
  <si>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</si>
  <si>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</si>
  <si>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</si>
  <si>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</si>
  <si>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</si>
  <si>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</si>
  <si>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</si>
  <si>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</si>
  <si>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</si>
  <si>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</si>
  <si>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</si>
  <si>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</si>
  <si>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</si>
  <si>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</si>
  <si>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</si>
  <si>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</si>
  <si>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</si>
  <si>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</si>
  <si>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</si>
  <si>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</si>
  <si>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</si>
  <si>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</si>
  <si>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</si>
  <si>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</si>
  <si>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</si>
  <si>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</si>
  <si>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</si>
  <si>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</si>
  <si>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</si>
  <si>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</si>
  <si>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</si>
  <si>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</si>
  <si>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</si>
  <si>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</si>
  <si>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</si>
  <si>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</si>
  <si>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</si>
  <si>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</si>
  <si>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</si>
  <si>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</si>
  <si>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</si>
  <si>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</si>
  <si>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</si>
  <si>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</si>
  <si>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</si>
  <si>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</si>
  <si>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</si>
  <si>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</si>
  <si>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</si>
  <si>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</si>
  <si>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</si>
  <si>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</si>
  <si>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</si>
  <si>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</si>
  <si>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</si>
  <si>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</si>
  <si>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</si>
  <si>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</si>
  <si>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</si>
  <si>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</si>
  <si>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</si>
  <si>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</si>
  <si>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</si>
  <si>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</si>
  <si>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</si>
  <si>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</si>
  <si>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</si>
  <si>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</si>
  <si>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</si>
  <si>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</si>
  <si>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</si>
  <si>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</si>
  <si>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</si>
  <si>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</si>
  <si>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</si>
  <si>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</si>
  <si>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</si>
  <si>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</si>
  <si>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</si>
  <si>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</si>
  <si>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</si>
  <si>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</si>
  <si>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</si>
  <si>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</si>
  <si>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</si>
  <si>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</si>
  <si>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</si>
  <si>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</si>
  <si>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</si>
  <si>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</si>
  <si>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</si>
  <si>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</si>
  <si>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</si>
  <si>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</si>
  <si>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</si>
  <si>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</si>
  <si>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</si>
  <si>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</si>
  <si>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</si>
  <si>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</si>
  <si>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</si>
  <si>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</si>
  <si>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</si>
  <si>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</si>
  <si>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</si>
  <si>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</si>
  <si>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</si>
  <si>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</si>
  <si>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</si>
  <si>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</si>
  <si>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</si>
  <si>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</si>
  <si>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</si>
  <si>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</si>
  <si>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</si>
  <si>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</si>
  <si>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</si>
  <si>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</si>
  <si>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</si>
  <si>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</si>
  <si>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</si>
  <si>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</si>
  <si>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</si>
  <si>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</si>
  <si>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</si>
  <si>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</si>
  <si>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</si>
  <si>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</si>
  <si>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</si>
  <si>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</si>
  <si>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</si>
  <si>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</si>
  <si>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</si>
  <si>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</si>
  <si>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</si>
  <si>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</si>
  <si>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</si>
  <si>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</si>
  <si>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</si>
  <si>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</si>
  <si>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</si>
  <si>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</si>
  <si>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</si>
  <si>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</si>
  <si>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</si>
  <si>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</si>
  <si>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</si>
  <si>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</si>
  <si>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</si>
  <si>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</si>
  <si>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</si>
  <si>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</si>
  <si>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</si>
  <si>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</si>
  <si>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</si>
  <si>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</si>
  <si>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</si>
  <si>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</si>
  <si>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</si>
  <si>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</si>
  <si>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</si>
  <si>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</si>
  <si>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</si>
  <si>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</si>
  <si>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</si>
  <si>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</si>
  <si>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</si>
  <si>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</si>
  <si>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</si>
  <si>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</si>
  <si>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</si>
  <si>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</si>
  <si>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</si>
  <si>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</si>
  <si>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</si>
  <si>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</si>
  <si>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</si>
  <si>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</si>
  <si>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</si>
  <si>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</si>
  <si>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</si>
  <si>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</si>
  <si>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</si>
  <si>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</si>
  <si>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</si>
  <si>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</si>
  <si>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</si>
  <si>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</si>
  <si>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</si>
  <si>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</si>
  <si>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</si>
  <si>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</si>
  <si>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</si>
  <si>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</si>
  <si>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</si>
  <si>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</si>
  <si>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</si>
  <si>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</si>
  <si>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</si>
  <si>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</si>
  <si>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</si>
  <si>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</si>
  <si>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</si>
  <si>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</si>
  <si>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</si>
  <si>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</si>
  <si>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</si>
  <si>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</si>
  <si>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</si>
  <si>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</si>
  <si>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</si>
  <si>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</si>
  <si>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</si>
  <si>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</si>
  <si>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</si>
  <si>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</si>
  <si>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</si>
  <si>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</si>
  <si>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</si>
  <si>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</si>
  <si>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</si>
  <si>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</si>
  <si>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</si>
  <si>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</si>
  <si>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</si>
  <si>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</si>
  <si>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</si>
  <si>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</si>
  <si>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</si>
  <si>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</si>
  <si>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</si>
  <si>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</si>
  <si>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</si>
  <si>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</si>
  <si>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</si>
  <si>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</si>
  <si>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</si>
  <si>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</si>
  <si>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</si>
  <si>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</si>
  <si>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</si>
  <si>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</si>
  <si>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</si>
  <si>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</si>
  <si>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</si>
  <si>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</si>
  <si>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</si>
  <si>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</si>
  <si>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</si>
  <si>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</si>
  <si>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</si>
  <si>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</si>
  <si>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</si>
  <si>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</si>
  <si>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</si>
  <si>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</si>
  <si>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</si>
  <si>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</si>
  <si>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</si>
  <si>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</si>
  <si>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</si>
  <si>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</si>
  <si>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</si>
  <si>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</si>
  <si>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</si>
  <si>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</si>
  <si>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</si>
  <si>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</si>
  <si>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</si>
  <si>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</si>
  <si>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</si>
  <si>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</si>
  <si>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</si>
  <si>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</si>
  <si>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</si>
  <si>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</si>
  <si>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</si>
  <si>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</si>
  <si>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</si>
  <si>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</si>
  <si>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</si>
  <si>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</si>
  <si>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</si>
  <si>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</si>
  <si>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</si>
  <si>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</si>
  <si>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</si>
  <si>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</si>
  <si>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</si>
  <si>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</si>
  <si>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</si>
  <si>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</si>
  <si>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</si>
  <si>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</si>
  <si>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</si>
  <si>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</si>
  <si>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</si>
  <si>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</si>
  <si>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</si>
  <si>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</si>
  <si>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</si>
  <si>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</si>
  <si>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</si>
  <si>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</si>
  <si>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</si>
  <si>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</si>
  <si>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</si>
  <si>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</si>
  <si>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</si>
  <si>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</si>
  <si>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</si>
  <si>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</si>
  <si>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</si>
  <si>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</si>
  <si>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</si>
  <si>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</si>
  <si>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</si>
  <si>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</si>
  <si>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</si>
  <si>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</si>
  <si>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</si>
  <si>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</si>
  <si>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</si>
  <si>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</si>
  <si>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</si>
  <si>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</si>
  <si>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</si>
  <si>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</si>
  <si>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</si>
  <si>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</si>
  <si>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</si>
  <si>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</si>
  <si>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</si>
  <si>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</si>
  <si>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</si>
  <si>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</si>
  <si>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</si>
  <si>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</si>
  <si>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</si>
  <si>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</si>
  <si>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</si>
  <si>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</si>
  <si>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</si>
  <si>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</si>
  <si>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</si>
  <si>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</si>
  <si>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</si>
  <si>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</si>
  <si>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</si>
  <si>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</si>
  <si>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</si>
  <si>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</si>
  <si>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</si>
  <si>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</si>
  <si>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</si>
  <si>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</si>
  <si>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</si>
  <si>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</si>
  <si>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</si>
  <si>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</si>
  <si>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</si>
  <si>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</si>
  <si>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</si>
  <si>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</si>
  <si>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</si>
  <si>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</si>
  <si>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</si>
  <si>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</si>
  <si>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</si>
  <si>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</si>
  <si>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</si>
  <si>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</si>
  <si>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</si>
  <si>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</si>
  <si>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</si>
  <si>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</si>
  <si>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</si>
  <si>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</si>
  <si>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</si>
  <si>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</si>
  <si>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</si>
  <si>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</si>
  <si>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</si>
  <si>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</si>
  <si>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</si>
  <si>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</si>
  <si>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</si>
  <si>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</si>
  <si>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</si>
  <si>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</si>
  <si>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</si>
  <si>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</si>
  <si>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</si>
  <si>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</si>
  <si>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</si>
  <si>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</si>
  <si>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</si>
  <si>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</si>
  <si>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</si>
  <si>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</si>
  <si>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</si>
  <si>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</si>
  <si>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</si>
  <si>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</si>
  <si>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</si>
  <si>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</si>
  <si>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</si>
  <si>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</si>
  <si>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</si>
  <si>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</si>
  <si>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</si>
  <si>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</si>
  <si>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</si>
  <si>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</si>
  <si>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</si>
  <si>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</si>
  <si>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</si>
  <si>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</si>
  <si>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</si>
  <si>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</si>
  <si>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</si>
  <si>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</si>
  <si>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</si>
  <si>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</si>
  <si>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</si>
  <si>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</si>
  <si>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</si>
  <si>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</si>
  <si>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</si>
  <si>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</si>
  <si>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</si>
  <si>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</si>
  <si>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</si>
  <si>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</si>
  <si>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</si>
  <si>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</si>
  <si>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</si>
  <si>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</si>
  <si>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</si>
  <si>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</si>
  <si>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</si>
  <si>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</si>
  <si>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</si>
  <si>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</si>
  <si>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</si>
  <si>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</si>
  <si>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</si>
  <si>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</si>
  <si>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</si>
  <si>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</si>
  <si>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</si>
  <si>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</si>
  <si>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</si>
  <si>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</si>
  <si>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</si>
  <si>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</si>
  <si>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</si>
  <si>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</si>
  <si>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</si>
  <si>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</si>
  <si>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</si>
  <si>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</si>
  <si>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</si>
  <si>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</si>
  <si>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</si>
  <si>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</si>
  <si>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</si>
  <si>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</si>
  <si>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</si>
  <si>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</si>
  <si>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</si>
  <si>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</si>
  <si>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</si>
  <si>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</si>
  <si>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</si>
  <si>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</si>
  <si>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</si>
  <si>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</si>
  <si>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</si>
  <si>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</si>
  <si>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</si>
  <si>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</si>
  <si>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</si>
  <si>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</si>
  <si>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</si>
  <si>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</si>
  <si>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</si>
  <si>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</si>
  <si>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</si>
  <si>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</si>
  <si>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</si>
  <si>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</si>
  <si>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</si>
  <si>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</si>
  <si>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</si>
  <si>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</si>
  <si>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</si>
  <si>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</si>
  <si>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</si>
  <si>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</si>
  <si>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</si>
  <si>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</si>
  <si>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</si>
  <si>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</si>
  <si>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</si>
  <si>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</si>
  <si>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</si>
  <si>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</si>
  <si>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</si>
  <si>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</si>
  <si>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</si>
  <si>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</si>
  <si>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</si>
  <si>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</si>
  <si>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</si>
  <si>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</si>
  <si>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</si>
  <si>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</si>
  <si>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</si>
  <si>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</si>
  <si>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</si>
  <si>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</si>
  <si>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</si>
  <si>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</si>
  <si>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</si>
  <si>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</si>
  <si>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</si>
  <si>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</si>
  <si>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</si>
  <si>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</si>
  <si>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</si>
  <si>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</si>
  <si>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</si>
  <si>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</si>
  <si>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</si>
  <si>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</si>
  <si>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</si>
  <si>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</si>
  <si>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</si>
  <si>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</si>
  <si>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</si>
  <si>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</si>
  <si>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</si>
  <si>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</si>
  <si>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</si>
  <si>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</si>
  <si>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</si>
  <si>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</si>
  <si>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</si>
  <si>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</si>
  <si>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</si>
  <si>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</si>
  <si>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</si>
  <si>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</si>
  <si>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</si>
  <si>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</si>
  <si>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</si>
  <si>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</si>
  <si>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</si>
  <si>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</si>
  <si>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</si>
  <si>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</si>
  <si>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</si>
  <si>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</si>
  <si>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</si>
  <si>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</si>
  <si>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</si>
  <si>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</si>
  <si>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</si>
  <si>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</si>
  <si>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</si>
  <si>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</si>
  <si>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</si>
  <si>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</si>
  <si>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</si>
  <si>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</si>
  <si>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</si>
  <si>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</si>
  <si>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</si>
  <si>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</si>
  <si>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</si>
  <si>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</si>
  <si>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</si>
  <si>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</si>
  <si>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</si>
  <si>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</si>
  <si>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</si>
  <si>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</si>
  <si>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</si>
  <si>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</si>
  <si>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</si>
  <si>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</si>
  <si>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</si>
  <si>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</si>
  <si>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</si>
  <si>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</si>
  <si>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</si>
  <si>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</si>
  <si>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</si>
  <si>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</si>
  <si>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</si>
  <si>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</si>
  <si>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</si>
  <si>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</si>
  <si>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</si>
  <si>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</si>
  <si>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</si>
  <si>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</si>
  <si>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</si>
  <si>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</si>
  <si>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</si>
  <si>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</si>
  <si>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</si>
  <si>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</si>
  <si>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</si>
  <si>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</si>
  <si>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</si>
  <si>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</si>
  <si>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</si>
  <si>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</si>
  <si>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</si>
  <si>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</si>
  <si>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</si>
  <si>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</si>
  <si>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</si>
  <si>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</si>
  <si>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</si>
  <si>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</si>
  <si>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</si>
  <si>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</si>
  <si>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</si>
  <si>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</si>
  <si>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</si>
  <si>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</si>
  <si>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</si>
  <si>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</si>
  <si>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</si>
  <si>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</si>
  <si>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</si>
  <si>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</si>
  <si>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</si>
  <si>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</si>
  <si>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</si>
  <si>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</si>
  <si>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</si>
  <si>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</si>
  <si>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</si>
  <si>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</si>
  <si>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</si>
  <si>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</si>
  <si>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</si>
  <si>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</si>
  <si>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</si>
  <si>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</si>
  <si>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</si>
  <si>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</si>
  <si>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</si>
  <si>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</si>
  <si>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</si>
  <si>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</si>
  <si>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</si>
  <si>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</si>
  <si>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</si>
  <si>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</si>
  <si>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</si>
  <si>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</si>
  <si>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</si>
  <si>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</si>
  <si>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</si>
  <si>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</si>
  <si>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</si>
  <si>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</si>
  <si>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</si>
  <si>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</si>
  <si>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</si>
  <si>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</si>
  <si>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</si>
  <si>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</si>
  <si>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</si>
  <si>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</si>
  <si>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</si>
  <si>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</si>
  <si>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</si>
  <si>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</si>
  <si>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</si>
  <si>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</si>
  <si>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</si>
  <si>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</si>
  <si>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</si>
  <si>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</si>
  <si>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</si>
  <si>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</si>
  <si>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</si>
  <si>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</si>
  <si>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</si>
  <si>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</si>
  <si>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</si>
  <si>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</si>
  <si>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</si>
  <si>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</si>
  <si>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</si>
  <si>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</si>
  <si>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</si>
  <si>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</si>
  <si>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</si>
  <si>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</si>
  <si>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</si>
  <si>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</si>
  <si>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</si>
  <si>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</si>
  <si>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</si>
  <si>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</si>
  <si>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</si>
  <si>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</si>
  <si>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</si>
  <si>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</si>
  <si>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</si>
  <si>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</si>
  <si>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</si>
  <si>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</si>
  <si>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</si>
  <si>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</si>
  <si>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</si>
  <si>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</si>
  <si>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</si>
  <si>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</si>
  <si>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</si>
  <si>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</si>
  <si>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</si>
  <si>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</si>
  <si>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</si>
  <si>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</si>
  <si>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</si>
  <si>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</si>
  <si>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</si>
  <si>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</si>
  <si>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</si>
  <si>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</si>
  <si>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</si>
  <si>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</si>
  <si>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</si>
  <si>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</si>
  <si>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</si>
  <si>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</si>
  <si>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</si>
  <si>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</si>
  <si>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</si>
  <si>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</si>
  <si>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</si>
  <si>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</si>
  <si>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</si>
  <si>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</si>
  <si>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</si>
  <si>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</si>
  <si>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</si>
  <si>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</si>
  <si>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</si>
  <si>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</si>
  <si>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</si>
  <si>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</si>
  <si>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</si>
  <si>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</si>
  <si>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</si>
  <si>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</si>
  <si>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</si>
  <si>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</si>
  <si>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</si>
  <si>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</si>
  <si>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</si>
  <si>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</si>
  <si>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</si>
  <si>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</si>
  <si>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</si>
  <si>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</si>
  <si>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</si>
  <si>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</si>
  <si>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</si>
  <si>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</si>
  <si>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</si>
  <si>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</si>
  <si>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</si>
  <si>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</si>
  <si>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</si>
  <si>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</si>
  <si>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</si>
  <si>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</si>
  <si>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</si>
  <si>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</si>
  <si>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</si>
  <si>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</si>
  <si>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</si>
  <si>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</si>
  <si>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</si>
  <si>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</si>
  <si>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</si>
  <si>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</si>
  <si>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</si>
  <si>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</si>
  <si>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</si>
  <si>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</si>
  <si>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</si>
  <si>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</si>
  <si>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</si>
  <si>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</si>
  <si>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</si>
  <si>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</si>
  <si>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</si>
  <si>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</si>
  <si>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</si>
  <si>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</si>
  <si>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</si>
  <si>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</si>
  <si>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</si>
  <si>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</si>
  <si>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</si>
  <si>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</si>
  <si>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</si>
  <si>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</si>
  <si>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</si>
  <si>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</si>
  <si>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</si>
  <si>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</si>
  <si>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</si>
  <si>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</si>
  <si>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</si>
  <si>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</si>
  <si>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</si>
  <si>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</si>
  <si>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</si>
  <si>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</si>
  <si>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</si>
  <si>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</si>
  <si>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</si>
  <si>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</si>
  <si>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</si>
  <si>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</si>
  <si>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</si>
  <si>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</si>
  <si>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</si>
  <si>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</si>
  <si>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</si>
  <si>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</si>
  <si>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</si>
  <si>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</si>
  <si>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</si>
  <si>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</si>
  <si>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</si>
  <si>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</si>
  <si>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</si>
  <si>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</si>
  <si>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</si>
  <si>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</si>
  <si>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</si>
  <si>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</si>
  <si>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</si>
  <si>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</si>
  <si>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</si>
  <si>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</si>
  <si>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</si>
  <si>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</si>
  <si>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</si>
  <si>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</si>
  <si>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</si>
  <si>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</si>
  <si>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</si>
  <si>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</si>
  <si>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</si>
  <si>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</si>
  <si>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</si>
  <si>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</si>
  <si>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</si>
  <si>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</si>
  <si>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</si>
  <si>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</si>
  <si>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</si>
  <si>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</si>
  <si>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</si>
  <si>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</si>
  <si>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</si>
  <si>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</si>
  <si>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</si>
  <si>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</si>
  <si>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</si>
  <si>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</si>
  <si>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</si>
  <si>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</si>
  <si>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</si>
  <si>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</si>
  <si>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</si>
  <si>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</si>
  <si>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</si>
  <si>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</si>
  <si>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</si>
  <si>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</si>
  <si>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</si>
  <si>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</si>
  <si>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</si>
  <si>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</si>
  <si>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</si>
  <si>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</si>
  <si>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</si>
  <si>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</si>
  <si>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</si>
  <si>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</si>
  <si>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</si>
  <si>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</si>
  <si>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</si>
  <si>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</si>
  <si>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</si>
  <si>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</si>
  <si>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</si>
  <si>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</si>
  <si>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</si>
  <si>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</si>
  <si>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</si>
  <si>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</si>
  <si>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</si>
  <si>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</si>
  <si>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</si>
  <si>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</si>
  <si>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</si>
  <si>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</si>
  <si>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</si>
  <si>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</si>
  <si>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</si>
  <si>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</si>
  <si>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</si>
  <si>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</si>
  <si>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</si>
  <si>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</si>
  <si>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</si>
  <si>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</si>
  <si>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</si>
  <si>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</si>
  <si>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</si>
  <si>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</si>
  <si>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</si>
  <si>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</si>
  <si>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</si>
  <si>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</si>
  <si>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</si>
  <si>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</si>
  <si>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</si>
  <si>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</si>
  <si>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</si>
  <si>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</si>
  <si>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</si>
  <si>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</si>
  <si>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</si>
  <si>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</si>
  <si>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</si>
  <si>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</si>
  <si>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</si>
  <si>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</si>
  <si>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</si>
  <si>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</si>
  <si>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</si>
  <si>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</si>
  <si>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</si>
  <si>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</si>
  <si>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</si>
  <si>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</si>
  <si>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</si>
  <si>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</si>
  <si>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</si>
  <si>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</si>
  <si>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</si>
  <si>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</si>
  <si>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</si>
  <si>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</si>
  <si>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</si>
  <si>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</si>
  <si>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</si>
  <si>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</si>
  <si>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</si>
  <si>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</si>
  <si>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</si>
  <si>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</si>
  <si>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</si>
  <si>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</si>
  <si>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</si>
  <si>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</si>
  <si>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</si>
  <si>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</si>
  <si>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</si>
  <si>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</si>
  <si>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</si>
  <si>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</si>
  <si>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</si>
  <si>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</si>
  <si>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</si>
  <si>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</si>
  <si>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</si>
  <si>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</si>
  <si>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</si>
  <si>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</si>
  <si>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</si>
  <si>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</si>
  <si>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</si>
  <si>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</si>
  <si>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</si>
  <si>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</si>
  <si>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</si>
  <si>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</si>
  <si>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</si>
  <si>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</si>
  <si>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</si>
  <si>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</si>
  <si>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</si>
  <si>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</si>
  <si>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</si>
  <si>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</si>
  <si>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</si>
  <si>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</si>
  <si>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</si>
  <si>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</si>
  <si>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</si>
  <si>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</si>
  <si>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</si>
  <si>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</si>
  <si>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</si>
  <si>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</si>
  <si>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</si>
  <si>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</si>
  <si>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</si>
  <si>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</si>
  <si>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</si>
  <si>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</si>
  <si>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</si>
  <si>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</si>
  <si>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</si>
  <si>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</si>
  <si>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</si>
  <si>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</si>
  <si>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</si>
  <si>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</si>
  <si>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</si>
  <si>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</si>
  <si>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</si>
  <si>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</si>
  <si>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</si>
  <si>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</si>
  <si>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</si>
  <si>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</si>
  <si>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</si>
  <si>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</si>
  <si>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</si>
  <si>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</si>
  <si>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</si>
  <si>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</si>
  <si>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</si>
  <si>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</si>
  <si>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</si>
  <si>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</si>
  <si>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</si>
  <si>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</si>
  <si>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</si>
  <si>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</si>
  <si>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</si>
  <si>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</si>
  <si>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</si>
  <si>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</si>
  <si>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</si>
  <si>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</si>
  <si>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</si>
  <si>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</si>
  <si>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</si>
  <si>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</si>
  <si>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</si>
  <si>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</si>
  <si>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</si>
  <si>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</si>
  <si>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</si>
  <si>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</si>
  <si>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</si>
  <si>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</si>
  <si>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</si>
  <si>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</si>
  <si>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</si>
  <si>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</si>
  <si>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</si>
  <si>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</si>
  <si>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</si>
  <si>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</si>
  <si>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</si>
  <si>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</si>
  <si>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</si>
  <si>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</si>
  <si>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</si>
  <si>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</si>
  <si>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</si>
  <si>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</si>
  <si>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</si>
  <si>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</si>
  <si>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</si>
  <si>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</si>
  <si>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</si>
  <si>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</si>
  <si>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</si>
  <si>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</si>
  <si>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</si>
  <si>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</si>
  <si>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</si>
  <si>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</si>
  <si>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</si>
  <si>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</si>
  <si>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</si>
  <si>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</si>
  <si>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</si>
  <si>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</si>
  <si>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</si>
  <si>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</si>
  <si>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</si>
  <si>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</si>
  <si>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</si>
  <si>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</si>
  <si>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</si>
  <si>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</si>
  <si>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</si>
  <si>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</si>
  <si>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</si>
  <si>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</si>
  <si>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</si>
  <si>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</si>
  <si>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</si>
  <si>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</si>
  <si>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</si>
  <si>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</si>
  <si>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</si>
  <si>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</si>
  <si>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</si>
  <si>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</si>
  <si>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</si>
  <si>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</si>
  <si>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</si>
  <si>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</si>
  <si>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</si>
  <si>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</si>
  <si>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</si>
  <si>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</si>
  <si>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</si>
  <si>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</si>
  <si>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</si>
  <si>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</si>
  <si>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</si>
  <si>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</si>
  <si>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</si>
  <si>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</si>
  <si>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</si>
  <si>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</si>
  <si>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</si>
  <si>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</si>
  <si>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</si>
  <si>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</si>
  <si>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</si>
  <si>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</si>
  <si>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</si>
  <si>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</si>
  <si>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</si>
  <si>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</si>
  <si>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</si>
  <si>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</si>
  <si>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</si>
  <si>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</si>
  <si>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</si>
  <si>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</si>
  <si>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</si>
  <si>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</si>
  <si>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</si>
  <si>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</si>
  <si>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</si>
  <si>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</si>
  <si>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</si>
  <si>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</si>
  <si>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</si>
  <si>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</si>
  <si>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</si>
  <si>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</si>
  <si>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</si>
  <si>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</si>
  <si>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</si>
  <si>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</si>
  <si>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</si>
  <si>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</si>
  <si>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</si>
  <si>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</si>
  <si>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</si>
  <si>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</si>
  <si>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</si>
  <si>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</si>
  <si>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</si>
  <si>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</si>
  <si>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</si>
  <si>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</si>
  <si>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</si>
  <si>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</si>
  <si>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</si>
  <si>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</si>
  <si>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</si>
  <si>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</si>
  <si>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</si>
  <si>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</si>
  <si>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</si>
  <si>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</si>
  <si>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</si>
  <si>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</si>
  <si>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</si>
  <si>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</si>
  <si>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</si>
  <si>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</si>
  <si>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</si>
  <si>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</si>
  <si>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</si>
  <si>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</si>
  <si>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</si>
  <si>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</si>
  <si>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</si>
  <si>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</si>
  <si>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</si>
  <si>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</si>
  <si>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</si>
  <si>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</si>
  <si>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</si>
  <si>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</si>
  <si>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</si>
  <si>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</si>
  <si>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</si>
  <si>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</si>
  <si>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</si>
  <si>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</si>
  <si>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</si>
  <si>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</si>
  <si>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</si>
  <si>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</si>
  <si>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</si>
  <si>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</si>
  <si>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</si>
  <si>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</si>
  <si>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</si>
  <si>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</si>
  <si>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</si>
  <si>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</si>
  <si>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</si>
  <si>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</si>
  <si>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</si>
  <si>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</si>
  <si>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</si>
  <si>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</si>
  <si>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</si>
  <si>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</si>
  <si>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</si>
  <si>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</si>
  <si>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</si>
  <si>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</si>
  <si>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</si>
  <si>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</si>
  <si>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</si>
  <si>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</si>
  <si>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</si>
  <si>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</si>
  <si>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</si>
  <si>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</si>
  <si>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</si>
  <si>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</si>
  <si>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</si>
  <si>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</si>
  <si>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</si>
  <si>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</si>
  <si>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</si>
  <si>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</si>
  <si>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</si>
  <si>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</si>
  <si>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</si>
  <si>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</si>
  <si>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</si>
  <si>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</si>
  <si>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</si>
  <si>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</si>
  <si>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</si>
  <si>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</si>
  <si>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</si>
  <si>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</si>
  <si>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</si>
  <si>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</si>
  <si>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</si>
  <si>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</si>
  <si>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</si>
  <si>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</si>
  <si>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</si>
  <si>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</si>
  <si>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</si>
  <si>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</si>
  <si>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</si>
  <si>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</si>
  <si>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</si>
  <si>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</si>
  <si>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</si>
  <si>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</si>
  <si>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</si>
  <si>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</si>
  <si>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</si>
  <si>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</si>
  <si>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</si>
  <si>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</si>
  <si>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</si>
  <si>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</si>
  <si>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</si>
  <si>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</si>
  <si>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</si>
  <si>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</si>
  <si>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</si>
  <si>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</si>
  <si>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</si>
  <si>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</si>
  <si>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</si>
  <si>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</si>
  <si>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</si>
  <si>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</si>
  <si>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</si>
  <si>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</si>
  <si>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</si>
  <si>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</si>
  <si>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</si>
  <si>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</si>
  <si>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</si>
  <si>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</si>
  <si>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</si>
  <si>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</si>
  <si>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</si>
  <si>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</si>
  <si>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</si>
  <si>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</si>
  <si>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</si>
  <si>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</si>
  <si>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</si>
  <si>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</si>
  <si>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</si>
  <si>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</si>
  <si>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</si>
  <si>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</si>
  <si>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</si>
  <si>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</si>
  <si>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</si>
  <si>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</si>
  <si>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</si>
  <si>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</si>
  <si>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</si>
  <si>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</si>
  <si>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</si>
  <si>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</si>
  <si>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</si>
  <si>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</si>
  <si>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</si>
  <si>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</si>
  <si>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</si>
  <si>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</si>
  <si>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</si>
  <si>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</si>
  <si>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</si>
  <si>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</si>
  <si>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</si>
  <si>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</si>
  <si>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</si>
  <si>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</si>
  <si>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</si>
  <si>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</si>
  <si>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</si>
  <si>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</si>
  <si>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</si>
  <si>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</si>
  <si>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</si>
  <si>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</si>
  <si>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</si>
  <si>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</si>
  <si>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</si>
  <si>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</si>
  <si>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</si>
  <si>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</si>
  <si>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</si>
  <si>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</si>
  <si>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</si>
  <si>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</si>
  <si>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</si>
  <si>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</si>
  <si>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</si>
  <si>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</si>
  <si>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</si>
  <si>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</si>
  <si>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</si>
  <si>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</si>
  <si>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</si>
  <si>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</si>
  <si>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</si>
  <si>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</si>
  <si>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</si>
  <si>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</si>
  <si>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</si>
  <si>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</si>
  <si>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</si>
  <si>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</si>
  <si>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</si>
  <si>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</si>
  <si>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</si>
  <si>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</si>
  <si>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</si>
  <si>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</si>
  <si>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</si>
  <si>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</si>
  <si>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</si>
  <si>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</si>
  <si>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</si>
  <si>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</si>
  <si>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</si>
  <si>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</si>
  <si>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</si>
  <si>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</si>
  <si>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</si>
  <si>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</si>
  <si>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</si>
  <si>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</si>
  <si>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</si>
  <si>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</si>
  <si>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</si>
  <si>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</si>
  <si>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</si>
  <si>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</si>
  <si>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</si>
  <si>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</si>
  <si>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</si>
  <si>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</si>
  <si>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</si>
  <si>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</si>
  <si>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</si>
  <si>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</si>
  <si>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</si>
  <si>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</si>
  <si>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</si>
  <si>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</si>
  <si>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</si>
  <si>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</si>
  <si>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</si>
  <si>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</si>
  <si>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</si>
  <si>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</si>
  <si>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</si>
  <si>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</si>
  <si>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</si>
  <si>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</si>
  <si>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</si>
  <si>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</si>
  <si>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</si>
  <si>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</si>
  <si>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</si>
  <si>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</si>
  <si>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</si>
  <si>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</si>
  <si>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</si>
  <si>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</si>
  <si>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</si>
  <si>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</si>
  <si>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</si>
  <si>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</si>
  <si>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</si>
  <si>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</si>
  <si>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</si>
  <si>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</si>
  <si>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</si>
  <si>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</si>
  <si>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</si>
  <si>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</si>
  <si>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</si>
  <si>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</si>
  <si>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</si>
  <si>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</si>
  <si>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</si>
  <si>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</si>
  <si>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</si>
  <si>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</si>
  <si>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</si>
  <si>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</si>
  <si>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</si>
  <si>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</si>
  <si>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</si>
  <si>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</si>
  <si>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</si>
  <si>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</si>
  <si>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</si>
  <si>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</si>
  <si>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</si>
  <si>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</si>
  <si>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</si>
  <si>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</si>
  <si>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</si>
  <si>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</si>
  <si>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</si>
  <si>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</si>
  <si>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</si>
  <si>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</si>
  <si>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</si>
  <si>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</si>
  <si>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</si>
  <si>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</si>
  <si>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</si>
  <si>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</si>
  <si>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</si>
  <si>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</si>
  <si>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</si>
  <si>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</si>
  <si>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</si>
  <si>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</si>
  <si>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</si>
  <si>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</si>
  <si>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</si>
  <si>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</si>
  <si>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</si>
  <si>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</si>
  <si>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</si>
  <si>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</si>
  <si>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</si>
  <si>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</si>
  <si>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</si>
  <si>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</si>
  <si>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</si>
  <si>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</si>
  <si>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</si>
  <si>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</si>
  <si>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</si>
  <si>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</si>
  <si>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</si>
  <si>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</si>
  <si>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</si>
  <si>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</si>
  <si>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</si>
  <si>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</si>
  <si>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</si>
  <si>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</si>
  <si>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</si>
  <si>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</si>
  <si>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</si>
  <si>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</si>
  <si>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</si>
  <si>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</si>
  <si>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</si>
  <si>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</si>
  <si>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</si>
  <si>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</si>
  <si>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</si>
  <si>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</si>
  <si>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</si>
  <si>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</si>
  <si>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</si>
  <si>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</si>
  <si>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</si>
  <si>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</si>
  <si>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</si>
  <si>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</si>
  <si>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</si>
  <si>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</si>
  <si>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</si>
  <si>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</si>
  <si>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</si>
  <si>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</si>
  <si>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</si>
  <si>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</si>
  <si>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</si>
  <si>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</si>
  <si>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</si>
  <si>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</si>
  <si>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</si>
  <si>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</si>
  <si>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</si>
  <si>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</si>
  <si>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</si>
  <si>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</si>
  <si>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</si>
  <si>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</si>
  <si>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</si>
  <si>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</si>
  <si>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</si>
  <si>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</si>
  <si>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</si>
  <si>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</si>
  <si>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</si>
  <si>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</si>
  <si>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</si>
  <si>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</si>
  <si>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</si>
  <si>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</si>
  <si>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</si>
  <si>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</si>
  <si>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</si>
  <si>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</si>
  <si>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</si>
  <si>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</si>
  <si>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</si>
  <si>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</si>
  <si>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</si>
  <si>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</si>
  <si>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</si>
  <si>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</si>
  <si>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</si>
  <si>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</si>
  <si>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</si>
  <si>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</si>
  <si>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</si>
  <si>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</si>
  <si>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</si>
  <si>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</si>
  <si>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</si>
  <si>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</si>
  <si>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</si>
  <si>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</si>
  <si>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</si>
  <si>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</si>
  <si>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</si>
  <si>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</si>
  <si>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</si>
  <si>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</si>
  <si>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</si>
  <si>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</si>
  <si>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</si>
  <si>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</si>
  <si>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</si>
  <si>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</si>
  <si>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</si>
  <si>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</si>
  <si>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</si>
  <si>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</si>
  <si>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</si>
  <si>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</si>
  <si>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</si>
  <si>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</si>
  <si>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</si>
  <si>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</si>
  <si>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</si>
  <si>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</si>
  <si>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</si>
  <si>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</si>
  <si>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</si>
  <si>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</si>
  <si>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</si>
  <si>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</si>
  <si>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</si>
  <si>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</si>
  <si>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</si>
  <si>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</si>
  <si>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</si>
  <si>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</si>
  <si>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</si>
  <si>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</si>
  <si>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</si>
  <si>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</si>
  <si>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</si>
  <si>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</si>
  <si>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</si>
  <si>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</si>
  <si>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</si>
  <si>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</si>
  <si>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</si>
  <si>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</si>
  <si>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</si>
  <si>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</si>
  <si>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</si>
  <si>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</si>
  <si>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</si>
  <si>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</si>
  <si>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</si>
  <si>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</si>
  <si>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</si>
  <si>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</si>
  <si>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</si>
  <si>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</si>
  <si>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</si>
  <si>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</si>
  <si>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</si>
  <si>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</si>
  <si>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</si>
  <si>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</si>
  <si>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</si>
  <si>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</si>
  <si>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</si>
  <si>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</si>
  <si>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</si>
  <si>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</si>
  <si>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</si>
  <si>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</si>
  <si>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</si>
  <si>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</si>
  <si>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</si>
  <si>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</si>
  <si>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</si>
  <si>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</si>
  <si>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</si>
  <si>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</si>
  <si>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</si>
  <si>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</si>
  <si>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</si>
  <si>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</si>
  <si>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</si>
  <si>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</si>
  <si>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</si>
  <si>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</si>
  <si>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</si>
  <si>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</si>
  <si>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</si>
  <si>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</si>
  <si>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</si>
  <si>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</si>
  <si>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</si>
  <si>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</si>
  <si>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</si>
  <si>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</si>
  <si>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</si>
  <si>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</si>
  <si>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</si>
  <si>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</si>
  <si>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</si>
  <si>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</si>
  <si>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</si>
  <si>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</si>
  <si>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</si>
  <si>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</si>
  <si>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</si>
  <si>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</si>
  <si>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</si>
  <si>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</si>
  <si>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</si>
  <si>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</si>
  <si>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</si>
  <si>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</si>
  <si>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</si>
  <si>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</si>
  <si>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</si>
  <si>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</si>
  <si>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</si>
  <si>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</si>
  <si>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</si>
  <si>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</si>
  <si>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</si>
  <si>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</si>
  <si>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</si>
  <si>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</si>
  <si>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</si>
  <si>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</si>
  <si>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</si>
  <si>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</si>
  <si>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</si>
  <si>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</si>
  <si>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</si>
  <si>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</si>
  <si>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</si>
  <si>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</si>
  <si>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</si>
  <si>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</si>
  <si>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</si>
  <si>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</si>
  <si>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</si>
  <si>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</si>
  <si>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</si>
  <si>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</si>
  <si>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</si>
  <si>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</si>
  <si>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</si>
  <si>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</si>
  <si>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</si>
  <si>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</si>
  <si>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</si>
  <si>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</si>
  <si>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</si>
  <si>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</si>
  <si>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</si>
  <si>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</si>
  <si>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</si>
  <si>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</si>
  <si>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</si>
  <si>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</si>
  <si>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</si>
  <si>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</si>
  <si>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</si>
  <si>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</si>
  <si>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</si>
  <si>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</si>
  <si>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</si>
  <si>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</si>
  <si>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</si>
  <si>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</si>
  <si>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</si>
  <si>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</si>
  <si>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</si>
  <si>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</si>
  <si>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</si>
  <si>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</si>
  <si>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</si>
  <si>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</si>
  <si>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</si>
  <si>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</si>
  <si>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</si>
  <si>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</si>
  <si>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</si>
  <si>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</si>
  <si>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</si>
  <si>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</si>
  <si>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</si>
  <si>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</si>
  <si>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</si>
  <si>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</si>
  <si>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</si>
  <si>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</si>
  <si>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</si>
  <si>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</si>
  <si>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</si>
  <si>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</si>
  <si>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</si>
  <si>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</si>
  <si>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</si>
  <si>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</si>
  <si>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</si>
  <si>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</si>
  <si>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</si>
  <si>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</si>
  <si>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</si>
  <si>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</si>
  <si>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</si>
  <si>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</si>
  <si>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</si>
  <si>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</si>
  <si>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</si>
  <si>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</si>
  <si>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</si>
  <si>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</si>
  <si>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</si>
  <si>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</si>
  <si>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</si>
  <si>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</si>
  <si>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</si>
  <si>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</si>
  <si>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</si>
  <si>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</si>
  <si>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</si>
  <si>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</si>
  <si>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</si>
  <si>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</si>
  <si>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</si>
  <si>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</si>
  <si>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</si>
  <si>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</si>
  <si>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</si>
  <si>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</si>
  <si>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</si>
  <si>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</si>
  <si>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</si>
  <si>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</si>
  <si>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</si>
  <si>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</si>
  <si>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</si>
  <si>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</si>
  <si>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</si>
  <si>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</si>
  <si>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</si>
  <si>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</si>
  <si>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</si>
  <si>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</si>
  <si>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</si>
  <si>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</si>
  <si>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</si>
  <si>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</si>
  <si>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</si>
  <si>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</si>
  <si>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</si>
  <si>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</si>
  <si>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</si>
  <si>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</si>
  <si>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</si>
  <si>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</si>
  <si>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</si>
  <si>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</si>
  <si>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</si>
  <si>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</si>
  <si>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</si>
  <si>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</si>
  <si>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</si>
  <si>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</si>
  <si>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</si>
  <si>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</si>
  <si>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</si>
  <si>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</si>
  <si>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</si>
  <si>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</si>
  <si>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</si>
  <si>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</si>
  <si>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</si>
  <si>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</si>
  <si>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</si>
  <si>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</si>
  <si>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</si>
  <si>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</si>
  <si>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</si>
  <si>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</si>
  <si>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</si>
  <si>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</si>
  <si>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</si>
  <si>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</si>
  <si>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</si>
  <si>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</si>
  <si>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</si>
  <si>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</si>
  <si>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</si>
  <si>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</si>
  <si>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</si>
  <si>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</si>
  <si>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</si>
  <si>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</si>
  <si>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</si>
  <si>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</si>
  <si>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</si>
  <si>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</si>
  <si>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</si>
  <si>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</si>
  <si>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</si>
  <si>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</si>
  <si>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</si>
  <si>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</si>
  <si>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</si>
  <si>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</si>
  <si>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</si>
  <si>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</si>
  <si>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</si>
  <si>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</si>
  <si>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</si>
  <si>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</si>
  <si>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</si>
  <si>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</si>
  <si>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</si>
  <si>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</si>
  <si>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</si>
  <si>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</si>
  <si>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</si>
  <si>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</si>
  <si>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</si>
  <si>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</si>
  <si>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</si>
  <si>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</si>
  <si>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</si>
  <si>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</si>
  <si>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</si>
  <si>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</si>
  <si>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</si>
  <si>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</si>
  <si>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</si>
  <si>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</si>
  <si>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</si>
  <si>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</si>
  <si>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</si>
  <si>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</si>
  <si>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</si>
  <si>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</si>
  <si>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</si>
  <si>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</si>
  <si>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</si>
  <si>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</si>
  <si>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</si>
  <si>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</si>
  <si>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</si>
  <si>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</si>
  <si>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</si>
  <si>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</si>
  <si>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</si>
  <si>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</si>
  <si>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</si>
  <si>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</si>
  <si>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</si>
  <si>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</si>
  <si>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</si>
  <si>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</si>
  <si>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</si>
  <si>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</si>
  <si>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</si>
  <si>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</si>
  <si>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</si>
  <si>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</si>
  <si>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</si>
  <si>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</si>
  <si>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</si>
  <si>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</si>
  <si>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</si>
  <si>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</si>
  <si>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</si>
  <si>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</si>
  <si>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</si>
  <si>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</si>
  <si>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</si>
  <si>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</si>
  <si>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</si>
  <si>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</si>
  <si>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</si>
  <si>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</si>
  <si>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</si>
  <si>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</si>
  <si>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</si>
  <si>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</si>
  <si>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</si>
  <si>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</si>
  <si>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</si>
  <si>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</si>
  <si>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</si>
  <si>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</si>
  <si>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</si>
  <si>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</si>
  <si>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</si>
  <si>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</si>
  <si>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</si>
  <si>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</si>
  <si>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</si>
  <si>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</si>
  <si>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</si>
  <si>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</si>
  <si>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</si>
  <si>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</si>
  <si>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</si>
  <si>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</si>
  <si>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</si>
  <si>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</si>
  <si>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</si>
  <si>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</si>
  <si>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</si>
  <si>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</si>
  <si>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</si>
  <si>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</si>
  <si>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</si>
  <si>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</si>
  <si>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</si>
  <si>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</si>
  <si>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</si>
  <si>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</si>
  <si>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</si>
  <si>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</si>
  <si>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</si>
  <si>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</si>
  <si>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</si>
  <si>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</si>
  <si>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</si>
  <si>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</si>
  <si>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</si>
  <si>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</si>
  <si>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</si>
  <si>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</si>
  <si>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</si>
  <si>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</si>
  <si>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</si>
  <si>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</si>
  <si>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</si>
  <si>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</si>
  <si>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</si>
  <si>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</si>
  <si>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</si>
  <si>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</si>
  <si>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</si>
  <si>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</si>
  <si>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</si>
  <si>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</si>
  <si>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</si>
  <si>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</si>
  <si>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</si>
  <si>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</si>
  <si>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</si>
  <si>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</si>
  <si>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</si>
  <si>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</si>
  <si>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</si>
  <si>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</si>
  <si>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</si>
  <si>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</si>
  <si>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</si>
  <si>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</si>
  <si>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</si>
  <si>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</si>
  <si>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</si>
  <si>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</si>
  <si>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</si>
  <si>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</si>
  <si>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</si>
  <si>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</si>
  <si>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</si>
  <si>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</si>
  <si>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</si>
  <si>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</si>
  <si>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</si>
  <si>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</si>
  <si>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</si>
  <si>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</si>
  <si>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</si>
  <si>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</si>
  <si>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</si>
  <si>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</si>
  <si>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</si>
  <si>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</si>
  <si>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</si>
  <si>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</si>
  <si>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</si>
  <si>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</si>
  <si>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</si>
  <si>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</si>
  <si>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</si>
  <si>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</si>
  <si>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</si>
  <si>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</si>
  <si>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</si>
  <si>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</si>
  <si>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</si>
  <si>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</si>
  <si>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</si>
  <si>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</si>
  <si>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</si>
  <si>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</si>
  <si>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</si>
  <si>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</si>
  <si>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</si>
  <si>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</si>
  <si>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</si>
  <si>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</si>
  <si>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</si>
  <si>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</si>
  <si>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</si>
  <si>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</si>
  <si>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</si>
  <si>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</si>
  <si>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</si>
  <si>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</si>
  <si>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</si>
  <si>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</si>
  <si>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</si>
  <si>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</si>
  <si>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</si>
  <si>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</si>
  <si>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</si>
  <si>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</si>
  <si>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</si>
  <si>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</si>
  <si>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</si>
  <si>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</si>
  <si>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</si>
  <si>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</si>
  <si>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</si>
  <si>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</si>
  <si>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</si>
  <si>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</si>
  <si>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</si>
  <si>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</si>
  <si>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</si>
  <si>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</si>
  <si>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</si>
  <si>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</si>
  <si>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</si>
  <si>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</si>
  <si>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</si>
  <si>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</si>
  <si>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</si>
  <si>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</si>
  <si>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</si>
  <si>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</si>
  <si>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</si>
  <si>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</si>
  <si>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</si>
  <si>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</si>
  <si>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</si>
  <si>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</si>
  <si>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</si>
  <si>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</si>
  <si>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</si>
  <si>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</si>
  <si>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</si>
  <si>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</si>
  <si>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</si>
  <si>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</si>
  <si>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</si>
  <si>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</si>
  <si>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</si>
  <si>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</si>
  <si>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</si>
  <si>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</si>
  <si>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</si>
  <si>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</si>
  <si>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</si>
  <si>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</si>
  <si>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</si>
  <si>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</si>
  <si>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</si>
  <si>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</si>
  <si>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</si>
  <si>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</si>
  <si>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</si>
  <si>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</si>
  <si>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</si>
  <si>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</si>
  <si>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</si>
  <si>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</si>
  <si>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</si>
  <si>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</si>
  <si>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</si>
  <si>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</si>
  <si>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</si>
  <si>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</si>
  <si>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</si>
  <si>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</si>
  <si>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</si>
  <si>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</si>
  <si>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</si>
  <si>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</si>
  <si>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</si>
  <si>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</si>
  <si>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</si>
  <si>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</si>
  <si>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</si>
  <si>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</si>
  <si>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</si>
  <si>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</si>
  <si>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</si>
  <si>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</si>
  <si>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</si>
  <si>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</si>
  <si>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</si>
  <si>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</si>
  <si>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</si>
  <si>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</si>
  <si>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</si>
  <si>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</si>
  <si>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</si>
  <si>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</si>
  <si>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</si>
  <si>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</si>
  <si>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</si>
  <si>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</si>
  <si>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</si>
  <si>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</si>
  <si>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</si>
  <si>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</si>
  <si>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</si>
  <si>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</si>
  <si>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</si>
  <si>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</si>
  <si>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</si>
  <si>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</si>
  <si>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</si>
  <si>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</si>
  <si>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</si>
  <si>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</si>
  <si>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</si>
  <si>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</si>
  <si>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</si>
  <si>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</si>
  <si>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</si>
  <si>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</si>
  <si>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</si>
  <si>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</si>
  <si>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</si>
  <si>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</si>
  <si>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</si>
  <si>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</si>
  <si>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</si>
  <si>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</si>
  <si>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</si>
  <si>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</si>
  <si>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</si>
  <si>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</si>
  <si>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</si>
  <si>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</si>
  <si>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</si>
  <si>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</si>
  <si>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</si>
  <si>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</si>
  <si>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</si>
  <si>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</si>
  <si>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</si>
  <si>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</si>
  <si>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</si>
  <si>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</si>
  <si>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</si>
  <si>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</si>
  <si>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</si>
  <si>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</si>
  <si>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</si>
  <si>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</si>
  <si>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</si>
  <si>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</si>
  <si>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</si>
  <si>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</si>
  <si>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</si>
  <si>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</si>
  <si>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</si>
  <si>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</si>
  <si>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</si>
  <si>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</si>
  <si>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</si>
  <si>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</si>
  <si>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</si>
  <si>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</si>
  <si>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</si>
  <si>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</si>
  <si>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</si>
  <si>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</si>
  <si>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</si>
  <si>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</si>
  <si>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</si>
  <si>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</si>
  <si>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</si>
  <si>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</si>
  <si>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</si>
  <si>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</si>
  <si>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</si>
  <si>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</si>
  <si>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</si>
  <si>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</si>
  <si>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</si>
  <si>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</si>
  <si>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</si>
  <si>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</si>
  <si>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</si>
  <si>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</si>
  <si>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</si>
  <si>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</si>
  <si>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</si>
  <si>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</si>
  <si>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</si>
  <si>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</si>
  <si>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</si>
  <si>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</si>
  <si>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</si>
  <si>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</si>
  <si>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</si>
  <si>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</si>
  <si>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</si>
  <si>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</si>
  <si>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</si>
  <si>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</si>
  <si>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</si>
  <si>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</si>
  <si>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</si>
  <si>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</si>
  <si>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</si>
  <si>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</si>
  <si>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</si>
  <si>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</si>
  <si>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</si>
  <si>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</si>
  <si>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</si>
  <si>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</si>
  <si>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</si>
  <si>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</si>
  <si>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</si>
  <si>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</si>
  <si>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</si>
  <si>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</si>
  <si>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</si>
  <si>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</si>
  <si>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</si>
  <si>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</si>
  <si>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</si>
  <si>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</si>
  <si>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</si>
  <si>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</si>
  <si>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</si>
  <si>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</si>
  <si>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</si>
  <si>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</si>
  <si>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</si>
  <si>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</si>
  <si>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</si>
  <si>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</si>
  <si>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</si>
  <si>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</si>
  <si>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</si>
  <si>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</si>
  <si>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</si>
  <si>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</si>
  <si>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</si>
  <si>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</si>
  <si>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</si>
  <si>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</si>
  <si>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</si>
  <si>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</si>
  <si>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</si>
  <si>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</si>
  <si>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</si>
  <si>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</si>
  <si>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</si>
  <si>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</si>
  <si>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</si>
  <si>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</si>
  <si>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</si>
  <si>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</si>
  <si>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</si>
  <si>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</si>
  <si>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</si>
  <si>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</si>
  <si>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</si>
  <si>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</si>
  <si>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</si>
  <si>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</si>
  <si>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</si>
  <si>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</si>
  <si>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</si>
  <si>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</si>
  <si>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</si>
  <si>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</si>
  <si>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</si>
  <si>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</si>
  <si>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</si>
  <si>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</si>
  <si>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</si>
  <si>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</si>
  <si>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</si>
  <si>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</si>
  <si>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</si>
  <si>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</si>
  <si>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</si>
  <si>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</si>
  <si>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</si>
  <si>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</si>
  <si>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</si>
  <si>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</si>
  <si>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</si>
  <si>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</si>
  <si>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</si>
  <si>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</si>
  <si>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</si>
  <si>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</si>
  <si>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</si>
  <si>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</si>
  <si>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</si>
  <si>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</si>
  <si>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</si>
  <si>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</si>
  <si>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</si>
  <si>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</si>
  <si>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</si>
  <si>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</si>
  <si>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</si>
  <si>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</si>
  <si>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</si>
  <si>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</si>
  <si>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</si>
  <si>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</si>
  <si>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</si>
  <si>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</si>
  <si>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</si>
  <si>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</si>
  <si>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</si>
  <si>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</si>
  <si>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</si>
  <si>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</si>
  <si>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</si>
  <si>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</si>
  <si>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</si>
  <si>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</si>
  <si>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</si>
  <si>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</si>
  <si>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</si>
  <si>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</si>
  <si>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</si>
  <si>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</si>
  <si>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</si>
  <si>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</si>
  <si>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</si>
  <si>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</si>
  <si>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</si>
  <si>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</si>
  <si>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</si>
  <si>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</si>
  <si>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</si>
  <si>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</si>
  <si>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</si>
  <si>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</si>
  <si>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</si>
  <si>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</si>
  <si>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</si>
  <si>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</si>
  <si>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</si>
  <si>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</si>
  <si>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</si>
  <si>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</si>
  <si>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</si>
  <si>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</si>
  <si>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</si>
  <si>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</si>
  <si>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</si>
  <si>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</si>
  <si>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</si>
  <si>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</si>
  <si>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</si>
  <si>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</si>
  <si>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</si>
  <si>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</si>
  <si>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</si>
  <si>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</si>
  <si>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</si>
  <si>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</si>
  <si>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</si>
  <si>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</si>
  <si>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</si>
  <si>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</si>
  <si>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</si>
  <si>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</si>
  <si>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</si>
  <si>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</si>
  <si>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</si>
  <si>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</si>
  <si>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</si>
  <si>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</si>
  <si>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</si>
  <si>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</si>
  <si>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</si>
  <si>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</si>
  <si>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</si>
  <si>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</si>
  <si>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</si>
  <si>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</si>
  <si>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</si>
  <si>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</si>
  <si>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</si>
  <si>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</si>
  <si>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</si>
  <si>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</si>
  <si>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</si>
  <si>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</si>
  <si>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</si>
  <si>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</si>
  <si>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</si>
  <si>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</si>
  <si>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</si>
  <si>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</si>
  <si>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</si>
  <si>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</si>
  <si>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</si>
  <si>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</si>
  <si>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</si>
  <si>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</si>
  <si>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</si>
  <si>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</si>
  <si>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</si>
  <si>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</si>
  <si>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</si>
  <si>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</si>
  <si>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</si>
  <si>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</si>
  <si>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</si>
  <si>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</si>
  <si>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</si>
  <si>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</si>
  <si>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</si>
  <si>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</si>
  <si>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</si>
  <si>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</si>
  <si>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</si>
  <si>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</si>
  <si>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</si>
  <si>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</si>
  <si>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</si>
  <si>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</si>
  <si>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</si>
  <si>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</si>
  <si>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</si>
  <si>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</si>
  <si>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</si>
  <si>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</si>
  <si>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</si>
  <si>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</si>
  <si>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</si>
  <si>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</si>
  <si>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</si>
  <si>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</si>
  <si>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</si>
  <si>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</si>
  <si>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</si>
  <si>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</si>
  <si>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</si>
  <si>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</si>
  <si>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</si>
  <si>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</si>
  <si>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</si>
  <si>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</si>
  <si>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</si>
  <si>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</si>
  <si>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</si>
  <si>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</si>
  <si>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</si>
  <si>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</si>
  <si>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</si>
  <si>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</si>
  <si>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</si>
  <si>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</si>
  <si>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</si>
  <si>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</si>
  <si>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</si>
  <si>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</si>
  <si>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</si>
  <si>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</si>
  <si>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</si>
  <si>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</si>
  <si>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</si>
  <si>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</si>
  <si>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</si>
  <si>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</si>
  <si>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</si>
  <si>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</si>
  <si>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</si>
  <si>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</si>
  <si>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</si>
  <si>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</si>
  <si>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</si>
  <si>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</si>
  <si>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</si>
  <si>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</si>
  <si>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</si>
  <si>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</si>
  <si>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</si>
  <si>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</si>
  <si>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</si>
  <si>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</si>
  <si>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</si>
  <si>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</si>
  <si>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</si>
  <si>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</si>
  <si>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</si>
  <si>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</si>
  <si>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</si>
  <si>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</si>
  <si>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</si>
  <si>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</si>
  <si>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</si>
  <si>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</si>
  <si>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</si>
  <si>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</si>
  <si>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</si>
  <si>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</si>
  <si>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</si>
  <si>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</si>
  <si>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</si>
  <si>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</si>
  <si>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</si>
  <si>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</si>
  <si>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</si>
  <si>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</si>
  <si>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</si>
  <si>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</si>
  <si>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</si>
  <si>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</si>
  <si>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</si>
  <si>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</si>
  <si>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</si>
  <si>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</si>
  <si>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</si>
  <si>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</si>
  <si>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</si>
  <si>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</si>
  <si>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</si>
  <si>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</si>
  <si>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</si>
  <si>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</si>
  <si>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</si>
  <si>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</si>
  <si>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</si>
  <si>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</si>
  <si>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</si>
  <si>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</si>
  <si>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</si>
  <si>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</si>
  <si>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</si>
  <si>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</si>
  <si>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</si>
  <si>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</si>
  <si>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</si>
  <si>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</si>
  <si>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</si>
  <si>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</si>
  <si>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</si>
  <si>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</si>
  <si>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</si>
  <si>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</si>
  <si>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</si>
  <si>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</si>
  <si>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</si>
  <si>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</si>
  <si>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</si>
  <si>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</si>
  <si>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</si>
  <si>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</si>
  <si>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</si>
  <si>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</si>
  <si>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</si>
  <si>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</si>
  <si>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</si>
  <si>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</si>
  <si>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</si>
  <si>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</si>
  <si>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</si>
  <si>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</si>
  <si>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</si>
  <si>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</si>
  <si>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</si>
  <si>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</si>
  <si>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</si>
  <si>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</si>
  <si>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</si>
  <si>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</si>
  <si>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</si>
  <si>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</si>
  <si>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</si>
  <si>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</si>
  <si>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</si>
  <si>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</si>
  <si>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</si>
  <si>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</si>
  <si>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</si>
  <si>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</si>
  <si>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</si>
  <si>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</si>
  <si>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</si>
  <si>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</si>
  <si>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</si>
  <si>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</si>
  <si>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</si>
  <si>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</si>
  <si>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</si>
  <si>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</si>
  <si>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</si>
  <si>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</si>
  <si>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</si>
  <si>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</si>
  <si>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</si>
  <si>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</si>
  <si>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</si>
  <si>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</si>
  <si>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</si>
  <si>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</si>
  <si>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</si>
  <si>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</si>
  <si>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</si>
  <si>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</si>
  <si>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</si>
  <si>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</si>
  <si>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</si>
  <si>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</si>
  <si>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</si>
  <si>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</si>
  <si>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</si>
  <si>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</si>
  <si>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</si>
  <si>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</si>
  <si>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</si>
  <si>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</si>
  <si>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</si>
  <si>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</si>
  <si>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</si>
  <si>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</si>
  <si>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</si>
  <si>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</si>
  <si>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</si>
  <si>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</si>
  <si>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</si>
  <si>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</si>
  <si>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</si>
  <si>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</si>
  <si>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</si>
  <si>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</si>
  <si>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</si>
  <si>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</si>
  <si>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</si>
  <si>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</si>
  <si>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</si>
  <si>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</si>
  <si>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</si>
  <si>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</si>
  <si>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</si>
  <si>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</si>
  <si>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</si>
  <si>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</si>
  <si>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</si>
  <si>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</si>
  <si>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</si>
  <si>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</si>
  <si>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</si>
  <si>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</si>
  <si>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</si>
  <si>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</si>
  <si>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</si>
  <si>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</si>
  <si>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</si>
  <si>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</si>
  <si>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</si>
  <si>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</si>
  <si>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</si>
  <si>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</si>
  <si>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</si>
  <si>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</si>
  <si>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</si>
  <si>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</si>
  <si>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</si>
  <si>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</si>
  <si>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</si>
  <si>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</si>
  <si>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</si>
  <si>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</si>
  <si>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</si>
  <si>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</si>
  <si>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</si>
  <si>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</si>
  <si>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</si>
  <si>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</si>
  <si>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</si>
  <si>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</si>
  <si>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</si>
  <si>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</si>
  <si>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</si>
  <si>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</si>
  <si>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</si>
  <si>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</si>
  <si>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</si>
  <si>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</si>
  <si>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</si>
  <si>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</si>
  <si>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</si>
  <si>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</si>
  <si>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</si>
  <si>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</si>
  <si>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</si>
  <si>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</si>
  <si>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</si>
  <si>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</si>
  <si>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</si>
  <si>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</si>
  <si>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</si>
  <si>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</si>
  <si>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</si>
  <si>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</si>
  <si>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</si>
  <si>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</si>
  <si>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</si>
  <si>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</si>
  <si>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</si>
  <si>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</si>
  <si>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</si>
  <si>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</si>
  <si>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</si>
  <si>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</si>
  <si>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</si>
  <si>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</si>
  <si>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</si>
  <si>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</si>
  <si>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</si>
  <si>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</si>
  <si>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</si>
  <si>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</si>
  <si>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</si>
  <si>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</si>
  <si>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</si>
  <si>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</si>
  <si>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</si>
  <si>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</si>
  <si>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</si>
  <si>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</si>
  <si>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</si>
  <si>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</si>
  <si>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</si>
  <si>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</si>
  <si>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</si>
  <si>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</si>
  <si>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</si>
  <si>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</si>
  <si>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</si>
  <si>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</si>
  <si>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</si>
  <si>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</si>
  <si>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</si>
  <si>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</si>
  <si>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</si>
  <si>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</si>
  <si>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</si>
  <si>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</si>
  <si>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</si>
  <si>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</si>
  <si>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</si>
  <si>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</si>
  <si>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</si>
  <si>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</si>
  <si>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</si>
  <si>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</si>
  <si>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</si>
  <si>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</si>
  <si>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</si>
  <si>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</si>
  <si>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</si>
  <si>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</si>
  <si>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</si>
  <si>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</si>
  <si>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</si>
  <si>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</si>
  <si>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</si>
  <si>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</si>
  <si>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</si>
  <si>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</si>
  <si>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</si>
  <si>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</si>
  <si>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</si>
  <si>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</si>
  <si>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</si>
  <si>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</si>
  <si>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</si>
  <si>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</si>
  <si>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</si>
  <si>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</si>
  <si>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</si>
  <si>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</si>
  <si>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</si>
  <si>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</si>
  <si>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</si>
  <si>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</si>
  <si>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</si>
  <si>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</si>
  <si>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</si>
  <si>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</si>
  <si>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</si>
  <si>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</si>
  <si>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</si>
  <si>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</si>
  <si>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</si>
  <si>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</si>
  <si>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</si>
  <si>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</si>
  <si>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</si>
  <si>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</si>
  <si>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</si>
  <si>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</si>
  <si>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</si>
  <si>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</si>
  <si>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</si>
  <si>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</si>
  <si>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</si>
  <si>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</si>
  <si>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</si>
  <si>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</si>
  <si>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</si>
  <si>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</si>
  <si>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</si>
  <si>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</si>
  <si>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</si>
  <si>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</si>
  <si>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</si>
  <si>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</si>
  <si>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</si>
  <si>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</si>
  <si>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</si>
  <si>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</si>
  <si>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</si>
  <si>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</si>
  <si>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</si>
  <si>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</si>
  <si>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</si>
  <si>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</si>
  <si>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</si>
  <si>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</si>
  <si>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</si>
  <si>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</si>
  <si>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</si>
  <si>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</si>
  <si>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</si>
  <si>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</si>
  <si>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</si>
  <si>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</si>
  <si>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</si>
  <si>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</si>
  <si>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</si>
  <si>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</si>
  <si>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</si>
  <si>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</si>
  <si>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</si>
  <si>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</si>
  <si>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</si>
  <si>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</si>
  <si>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</si>
  <si>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</si>
  <si>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</si>
  <si>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</si>
  <si>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</si>
  <si>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</si>
  <si>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</si>
  <si>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</si>
  <si>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</si>
  <si>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</si>
  <si>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</si>
  <si>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</si>
  <si>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</si>
  <si>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</si>
  <si>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</si>
  <si>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</si>
  <si>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</si>
  <si>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</si>
  <si>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</si>
  <si>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</si>
  <si>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</si>
  <si>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</si>
  <si>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</si>
  <si>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</si>
  <si>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</si>
  <si>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</si>
  <si>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</si>
  <si>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</si>
  <si>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</si>
  <si>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</si>
  <si>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</si>
  <si>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</si>
  <si>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</si>
  <si>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</si>
  <si>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</si>
  <si>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</si>
  <si>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</si>
  <si>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</si>
  <si>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</si>
  <si>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</si>
  <si>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</si>
  <si>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</si>
  <si>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</si>
  <si>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</si>
  <si>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</si>
  <si>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</si>
  <si>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</si>
  <si>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</si>
  <si>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</si>
  <si>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</si>
  <si>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</si>
  <si>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</si>
  <si>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</si>
  <si>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</si>
  <si>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</si>
  <si>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</si>
  <si>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</si>
  <si>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</si>
  <si>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</si>
  <si>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</si>
  <si>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</si>
  <si>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</si>
  <si>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</si>
  <si>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</si>
  <si>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</si>
  <si>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</si>
  <si>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</si>
  <si>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</si>
  <si>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</si>
  <si>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</si>
  <si>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</si>
  <si>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</si>
  <si>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</si>
  <si>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</si>
  <si>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</si>
  <si>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</si>
  <si>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</si>
  <si>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</si>
  <si>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</si>
  <si>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</si>
  <si>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</si>
  <si>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</si>
  <si>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</si>
  <si>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</si>
  <si>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</si>
  <si>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</si>
  <si>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</si>
  <si>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</si>
  <si>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</si>
  <si>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</si>
  <si>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</si>
  <si>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</si>
  <si>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</si>
  <si>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</si>
  <si>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</si>
  <si>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</si>
  <si>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</si>
  <si>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</si>
  <si>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</si>
  <si>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</si>
  <si>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</si>
  <si>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</si>
  <si>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</si>
  <si>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</si>
  <si>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</si>
  <si>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</si>
  <si>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</si>
  <si>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</si>
  <si>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</si>
  <si>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</si>
  <si>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</si>
  <si>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</si>
  <si>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</si>
  <si>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</si>
  <si>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</si>
  <si>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</si>
  <si>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</si>
  <si>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</si>
  <si>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</si>
  <si>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</si>
  <si>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</si>
  <si>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</si>
  <si>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</si>
  <si>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</si>
  <si>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</si>
  <si>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</si>
  <si>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</si>
  <si>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</si>
  <si>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</si>
  <si>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</si>
  <si>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</si>
  <si>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</si>
  <si>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</si>
  <si>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</si>
  <si>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</si>
  <si>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</si>
  <si>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</si>
  <si>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</si>
  <si>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</si>
  <si>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</si>
  <si>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</si>
  <si>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</si>
  <si>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</si>
  <si>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</si>
  <si>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</si>
  <si>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</si>
  <si>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</si>
  <si>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</si>
  <si>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</si>
  <si>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</si>
  <si>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</si>
  <si>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</si>
  <si>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</si>
  <si>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</si>
  <si>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</si>
  <si>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</si>
  <si>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</si>
  <si>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</si>
  <si>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</si>
  <si>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</si>
  <si>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</si>
  <si>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</si>
  <si>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</si>
  <si>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</si>
  <si>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</si>
  <si>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</si>
  <si>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</si>
  <si>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</si>
  <si>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</si>
  <si>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</si>
  <si>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</si>
  <si>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</si>
  <si>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</si>
  <si>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</si>
  <si>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</si>
  <si>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</si>
  <si>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</si>
  <si>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</si>
  <si>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</si>
  <si>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</si>
  <si>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</si>
  <si>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</si>
  <si>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</si>
  <si>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</si>
  <si>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</si>
  <si>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</si>
  <si>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</si>
  <si>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</si>
  <si>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</si>
  <si>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</si>
  <si>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</si>
  <si>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</si>
  <si>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</si>
  <si>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</si>
  <si>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</si>
  <si>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</si>
  <si>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</si>
  <si>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</si>
  <si>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</si>
  <si>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</si>
  <si>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</si>
  <si>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</si>
  <si>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</si>
  <si>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</si>
  <si>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</si>
  <si>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</si>
  <si>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</si>
  <si>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</si>
  <si>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</si>
  <si>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</si>
  <si>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</si>
  <si>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</si>
  <si>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</si>
  <si>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</si>
  <si>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</si>
  <si>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</si>
  <si>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</si>
  <si>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</si>
  <si>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</si>
  <si>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</si>
  <si>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</si>
  <si>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</si>
  <si>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</si>
  <si>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</si>
  <si>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</si>
  <si>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</si>
  <si>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</si>
  <si>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</si>
  <si>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</si>
  <si>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</si>
  <si>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</si>
  <si>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</si>
  <si>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</si>
  <si>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</si>
  <si>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</si>
  <si>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</si>
  <si>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</si>
  <si>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</si>
  <si>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</si>
  <si>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</si>
  <si>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</si>
  <si>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</si>
  <si>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</si>
  <si>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</si>
  <si>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</si>
  <si>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</si>
  <si>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</si>
  <si>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</si>
  <si>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</si>
  <si>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</si>
  <si>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</si>
  <si>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</si>
  <si>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</si>
  <si>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</si>
  <si>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</si>
  <si>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</si>
  <si>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</si>
  <si>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</si>
  <si>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</si>
  <si>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</si>
  <si>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</si>
  <si>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</si>
  <si>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</si>
  <si>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</si>
  <si>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</si>
  <si>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</si>
  <si>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</si>
  <si>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</si>
  <si>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</si>
  <si>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</si>
  <si>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</si>
  <si>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</si>
  <si>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</si>
  <si>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</si>
  <si>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</si>
  <si>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</si>
  <si>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</si>
  <si>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</si>
  <si>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</si>
  <si>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</si>
  <si>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</si>
  <si>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</si>
  <si>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</si>
  <si>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</si>
  <si>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</si>
  <si>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</si>
  <si>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</si>
  <si>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</si>
  <si>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</si>
  <si>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</si>
  <si>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</si>
  <si>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</si>
  <si>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</si>
  <si>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</si>
  <si>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</si>
  <si>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</si>
  <si>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</si>
  <si>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</si>
  <si>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</si>
  <si>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</si>
  <si>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</si>
  <si>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</si>
  <si>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</si>
  <si>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</si>
  <si>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</si>
  <si>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</si>
  <si>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</si>
  <si>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</si>
  <si>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</si>
  <si>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</si>
  <si>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</si>
  <si>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</si>
  <si>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</si>
  <si>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</si>
  <si>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</si>
  <si>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</si>
  <si>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</si>
  <si>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</si>
  <si>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</si>
  <si>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</si>
  <si>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</si>
  <si>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</si>
  <si>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</si>
  <si>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</si>
  <si>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</si>
  <si>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</si>
  <si>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</si>
  <si>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</si>
  <si>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</si>
  <si>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</si>
  <si>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</si>
  <si>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</si>
  <si>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</si>
  <si>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</si>
  <si>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</si>
  <si>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</si>
  <si>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</si>
  <si>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</si>
  <si>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</si>
  <si>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</si>
  <si>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</si>
  <si>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</si>
  <si>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</si>
  <si>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</si>
  <si>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</si>
  <si>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</si>
  <si>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</si>
  <si>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</si>
  <si>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</si>
  <si>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</si>
  <si>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</si>
  <si>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</si>
  <si>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</si>
  <si>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</si>
  <si>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</si>
  <si>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</si>
  <si>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</si>
  <si>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</si>
  <si>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</si>
  <si>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</si>
  <si>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</si>
  <si>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</si>
  <si>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</si>
  <si>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</si>
  <si>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</si>
  <si>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</si>
  <si>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</si>
  <si>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</si>
  <si>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</si>
  <si>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</si>
  <si>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</si>
  <si>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</si>
  <si>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</si>
  <si>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</si>
  <si>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</si>
  <si>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</si>
  <si>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</si>
  <si>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</si>
  <si>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</si>
  <si>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</si>
  <si>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</si>
  <si>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</si>
  <si>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</si>
  <si>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</si>
  <si>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</si>
  <si>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</si>
  <si>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</si>
  <si>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</si>
  <si>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</si>
  <si>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</si>
  <si>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</si>
  <si>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</si>
  <si>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</si>
  <si>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</si>
  <si>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</si>
  <si>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</si>
  <si>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</si>
  <si>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</si>
  <si>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</si>
  <si>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</si>
  <si>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</si>
  <si>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</si>
  <si>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</si>
  <si>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</si>
  <si>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</si>
  <si>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</si>
  <si>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</si>
  <si>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</si>
  <si>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</si>
  <si>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</si>
  <si>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</si>
  <si>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</si>
  <si>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</si>
  <si>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</si>
  <si>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</si>
  <si>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</si>
  <si>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</si>
  <si>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</si>
  <si>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</si>
  <si>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</si>
  <si>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</si>
  <si>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</si>
  <si>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</si>
  <si>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</si>
  <si>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</si>
  <si>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</si>
  <si>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</si>
  <si>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</si>
  <si>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</si>
  <si>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</si>
  <si>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</si>
  <si>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</si>
  <si>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</si>
  <si>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</si>
  <si>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</si>
  <si>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</si>
  <si>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</si>
  <si>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</si>
  <si>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</si>
  <si>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</si>
  <si>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</si>
  <si>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</si>
  <si>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</si>
  <si>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</si>
  <si>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</si>
  <si>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</si>
  <si>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</si>
  <si>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</si>
  <si>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</si>
  <si>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</si>
  <si>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</si>
  <si>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</si>
  <si>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</si>
  <si>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</si>
  <si>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</si>
  <si>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</si>
  <si>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</si>
  <si>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</si>
  <si>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</si>
  <si>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</si>
  <si>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</si>
  <si>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</si>
  <si>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</si>
  <si>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</si>
  <si>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</si>
  <si>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</si>
  <si>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</si>
  <si>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</si>
  <si>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</si>
  <si>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</si>
  <si>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</si>
  <si>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</si>
  <si>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</si>
  <si>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</si>
  <si>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</si>
  <si>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</si>
  <si>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</si>
  <si>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</si>
  <si>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</si>
  <si>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</si>
  <si>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</si>
  <si>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</si>
  <si>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</si>
  <si>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</si>
  <si>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</si>
  <si>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</si>
  <si>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</si>
  <si>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</si>
  <si>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</si>
  <si>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</si>
  <si>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</si>
  <si>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</si>
  <si>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</si>
  <si>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</si>
  <si>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</si>
  <si>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</si>
  <si>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</si>
  <si>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</si>
  <si>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</si>
  <si>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</si>
  <si>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</si>
  <si>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</si>
  <si>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</si>
  <si>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</si>
  <si>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</si>
  <si>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</si>
  <si>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</si>
  <si>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</si>
  <si>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</si>
  <si>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</si>
  <si>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</si>
  <si>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</si>
  <si>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</si>
  <si>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</si>
  <si>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</si>
  <si>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</si>
  <si>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</si>
  <si>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</si>
  <si>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</si>
  <si>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</si>
  <si>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</si>
  <si>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</si>
  <si>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</si>
  <si>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</si>
  <si>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</si>
  <si>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</si>
  <si>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</si>
  <si>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</si>
  <si>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</si>
  <si>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</si>
  <si>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</si>
  <si>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</si>
  <si>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</si>
  <si>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</si>
  <si>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</si>
  <si>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</si>
  <si>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</si>
  <si>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</si>
  <si>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</si>
  <si>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</si>
  <si>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</si>
  <si>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</si>
  <si>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</si>
  <si>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</si>
  <si>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</si>
  <si>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</si>
  <si>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</si>
  <si>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</si>
  <si>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</si>
  <si>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</si>
  <si>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</si>
  <si>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</si>
  <si>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</si>
  <si>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</si>
  <si>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</si>
  <si>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</si>
  <si>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</si>
  <si>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</si>
  <si>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</si>
  <si>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</si>
  <si>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</si>
  <si>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</si>
  <si>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</si>
  <si>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</si>
  <si>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</si>
  <si>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</si>
  <si>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</si>
  <si>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</si>
  <si>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</si>
  <si>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</si>
  <si>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</si>
  <si>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</si>
  <si>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</si>
  <si>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</si>
  <si>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</si>
  <si>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</si>
  <si>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</si>
  <si>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</si>
  <si>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</si>
  <si>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</si>
  <si>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</si>
  <si>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</si>
  <si>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</si>
  <si>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</si>
  <si>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</si>
  <si>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</si>
  <si>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</si>
  <si>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</si>
  <si>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</si>
  <si>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</si>
  <si>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</si>
  <si>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</si>
  <si>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</si>
  <si>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</si>
  <si>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</si>
  <si>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</si>
  <si>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</si>
  <si>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</si>
  <si>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</si>
  <si>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</si>
  <si>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</si>
  <si>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</si>
  <si>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</si>
  <si>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</si>
  <si>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</si>
  <si>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</si>
  <si>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</si>
  <si>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</si>
  <si>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</si>
  <si>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</si>
  <si>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</si>
  <si>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</si>
  <si>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</si>
  <si>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</si>
  <si>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</si>
  <si>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</si>
  <si>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</si>
  <si>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</si>
  <si>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</si>
  <si>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</si>
  <si>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</si>
  <si>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</si>
  <si>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</si>
  <si>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</si>
  <si>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</si>
  <si>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</si>
  <si>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</si>
  <si>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</si>
  <si>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</si>
  <si>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</si>
  <si>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</si>
  <si>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</si>
  <si>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</si>
  <si>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</si>
  <si>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</si>
  <si>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</si>
  <si>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</si>
  <si>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</si>
  <si>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</si>
  <si>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</si>
  <si>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</si>
  <si>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</si>
  <si>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</si>
  <si>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</si>
  <si>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</si>
  <si>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</si>
  <si>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</si>
  <si>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</si>
  <si>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</si>
  <si>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</si>
  <si>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</si>
  <si>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</si>
  <si>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</si>
  <si>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</si>
  <si>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</si>
  <si>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</si>
  <si>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</si>
  <si>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</si>
  <si>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</si>
  <si>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</si>
  <si>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</si>
  <si>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</si>
  <si>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</si>
  <si>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</si>
  <si>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</si>
  <si>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</si>
  <si>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</si>
  <si>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</si>
  <si>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</si>
  <si>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</si>
  <si>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</si>
  <si>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</si>
  <si>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</si>
  <si>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</si>
  <si>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</si>
  <si>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</si>
  <si>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</si>
  <si>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</si>
  <si>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</si>
  <si>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</si>
  <si>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</si>
  <si>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</si>
  <si>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</si>
  <si>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</si>
  <si>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</si>
  <si>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</si>
  <si>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</si>
  <si>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</si>
  <si>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</si>
  <si>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</si>
  <si>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</si>
  <si>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</si>
  <si>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</si>
  <si>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</si>
  <si>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</si>
  <si>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</si>
  <si>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</si>
  <si>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</si>
  <si>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</si>
  <si>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</si>
  <si>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</si>
  <si>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</si>
  <si>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</si>
  <si>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</si>
  <si>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</si>
  <si>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</si>
  <si>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</si>
  <si>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</si>
  <si>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</si>
  <si>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</si>
  <si>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</si>
  <si>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</si>
  <si>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</si>
  <si>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</si>
  <si>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</si>
  <si>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</si>
  <si>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</si>
  <si>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</si>
  <si>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</si>
  <si>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</si>
  <si>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</si>
  <si>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</si>
  <si>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</si>
  <si>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</si>
  <si>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</si>
  <si>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</si>
  <si>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</si>
  <si>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</si>
  <si>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</si>
  <si>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</si>
  <si>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</si>
  <si>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</si>
  <si>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</si>
  <si>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</si>
  <si>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</si>
  <si>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</si>
  <si>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</si>
  <si>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</si>
  <si>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</si>
  <si>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</si>
  <si>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</si>
  <si>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</si>
  <si>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</si>
  <si>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</si>
  <si>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</si>
  <si>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</si>
  <si>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</si>
  <si>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</si>
  <si>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</si>
  <si>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</si>
  <si>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</si>
  <si>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</si>
  <si>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</si>
  <si>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</si>
  <si>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</si>
  <si>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</si>
  <si>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</si>
  <si>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</si>
  <si>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</si>
  <si>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</si>
  <si>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</si>
  <si>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</si>
  <si>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</si>
  <si>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</si>
  <si>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</si>
  <si>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</si>
  <si>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</si>
  <si>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</si>
  <si>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</si>
  <si>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</si>
  <si>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</si>
  <si>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</si>
  <si>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</si>
  <si>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</si>
  <si>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</si>
  <si>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</si>
  <si>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</si>
  <si>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</si>
  <si>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</si>
  <si>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</si>
  <si>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</si>
  <si>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</si>
  <si>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</si>
  <si>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</si>
  <si>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</si>
  <si>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</si>
  <si>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</si>
  <si>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</si>
  <si>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</si>
  <si>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</si>
  <si>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</si>
  <si>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</si>
  <si>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</si>
  <si>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</si>
  <si>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</si>
  <si>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</si>
  <si>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</si>
  <si>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</si>
  <si>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</si>
  <si>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</si>
  <si>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</si>
  <si>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</si>
  <si>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</si>
  <si>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</si>
  <si>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</si>
  <si>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</si>
  <si>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</si>
  <si>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</si>
  <si>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</si>
  <si>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</si>
  <si>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</si>
  <si>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</si>
  <si>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</si>
  <si>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</si>
  <si>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</si>
  <si>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</si>
  <si>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</si>
  <si>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</si>
  <si>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</si>
  <si>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</si>
  <si>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</si>
  <si>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</si>
  <si>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</si>
  <si>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</si>
  <si>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</si>
  <si>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</si>
  <si>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</si>
  <si>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</si>
  <si>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</si>
  <si>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</si>
  <si>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</si>
  <si>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</si>
  <si>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</si>
  <si>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</si>
  <si>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</si>
  <si>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</si>
  <si>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</si>
  <si>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</si>
  <si>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</si>
  <si>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</si>
  <si>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</si>
  <si>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</si>
  <si>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</si>
  <si>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</si>
  <si>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</si>
  <si>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</si>
  <si>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</si>
  <si>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</si>
  <si>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</si>
  <si>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</si>
  <si>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</si>
  <si>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</si>
  <si>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</si>
  <si>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</si>
  <si>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</si>
  <si>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</si>
  <si>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</si>
  <si>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</si>
  <si>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</si>
  <si>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</si>
  <si>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</si>
  <si>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</si>
  <si>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</si>
  <si>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</si>
  <si>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</si>
  <si>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</si>
  <si>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</si>
  <si>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</si>
  <si>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</si>
  <si>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</si>
  <si>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</si>
  <si>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</si>
  <si>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</si>
  <si>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</si>
  <si>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</si>
  <si>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</si>
  <si>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</si>
  <si>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</si>
  <si>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</si>
  <si>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</si>
  <si>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</si>
  <si>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</si>
  <si>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</si>
  <si>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</si>
  <si>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</si>
  <si>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</si>
  <si>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</si>
  <si>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</si>
  <si>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</si>
  <si>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</si>
  <si>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</si>
  <si>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</si>
  <si>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</si>
  <si>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</si>
  <si>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</si>
  <si>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</si>
  <si>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</si>
  <si>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</si>
  <si>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</si>
  <si>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</si>
  <si>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</si>
  <si>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</si>
  <si>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</si>
  <si>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</si>
  <si>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</si>
  <si>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</si>
  <si>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</si>
  <si>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</si>
  <si>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</si>
  <si>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</si>
  <si>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</si>
  <si>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</si>
  <si>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</si>
  <si>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</si>
  <si>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</si>
  <si>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</si>
  <si>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</si>
  <si>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</si>
  <si>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</si>
  <si>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</si>
  <si>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</si>
  <si>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</si>
  <si>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</si>
  <si>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</si>
  <si>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</si>
  <si>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</si>
  <si>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</si>
  <si>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</si>
  <si>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</si>
  <si>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</si>
  <si>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</si>
  <si>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</si>
  <si>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</si>
  <si>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</si>
  <si>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</si>
  <si>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</si>
  <si>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</si>
  <si>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</si>
  <si>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</si>
  <si>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</si>
  <si>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</si>
  <si>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</si>
  <si>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</si>
  <si>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</si>
  <si>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</si>
  <si>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</si>
  <si>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</si>
  <si>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</si>
  <si>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</si>
  <si>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</si>
  <si>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</si>
  <si>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</si>
  <si>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</si>
  <si>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</si>
  <si>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</si>
  <si>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</si>
  <si>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</si>
  <si>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</si>
  <si>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</si>
  <si>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</si>
  <si>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</si>
  <si>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</si>
  <si>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</si>
  <si>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</si>
  <si>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</si>
  <si>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</si>
  <si>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</si>
  <si>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</si>
  <si>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</si>
  <si>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</si>
  <si>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</si>
  <si>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</si>
  <si>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</si>
  <si>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</si>
  <si>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</si>
  <si>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</si>
  <si>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</si>
  <si>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</si>
  <si>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</si>
  <si>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</si>
  <si>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</si>
  <si>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</si>
  <si>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</si>
  <si>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</si>
  <si>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</si>
  <si>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</si>
  <si>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</si>
  <si>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</si>
  <si>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</si>
  <si>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</si>
  <si>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</si>
  <si>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</si>
  <si>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</si>
  <si>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</si>
  <si>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</si>
  <si>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</si>
  <si>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</si>
  <si>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</si>
  <si>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</si>
  <si>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</si>
  <si>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</si>
  <si>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</si>
  <si>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</si>
  <si>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</si>
  <si>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</si>
  <si>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</si>
  <si>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</si>
  <si>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</si>
  <si>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</si>
  <si>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</si>
  <si>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</si>
  <si>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</si>
  <si>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</si>
  <si>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</si>
  <si>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</si>
  <si>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</si>
  <si>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</si>
  <si>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</si>
  <si>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</si>
  <si>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</si>
  <si>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</si>
  <si>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</si>
  <si>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</si>
  <si>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</si>
  <si>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</si>
  <si>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</si>
  <si>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</si>
  <si>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</si>
  <si>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</si>
  <si>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</si>
  <si>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</si>
  <si>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</si>
  <si>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</si>
  <si>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</si>
  <si>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</si>
  <si>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</si>
  <si>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</si>
  <si>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</si>
  <si>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</si>
  <si>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</si>
  <si>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</si>
  <si>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</si>
  <si>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</si>
  <si>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</si>
  <si>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</si>
  <si>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</si>
  <si>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</si>
  <si>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</si>
  <si>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</si>
  <si>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</si>
  <si>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</si>
  <si>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</si>
  <si>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</si>
  <si>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</si>
  <si>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</si>
  <si>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</si>
  <si>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</si>
  <si>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</si>
  <si>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</si>
  <si>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</si>
  <si>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</si>
  <si>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</si>
  <si>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</si>
  <si>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</si>
  <si>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</si>
  <si>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</si>
  <si>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</si>
  <si>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</si>
  <si>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</si>
  <si>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</si>
  <si>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</si>
  <si>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</si>
  <si>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</si>
  <si>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</si>
  <si>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</si>
  <si>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</si>
  <si>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</si>
  <si>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</si>
  <si>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</si>
  <si>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</si>
  <si>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</si>
  <si>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</si>
  <si>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</si>
  <si>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</si>
  <si>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</si>
  <si>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</si>
  <si>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</si>
  <si>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</si>
  <si>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</si>
  <si>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</si>
  <si>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</si>
  <si>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</si>
  <si>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</si>
  <si>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</si>
  <si>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</si>
  <si>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</si>
  <si>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</si>
  <si>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</si>
  <si>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</si>
  <si>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</si>
  <si>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</si>
  <si>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</si>
  <si>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</si>
  <si>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</si>
  <si>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</si>
  <si>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</si>
  <si>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</si>
  <si>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</si>
  <si>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</si>
  <si>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</si>
  <si>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</si>
  <si>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</si>
  <si>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</si>
  <si>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</si>
  <si>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</si>
  <si>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</si>
  <si>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</si>
  <si>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</si>
  <si>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</si>
  <si>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</si>
  <si>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</si>
  <si>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</si>
  <si>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</si>
  <si>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</si>
  <si>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</si>
  <si>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</si>
  <si>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</si>
  <si>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</si>
  <si>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</si>
  <si>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</si>
  <si>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</si>
  <si>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</si>
  <si>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</si>
  <si>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</si>
  <si>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</si>
  <si>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</si>
  <si>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</si>
  <si>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</si>
  <si>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</si>
  <si>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</si>
  <si>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</si>
  <si>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</si>
  <si>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</si>
  <si>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</si>
  <si>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</si>
  <si>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</si>
  <si>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</si>
  <si>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</si>
  <si>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</si>
  <si>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</si>
  <si>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</si>
  <si>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</si>
  <si>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</si>
  <si>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</si>
  <si>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</si>
  <si>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</si>
  <si>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</si>
  <si>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</si>
  <si>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</si>
  <si>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</si>
  <si>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</si>
  <si>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</si>
  <si>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</si>
  <si>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</si>
  <si>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</si>
  <si>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</si>
  <si>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</si>
  <si>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</si>
  <si>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</si>
  <si>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</si>
  <si>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</si>
  <si>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</si>
  <si>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</si>
  <si>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</si>
  <si>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</si>
  <si>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</si>
  <si>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</si>
  <si>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</si>
  <si>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</si>
  <si>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</si>
  <si>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</si>
  <si>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</si>
  <si>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</si>
  <si>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</si>
  <si>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</si>
  <si>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</si>
  <si>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</si>
  <si>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</si>
  <si>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</si>
  <si>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</si>
  <si>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</si>
  <si>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</si>
  <si>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</si>
  <si>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</si>
  <si>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</si>
  <si>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</si>
  <si>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</si>
  <si>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</si>
  <si>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</si>
  <si>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</si>
  <si>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</si>
  <si>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</si>
  <si>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</si>
  <si>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</si>
  <si>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</si>
  <si>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</si>
  <si>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</si>
  <si>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</si>
  <si>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</si>
  <si>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</si>
  <si>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</si>
  <si>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</si>
  <si>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</si>
  <si>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</si>
  <si>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</si>
  <si>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</si>
  <si>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</si>
  <si>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</si>
  <si>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</si>
  <si>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</si>
  <si>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</si>
  <si>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</si>
  <si>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</si>
  <si>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</si>
  <si>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</si>
  <si>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</si>
  <si>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</si>
  <si>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</si>
  <si>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</si>
  <si>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</si>
  <si>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</si>
  <si>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</si>
  <si>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</si>
  <si>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</si>
  <si>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</si>
  <si>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</si>
  <si>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</si>
  <si>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</si>
  <si>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</si>
  <si>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</si>
  <si>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</si>
  <si>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</si>
  <si>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</si>
  <si>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</si>
  <si>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</si>
  <si>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</si>
  <si>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</si>
  <si>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</si>
  <si>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</si>
  <si>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</si>
  <si>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</si>
  <si>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</si>
  <si>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</si>
  <si>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</si>
  <si>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</si>
  <si>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</si>
  <si>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</si>
  <si>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</si>
  <si>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</si>
  <si>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</si>
  <si>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</si>
  <si>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</si>
  <si>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</si>
  <si>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</si>
  <si>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</si>
  <si>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</si>
  <si>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</si>
  <si>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</si>
  <si>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</si>
  <si>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</si>
  <si>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</si>
  <si>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</si>
  <si>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</si>
  <si>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</si>
  <si>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</si>
  <si>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</si>
  <si>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</si>
  <si>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</si>
  <si>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</si>
  <si>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</si>
  <si>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</si>
  <si>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</si>
  <si>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</si>
  <si>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</si>
  <si>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</si>
  <si>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</si>
  <si>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</si>
  <si>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</si>
  <si>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</si>
  <si>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</si>
  <si>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</si>
  <si>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</si>
  <si>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</si>
  <si>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</si>
  <si>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</si>
  <si>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</si>
  <si>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</si>
  <si>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</si>
  <si>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</si>
  <si>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</si>
  <si>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</si>
  <si>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</si>
  <si>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</si>
  <si>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</si>
  <si>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</si>
  <si>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</si>
  <si>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</si>
  <si>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</si>
  <si>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</si>
  <si>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</si>
  <si>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</si>
  <si>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</si>
  <si>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</si>
  <si>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</si>
  <si>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</si>
  <si>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</si>
  <si>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</si>
  <si>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</si>
  <si>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</si>
  <si>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</si>
  <si>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</si>
  <si>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</si>
  <si>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</si>
  <si>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</si>
  <si>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</si>
  <si>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</si>
  <si>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</si>
  <si>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</si>
  <si>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</si>
  <si>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</si>
  <si>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</si>
  <si>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</si>
  <si>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</si>
  <si>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</si>
  <si>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</si>
  <si>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</si>
  <si>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</si>
  <si>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</si>
  <si>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</si>
  <si>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</si>
  <si>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</si>
  <si>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</si>
  <si>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</si>
  <si>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</si>
  <si>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</si>
  <si>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</si>
  <si>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</si>
  <si>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</si>
  <si>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</si>
  <si>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</si>
  <si>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</si>
  <si>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</si>
  <si>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</si>
  <si>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</si>
  <si>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</si>
  <si>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</si>
  <si>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</si>
  <si>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</si>
  <si>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</si>
  <si>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</si>
  <si>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</si>
  <si>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</si>
  <si>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</si>
  <si>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</si>
  <si>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</si>
  <si>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</si>
  <si>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</si>
  <si>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</si>
  <si>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</si>
  <si>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</si>
  <si>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</si>
  <si>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</si>
  <si>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</si>
  <si>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</si>
  <si>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</si>
  <si>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</si>
  <si>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</si>
  <si>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</si>
  <si>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</si>
  <si>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</si>
  <si>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</si>
  <si>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</si>
  <si>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</si>
  <si>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</si>
  <si>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</si>
  <si>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</si>
  <si>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</si>
  <si>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</si>
  <si>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</si>
  <si>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</si>
  <si>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</si>
  <si>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</si>
  <si>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</si>
  <si>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</si>
  <si>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</si>
  <si>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</si>
  <si>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</si>
  <si>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</si>
  <si>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</si>
  <si>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</si>
  <si>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</si>
  <si>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</si>
  <si>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</si>
  <si>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</si>
  <si>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</si>
  <si>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</si>
  <si>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</si>
  <si>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</si>
  <si>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</si>
  <si>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</si>
  <si>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</si>
  <si>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</si>
  <si>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</si>
  <si>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</si>
  <si>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</si>
  <si>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</si>
  <si>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</si>
  <si>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</si>
  <si>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</si>
  <si>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</si>
  <si>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</si>
  <si>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</si>
  <si>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</si>
  <si>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</si>
  <si>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</si>
  <si>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</si>
  <si>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</si>
  <si>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</si>
  <si>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</si>
  <si>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</si>
  <si>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</si>
  <si>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</si>
  <si>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</si>
  <si>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</si>
  <si>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</si>
  <si>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</si>
  <si>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</si>
  <si>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</si>
  <si>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</si>
  <si>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</si>
  <si>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</si>
  <si>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</si>
  <si>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</si>
  <si>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</si>
  <si>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</si>
  <si>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</si>
  <si>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</si>
  <si>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</si>
  <si>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</si>
  <si>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</si>
  <si>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</si>
  <si>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</si>
  <si>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</si>
  <si>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</si>
  <si>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</si>
  <si>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</si>
  <si>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</si>
  <si>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</si>
  <si>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</si>
  <si>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</si>
  <si>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</si>
  <si>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</si>
  <si>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</si>
  <si>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</si>
  <si>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</si>
  <si>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</si>
  <si>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</si>
  <si>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</si>
  <si>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</si>
  <si>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</si>
  <si>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</si>
  <si>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</si>
  <si>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</si>
  <si>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</si>
  <si>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</si>
  <si>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</si>
  <si>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</si>
  <si>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</si>
  <si>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</si>
  <si>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</si>
  <si>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</si>
  <si>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</si>
  <si>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</si>
  <si>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</si>
  <si>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</si>
  <si>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</si>
  <si>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</si>
  <si>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</si>
  <si>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</si>
  <si>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</si>
  <si>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</si>
  <si>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</si>
  <si>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</si>
  <si>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</si>
  <si>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</si>
  <si>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</si>
  <si>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</si>
  <si>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</si>
  <si>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</si>
  <si>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</si>
  <si>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</si>
  <si>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</si>
  <si>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</si>
  <si>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</si>
  <si>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</si>
  <si>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</si>
  <si>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</si>
  <si>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</si>
  <si>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</si>
  <si>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</si>
  <si>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</si>
  <si>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</si>
  <si>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</si>
  <si>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</si>
  <si>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</si>
  <si>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</si>
  <si>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</si>
  <si>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</si>
  <si>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</si>
  <si>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</si>
  <si>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</si>
  <si>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</si>
  <si>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</si>
  <si>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</si>
  <si>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</si>
  <si>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</si>
  <si>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</si>
  <si>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</si>
  <si>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</si>
  <si>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</si>
  <si>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</si>
  <si>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</si>
  <si>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</si>
  <si>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</si>
  <si>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</si>
  <si>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</si>
  <si>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</si>
  <si>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</si>
  <si>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</si>
  <si>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</si>
  <si>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</si>
  <si>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</si>
  <si>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</si>
  <si>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</si>
  <si>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</si>
  <si>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</si>
  <si>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</si>
  <si>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</si>
  <si>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</si>
  <si>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</si>
  <si>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</si>
  <si>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</si>
  <si>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</si>
  <si>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</si>
  <si>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</si>
  <si>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</si>
  <si>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</si>
  <si>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</si>
  <si>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</si>
  <si>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</si>
  <si>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</si>
  <si>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</si>
  <si>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</si>
  <si>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</si>
  <si>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</si>
  <si>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</si>
  <si>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</si>
  <si>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</si>
  <si>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</si>
  <si>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</si>
  <si>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</si>
  <si>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</si>
  <si>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</si>
  <si>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</si>
  <si>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</si>
  <si>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</si>
  <si>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</si>
  <si>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</si>
  <si>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</si>
  <si>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</si>
  <si>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</si>
  <si>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</si>
  <si>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</si>
  <si>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</si>
  <si>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</si>
  <si>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</si>
  <si>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</si>
  <si>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</si>
  <si>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</si>
  <si>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</si>
  <si>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</si>
  <si>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</si>
  <si>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</si>
  <si>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</si>
  <si>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</si>
  <si>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</si>
  <si>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</si>
  <si>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</si>
  <si>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</si>
  <si>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</si>
  <si>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</si>
  <si>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</si>
  <si>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</si>
  <si>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</si>
  <si>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</si>
  <si>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</si>
  <si>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</si>
  <si>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</si>
  <si>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</si>
  <si>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</si>
  <si>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</si>
  <si>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</si>
  <si>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</si>
  <si>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</si>
  <si>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</si>
  <si>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</si>
  <si>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</si>
  <si>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</si>
  <si>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</si>
  <si>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</si>
  <si>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</si>
  <si>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</si>
  <si>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</si>
  <si>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</si>
  <si>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</si>
  <si>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</si>
  <si>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</si>
  <si>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</si>
  <si>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</si>
  <si>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</si>
  <si>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</si>
  <si>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</si>
  <si>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</si>
  <si>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</si>
  <si>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</si>
  <si>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</si>
  <si>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</si>
  <si>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</si>
  <si>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</si>
  <si>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</si>
  <si>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</si>
  <si>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</si>
  <si>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</si>
  <si>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</si>
  <si>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</si>
  <si>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</si>
  <si>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</si>
  <si>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</si>
  <si>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</si>
  <si>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</si>
  <si>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</si>
  <si>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</si>
  <si>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</si>
  <si>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</si>
  <si>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</si>
  <si>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</si>
  <si>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</si>
  <si>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</si>
  <si>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</si>
  <si>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</si>
  <si>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</si>
  <si>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</si>
  <si>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</si>
  <si>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</si>
  <si>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</si>
  <si>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</si>
  <si>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</si>
  <si>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</si>
  <si>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</si>
  <si>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</si>
  <si>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</si>
  <si>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</si>
  <si>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</si>
  <si>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</si>
  <si>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</si>
  <si>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</si>
  <si>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</si>
  <si>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</si>
  <si>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</si>
  <si>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</si>
  <si>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</si>
  <si>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</si>
  <si>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</si>
  <si>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</si>
  <si>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</si>
  <si>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</si>
  <si>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</si>
  <si>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</si>
  <si>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</si>
  <si>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</si>
  <si>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</si>
  <si>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</si>
  <si>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</si>
  <si>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</si>
  <si>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</si>
  <si>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</si>
  <si>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</si>
  <si>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</si>
  <si>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</si>
  <si>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</si>
  <si>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</si>
  <si>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</si>
  <si>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</si>
  <si>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</si>
  <si>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</si>
  <si>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</si>
  <si>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</si>
  <si>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</si>
  <si>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</si>
  <si>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</si>
  <si>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</si>
  <si>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</si>
  <si>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</si>
  <si>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</si>
  <si>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</si>
  <si>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</si>
  <si>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</si>
  <si>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</si>
  <si>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</si>
  <si>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</si>
  <si>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</si>
  <si>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</si>
  <si>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</si>
  <si>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</si>
  <si>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</si>
  <si>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</si>
  <si>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</si>
  <si>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</si>
  <si>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</si>
  <si>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</si>
  <si>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</si>
  <si>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</si>
  <si>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</si>
  <si>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</si>
  <si>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</si>
  <si>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</si>
  <si>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</si>
  <si>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</si>
  <si>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</si>
  <si>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</si>
  <si>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</si>
  <si>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</si>
  <si>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</si>
  <si>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</si>
  <si>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</si>
  <si>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</si>
  <si>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</si>
  <si>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</si>
  <si>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</si>
  <si>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</si>
  <si>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</si>
  <si>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</si>
  <si>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</si>
  <si>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</si>
  <si>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</si>
  <si>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</si>
  <si>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</si>
  <si>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</si>
  <si>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</si>
  <si>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</si>
  <si>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</si>
  <si>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</si>
  <si>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</si>
  <si>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</si>
  <si>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</si>
  <si>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</si>
  <si>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</si>
  <si>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</si>
  <si>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</si>
  <si>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</si>
  <si>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</si>
  <si>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</si>
  <si>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</si>
  <si>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</si>
  <si>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</si>
  <si>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</si>
  <si>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</si>
  <si>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</si>
  <si>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</si>
  <si>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</si>
  <si>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</si>
  <si>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</si>
  <si>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</si>
  <si>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</si>
  <si>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</si>
  <si>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</si>
  <si>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</si>
  <si>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</si>
  <si>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</si>
  <si>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</si>
  <si>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</si>
  <si>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</si>
  <si>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</si>
  <si>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</si>
  <si>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</si>
  <si>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</si>
  <si>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</si>
  <si>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</si>
  <si>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</si>
  <si>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</si>
  <si>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</si>
  <si>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</si>
  <si>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</si>
  <si>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</si>
  <si>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</si>
  <si>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</si>
  <si>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</si>
  <si>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</si>
  <si>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</si>
  <si>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</si>
  <si>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</si>
  <si>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</si>
  <si>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</si>
  <si>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</si>
  <si>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</si>
  <si>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</si>
  <si>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</si>
  <si>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</si>
  <si>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</si>
  <si>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</si>
  <si>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</si>
  <si>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</si>
  <si>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</si>
  <si>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</si>
  <si>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</si>
  <si>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</si>
  <si>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</si>
  <si>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</si>
  <si>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</si>
  <si>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</si>
  <si>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</si>
  <si>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</si>
  <si>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</si>
  <si>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</si>
  <si>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</si>
  <si>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</si>
  <si>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</si>
  <si>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</si>
  <si>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</si>
  <si>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</si>
  <si>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</si>
  <si>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</si>
  <si>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</si>
  <si>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</si>
  <si>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</si>
  <si>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</si>
  <si>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</si>
  <si>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</si>
  <si>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</si>
  <si>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</si>
  <si>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</si>
  <si>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</si>
  <si>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</si>
  <si>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</si>
  <si>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</si>
  <si>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</si>
  <si>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</si>
  <si>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</si>
  <si>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</si>
  <si>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</si>
  <si>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</si>
  <si>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</si>
  <si>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</si>
  <si>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</si>
  <si>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</si>
  <si>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</si>
  <si>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</si>
  <si>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</si>
  <si>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</si>
  <si>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</si>
  <si>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</si>
  <si>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</si>
  <si>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</si>
  <si>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</si>
  <si>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</si>
  <si>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</si>
  <si>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</si>
  <si>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</si>
  <si>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</si>
  <si>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</si>
  <si>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</si>
  <si>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</si>
  <si>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</si>
  <si>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</si>
  <si>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</si>
  <si>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</si>
  <si>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</si>
  <si>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</si>
  <si>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</si>
  <si>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</si>
  <si>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</si>
  <si>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</si>
  <si>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</si>
  <si>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</si>
  <si>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</si>
  <si>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</si>
  <si>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</si>
  <si>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</si>
  <si>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</si>
  <si>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</si>
  <si>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</si>
  <si>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</si>
  <si>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</si>
  <si>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</si>
  <si>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</si>
  <si>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</si>
  <si>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</si>
  <si>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</si>
  <si>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</si>
  <si>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</si>
  <si>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</si>
  <si>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</si>
  <si>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</si>
  <si>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</si>
  <si>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</si>
  <si>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</si>
  <si>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</si>
  <si>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</si>
  <si>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</si>
  <si>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</si>
  <si>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</si>
  <si>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</si>
  <si>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</si>
  <si>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</si>
  <si>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</si>
  <si>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</si>
  <si>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</si>
  <si>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</si>
  <si>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</si>
  <si>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</si>
  <si>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</si>
  <si>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</si>
  <si>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</si>
  <si>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</si>
  <si>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</si>
  <si>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</si>
  <si>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</si>
  <si>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</si>
  <si>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</si>
  <si>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</si>
  <si>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</si>
  <si>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</si>
  <si>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</si>
  <si>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</si>
  <si>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</si>
  <si>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</si>
  <si>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</si>
  <si>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</si>
  <si>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</si>
  <si>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</si>
  <si>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</si>
  <si>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</si>
  <si>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</si>
  <si>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</si>
  <si>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</si>
  <si>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</si>
  <si>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</si>
  <si>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</si>
  <si>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</si>
  <si>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</si>
  <si>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</si>
  <si>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</si>
  <si>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</si>
  <si>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</si>
  <si>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</si>
  <si>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</si>
  <si>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</si>
  <si>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</si>
  <si>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</si>
  <si>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</si>
  <si>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</si>
  <si>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</si>
  <si>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</si>
  <si>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</si>
  <si>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</si>
  <si>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</si>
  <si>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</si>
  <si>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Column Labels</t>
  </si>
  <si>
    <t>Grand Total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</si>
  <si>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</si>
  <si>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</si>
  <si>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</si>
  <si>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</si>
  <si>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</si>
  <si>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</si>
  <si>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</si>
  <si>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</si>
  <si>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</si>
  <si>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</si>
  <si>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</si>
  <si>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</si>
  <si>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</si>
  <si>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</si>
  <si>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</si>
  <si>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</si>
  <si>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</si>
  <si>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</si>
  <si>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</si>
  <si>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</si>
  <si>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</si>
  <si>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</si>
  <si>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</si>
  <si>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</si>
  <si>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</si>
  <si>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</si>
  <si>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</si>
  <si>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</si>
  <si>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</si>
  <si>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</si>
  <si>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</si>
  <si>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</si>
  <si>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</si>
  <si>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</si>
  <si>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</si>
  <si>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</si>
  <si>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</si>
  <si>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</si>
  <si>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</si>
  <si>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</si>
  <si>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</si>
  <si>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</si>
  <si>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</si>
  <si>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</si>
  <si>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</si>
  <si>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</si>
  <si>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</si>
  <si>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</si>
  <si>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</si>
  <si>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</si>
  <si>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</si>
  <si>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</t>
  </si>
  <si>
    <t>(All)</t>
  </si>
  <si>
    <t>Row Labels</t>
  </si>
  <si>
    <t>Apr</t>
  </si>
  <si>
    <t>May</t>
  </si>
  <si>
    <t>Jun</t>
  </si>
  <si>
    <t>Jul</t>
  </si>
  <si>
    <t>Aug</t>
  </si>
  <si>
    <t>Sep</t>
  </si>
  <si>
    <t>Oct</t>
  </si>
  <si>
    <t>Dec</t>
  </si>
  <si>
    <t>Jan</t>
  </si>
  <si>
    <t>Mar</t>
  </si>
  <si>
    <t>Nov</t>
  </si>
  <si>
    <t>Feb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</si>
  <si>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</si>
  <si>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</si>
  <si>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</si>
  <si>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</si>
  <si>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</si>
  <si>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</si>
  <si>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</si>
  <si>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</si>
  <si>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</si>
  <si>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</si>
  <si>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</si>
  <si>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99999</t>
  </si>
  <si>
    <t>10000 to 14999</t>
  </si>
  <si>
    <t>20000 to 24999</t>
  </si>
  <si>
    <t>30000 to 34999</t>
  </si>
  <si>
    <t>40000 to 44999</t>
  </si>
  <si>
    <t>Greater than 500000</t>
  </si>
  <si>
    <t>Percent Funded</t>
  </si>
  <si>
    <t>45000 to 49999</t>
  </si>
  <si>
    <t>35000 to 39999</t>
  </si>
  <si>
    <t>25000 to 29999</t>
  </si>
  <si>
    <t>15000 to 19999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</si>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</sst>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by Launch Date</a:t>
            </a:r>
            <a:endParaRPr lang="en-US"/>
          </a:p>
        </c:rich>
      </c:tx>
      <c:layout>
        <c:manualLayout>
          <c:xMode val="edge"/>
          <c:yMode val="edge"/>
          <c:x val="0.22276377952755902"/>
          <c:y val="0.13221784776902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38726414406532517"/>
          <c:w val="0.6245713035870516"/>
          <c:h val="0.34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9-45AF-AC64-E846DCB1072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9-45AF-AC64-E846DCB1072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9-45AF-AC64-E846DCB1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118559"/>
        <c:axId val="962115647"/>
      </c:lineChart>
      <c:catAx>
        <c:axId val="96211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15647"/>
        <c:crosses val="autoZero"/>
        <c:auto val="1"/>
        <c:lblAlgn val="ctr"/>
        <c:lblOffset val="100"/>
        <c:noMultiLvlLbl val="0"/>
      </c:catAx>
      <c:valAx>
        <c:axId val="9621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Funded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91855282558653E-2"/>
          <c:y val="0.13708859737760706"/>
          <c:w val="0.90991431022088964"/>
          <c:h val="0.69824113022409118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0.53205128205128205</c:v>
                </c:pt>
                <c:pt idx="2">
                  <c:v>0.37349397590361444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0.93220338983050843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D-4C14-B9DE-931AF10CA81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0.46794871794871795</c:v>
                </c:pt>
                <c:pt idx="2">
                  <c:v>0.62650602409638556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6.7796610169491525E-2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D-4C14-B9DE-931AF10CA81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BD-4C14-B9DE-931AF10C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13952"/>
        <c:axId val="185481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166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55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BD-4C14-B9DE-931AF10CA8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156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BD-4C14-B9DE-931AF10CA8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BD-4C14-B9DE-931AF10CA8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312</c:v>
                      </c:pt>
                      <c:pt idx="2">
                        <c:v>249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BD-4C14-B9DE-931AF10CA812}"/>
                  </c:ext>
                </c:extLst>
              </c15:ser>
            </c15:filteredLineSeries>
          </c:ext>
        </c:extLst>
      </c:lineChart>
      <c:catAx>
        <c:axId val="18548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3536"/>
        <c:crossesAt val="0"/>
        <c:auto val="1"/>
        <c:lblAlgn val="ctr"/>
        <c:lblOffset val="100"/>
        <c:noMultiLvlLbl val="0"/>
      </c:catAx>
      <c:valAx>
        <c:axId val="1854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3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58882</xdr:colOff>
      <xdr:row>0</xdr:row>
      <xdr:rowOff>0</xdr:rowOff>
    </xdr:from>
    <xdr:to>
      <xdr:col>13</xdr:col>
      <xdr:colOff>85820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5996-5B42-4863-B0C1-2CDEB3D25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645390</xdr:colOff>
      <xdr:row>0</xdr:row>
      <xdr:rowOff>0</xdr:rowOff>
    </xdr:from>
    <xdr:to>
      <xdr:col>11</xdr:col>
      <xdr:colOff>468167</xdr:colOff>
      <xdr:row>24</xdr:row>
      <xdr:rowOff>130751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DA9DD-1511-468A-99CC-1803621C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ie Noland" refreshedDate="44369.430171874999" createdVersion="7" refreshedVersion="7" minRefreshableVersion="3" recordCount="4114" xr:uid="{FCA5D834-D79E-48CB-9371-0BB68C555EAA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1-14T22:35:54"/>
        <d v="2015-01-22T22:11:58"/>
        <d v="2015-04-09T12:50:46"/>
        <d v="2014-10-08T18:54:03"/>
        <d v="2016-07-07T04:32:47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1900" maxValue="2017" count="10">
        <n v="2015"/>
        <n v="2017"/>
        <n v="2016"/>
        <n v="2014"/>
        <n v="2013"/>
        <n v="2012"/>
        <n v="2011"/>
        <n v="2010"/>
        <n v="2009"/>
        <n v="1900" u="1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1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2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3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4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05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06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07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0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09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1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2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3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15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1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17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18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1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1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8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86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87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88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89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1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2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4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795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796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79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798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799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1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2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4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05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06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07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08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09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0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1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3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4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15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16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17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18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19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1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2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3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4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25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2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27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2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29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2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4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35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836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83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838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839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84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841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842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843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844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845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846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847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848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849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85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851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852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853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854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855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856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857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858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859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86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861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86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863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864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865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866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867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868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869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87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87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872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873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874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875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87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877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87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879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88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881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882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883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88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885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886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887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888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889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89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89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89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893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894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28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28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28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28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28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29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290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29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29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29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29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29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29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29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29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29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29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29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29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29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29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29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29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29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29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29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29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29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29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29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29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29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29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29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29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29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29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29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29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29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29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29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29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29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29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29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29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29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29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29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2945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2946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2947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2948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294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295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2951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2952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295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295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2955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2956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2957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2958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2959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2960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296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2962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2963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2964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2965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296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2967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2968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2969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297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297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297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2973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2974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2975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2976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2977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2978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297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298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298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2982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2983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2984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2985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2986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298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2988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2989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299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299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2992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2993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2994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2995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299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2997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2998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2999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000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001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002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003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004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005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00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007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00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009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010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011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012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013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014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015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01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017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018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019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02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021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022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023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024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025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02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02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02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02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03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031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032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03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034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03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03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037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03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03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04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041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042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04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04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04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04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047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048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049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050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05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052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053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054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055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05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057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058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059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06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061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062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063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064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065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06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067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068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069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07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07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07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073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074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075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07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077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07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079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08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081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08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083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084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08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08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08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08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089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09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091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092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093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094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095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09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09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098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099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1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101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102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103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10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10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10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107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108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109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110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111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112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113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114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115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116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117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11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119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12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121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122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12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124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125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12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127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128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12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13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131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132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133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134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135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136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137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138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139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14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141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142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143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14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145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146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147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148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149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15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151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152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153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154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155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156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157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158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15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16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16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162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163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16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165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166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167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168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169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17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171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172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173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174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17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17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17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17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17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18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18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18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18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18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18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18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18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18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18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19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19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19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19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19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19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19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19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19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19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2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201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202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203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204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205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206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207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208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209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21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21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212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213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214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215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216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217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218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219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22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221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222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22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224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225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22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227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228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229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23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231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232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23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234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235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23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237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238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239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24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241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242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24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244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245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24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247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248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249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25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251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25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253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254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255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25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25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258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259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260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261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262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263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264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26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26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26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268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269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27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271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272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273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274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275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27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27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278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279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28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281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282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283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28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285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286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287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288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289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29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291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292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293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294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295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296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297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298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299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30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301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302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303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304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305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30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307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308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309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310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311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312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31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31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31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316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317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318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319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32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321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322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323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324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325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32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327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328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32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33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331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332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333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3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335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33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337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338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339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34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341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342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343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344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345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34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347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348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349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350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351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352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353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354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355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356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35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358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359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36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361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36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363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36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365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366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36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368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369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37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37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372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373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374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375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376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377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378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379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380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381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382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383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384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385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386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387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388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389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39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39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392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393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39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39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396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397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398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399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4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401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402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403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404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405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406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407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408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409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41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411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412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413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414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415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416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417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418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419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42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42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422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423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424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425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42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427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428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429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43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431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432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43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434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435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436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437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438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439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44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441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442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443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444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445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446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447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448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44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45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451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452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453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454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455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45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45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45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459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46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461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462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463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464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465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46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467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468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469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47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471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472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473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47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475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47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477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478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47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480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48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48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483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484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485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486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487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488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48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49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491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492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493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494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49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496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497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498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499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5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501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502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503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504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50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50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507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508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509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51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511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512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513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514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515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516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517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518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51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52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521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52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523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524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52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526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52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528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529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53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53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53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533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534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535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536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537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538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539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54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541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542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54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54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54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54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5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548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549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550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55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552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553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554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555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55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557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558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559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3560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3561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356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3563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3564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565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566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56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568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569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57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571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572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573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574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575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576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57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578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57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58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581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582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583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3584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358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3586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3587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3588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3589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359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3591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3592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3593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3594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359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3596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3597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3598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3599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36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3601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3602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3603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3604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360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3606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3607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3608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3609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361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3611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3612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3613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3614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3615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3616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3617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3618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36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362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3621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3622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362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3624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3625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3626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3627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3628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3629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363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3631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3632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363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3634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363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3636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3637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3638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3639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364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3641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3642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364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3644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364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3646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3647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364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3649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365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3651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3652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3653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3654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3655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3656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3657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3658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365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366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3661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3662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3663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3664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3665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3666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3667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3668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3669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367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3671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3672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3673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674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675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676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677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678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679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68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681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682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683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684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685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686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687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688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689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69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691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692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693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694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695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69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697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698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699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70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70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70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703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704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705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706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707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70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70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71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7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712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713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714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715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71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717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718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719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72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72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722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723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724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725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72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727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728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729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730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731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732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733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734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735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73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737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738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739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74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741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74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743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744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745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746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747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74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749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75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75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752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753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754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755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756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75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758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759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76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761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762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763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76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76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76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76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76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76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77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77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77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77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77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77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77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77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77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77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78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78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78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783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84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85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86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87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88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89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9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91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9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93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94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95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96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97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98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99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8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801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802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803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80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80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806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807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808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8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810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811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812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813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814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815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16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17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1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19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2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2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22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23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24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25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26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27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2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29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3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31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32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3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34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35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36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37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38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39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4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41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42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4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44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45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46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47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48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49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5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5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52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53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54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55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56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57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5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59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6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61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62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863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86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865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866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867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868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869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87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871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87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873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874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875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87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877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878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879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88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881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88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883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884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885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88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887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888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889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890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891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89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893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894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895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89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897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898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899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0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01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02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03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04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05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0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07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0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09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10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11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12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13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14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15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16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17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18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19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20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21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22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23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24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25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26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27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28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29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3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3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32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33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34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35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3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37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3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39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4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4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42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43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44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4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4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47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48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49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5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51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52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5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54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55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5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57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58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59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6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61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62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3963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3964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3965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3966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396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3968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3969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397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3971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3972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3973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3974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3975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3976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397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3978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3979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398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3981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398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3983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398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3985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398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398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3988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398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399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3991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3992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3993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399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3995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399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399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399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3999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01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02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03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0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05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06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0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08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09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1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11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12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13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14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15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16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17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18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19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2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21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22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23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24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25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26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2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28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29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3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3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32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33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3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35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36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3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38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39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4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4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42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43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44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45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4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47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48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4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5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5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52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5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54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55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5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57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58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59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6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61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62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063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06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065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06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067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068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069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070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071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072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07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074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075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07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407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407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407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408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408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408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408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408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408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4086"/>
    <x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4087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408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4089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4090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409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409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4093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4094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4095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4096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4097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4098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4099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41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4101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4102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4103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4104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4105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4106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4107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4108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410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411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411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411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62854-FF90-4357-94D7-4A3C420CD46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m="1" x="9"/>
        <item x="4"/>
        <item x="3"/>
        <item x="0"/>
        <item x="2"/>
        <item x="1"/>
        <item x="5"/>
        <item x="6"/>
        <item x="7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9A4E-26AB-4E99-A194-5C720DD4AFCE}">
  <sheetPr codeName="Sheet2"/>
  <dimension ref="A1:E18"/>
  <sheetViews>
    <sheetView topLeftCell="A4" zoomScale="132" zoomScaleNormal="132" workbookViewId="0">
      <selection activeCell="B11" sqref="B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8310</v>
      </c>
      <c r="B1" t="s">
        <v>8318</v>
      </c>
    </row>
    <row r="2" spans="1:5" x14ac:dyDescent="0.25">
      <c r="A2" s="12" t="s">
        <v>8306</v>
      </c>
      <c r="B2" t="s">
        <v>8362</v>
      </c>
    </row>
    <row r="4" spans="1:5" x14ac:dyDescent="0.25">
      <c r="A4" s="12" t="s">
        <v>8376</v>
      </c>
      <c r="B4" s="12" t="s">
        <v>8308</v>
      </c>
    </row>
    <row r="5" spans="1:5" x14ac:dyDescent="0.25">
      <c r="A5" s="12" t="s">
        <v>8363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15" t="s">
        <v>8372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8375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8373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8364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8365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8366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8367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8368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8369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8370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8374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8371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8309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21D9-F0A4-48FC-A008-3A0532460982}">
  <sheetPr codeName="Sheet3"/>
  <dimension ref="A1:I20"/>
  <sheetViews>
    <sheetView tabSelected="1" zoomScale="88" zoomScaleNormal="88" workbookViewId="0">
      <selection activeCell="D17" sqref="D17"/>
    </sheetView>
  </sheetViews>
  <sheetFormatPr defaultRowHeight="15" x14ac:dyDescent="0.25"/>
  <cols>
    <col min="1" max="1" width="20.140625" customWidth="1"/>
    <col min="2" max="2" width="16.7109375" style="16" customWidth="1"/>
    <col min="3" max="3" width="14.140625" style="16" customWidth="1"/>
    <col min="4" max="4" width="17.140625" style="16" customWidth="1"/>
    <col min="5" max="5" width="15" customWidth="1"/>
    <col min="6" max="6" width="21.140625" customWidth="1"/>
    <col min="7" max="7" width="17.28515625" customWidth="1"/>
    <col min="8" max="8" width="19.140625" customWidth="1"/>
  </cols>
  <sheetData>
    <row r="1" spans="1:8" x14ac:dyDescent="0.25">
      <c r="A1" t="s">
        <v>8377</v>
      </c>
      <c r="B1" s="16" t="s">
        <v>8378</v>
      </c>
      <c r="C1" s="16" t="s">
        <v>8379</v>
      </c>
      <c r="D1" s="16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 s="16">
        <f>COUNTIFS(Sheet1!D:D,"&lt;1000",Sheet1!F:F,"successful",Sheet1!P:P,"plays")</f>
        <v>141</v>
      </c>
      <c r="C2" s="16">
        <f>COUNTIFS(Sheet1!D:D,"&lt;1000",Sheet1!F:F,"failed",Sheet1!P:P,"plays")</f>
        <v>45</v>
      </c>
      <c r="D2" s="16">
        <f>COUNTIFS(Sheet1!D:D,"&lt;1000",Sheet1!F:F,"canceled",Sheet1!P:P,"plays")</f>
        <v>0</v>
      </c>
      <c r="E2">
        <f t="shared" ref="E2:E13" si="0"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5">
      <c r="A3" t="s">
        <v>8386</v>
      </c>
      <c r="B3" s="16">
        <f>COUNTIFS(Sheet1!D:D,"&gt;=1000",Sheet1!D:D,"&gt;=4999",Sheet1!F:F,"successful",Sheet1!P:P,"plays")</f>
        <v>166</v>
      </c>
      <c r="C3" s="16">
        <f>COUNTIFS(Sheet1!D:D,"&gt;=1000",Sheet1!D:D,"&lt;5000",Sheet1!F:F,"failed",Sheet1!P:P,"plays")</f>
        <v>146</v>
      </c>
      <c r="D3" s="16">
        <f>COUNTIFS(Sheet1!D:D,"&gt;=1000",Sheet1!D:D,"&lt;5000",Sheet1!F:F,"canceled",Sheet1!P:P,"plays")</f>
        <v>0</v>
      </c>
      <c r="E3">
        <f t="shared" si="0"/>
        <v>312</v>
      </c>
      <c r="F3" s="17">
        <f>B3/E3</f>
        <v>0.53205128205128205</v>
      </c>
      <c r="G3" s="17">
        <f t="shared" ref="G3:G13" si="1">C3/E3</f>
        <v>0.46794871794871795</v>
      </c>
      <c r="H3" s="17">
        <f t="shared" ref="H3:H13" si="2">D3/E3</f>
        <v>0</v>
      </c>
    </row>
    <row r="4" spans="1:8" x14ac:dyDescent="0.25">
      <c r="A4" t="s">
        <v>8387</v>
      </c>
      <c r="B4" s="16">
        <f>COUNTIFS(Sheet1!D:D,"&gt;=5000",Sheet1!D:D,"&lt;10000",Sheet1!F:F,"successful",Sheet1!P:P,"plays")</f>
        <v>93</v>
      </c>
      <c r="C4" s="16">
        <f>COUNTIFS(Sheet1!D:D,"&gt;=5000",Sheet1!D:D,"&lt;100000",Sheet1!F:F,"failed",Sheet1!P:P,"plays")</f>
        <v>156</v>
      </c>
      <c r="D4" s="16">
        <f>COUNTIFS(Sheet1!D:D,"&gt;=5000",Sheet1!D:D,"&lt;10000",Sheet1!F:F,"canceled",Sheet1!P:P,"plays")</f>
        <v>0</v>
      </c>
      <c r="E4">
        <f t="shared" si="0"/>
        <v>249</v>
      </c>
      <c r="F4" s="17">
        <f t="shared" ref="F4:F13" si="3">B4/E4</f>
        <v>0.37349397590361444</v>
      </c>
      <c r="G4" s="17">
        <f t="shared" si="1"/>
        <v>0.62650602409638556</v>
      </c>
      <c r="H4" s="17">
        <f t="shared" si="2"/>
        <v>0</v>
      </c>
    </row>
    <row r="5" spans="1:8" x14ac:dyDescent="0.25">
      <c r="A5" t="s">
        <v>8388</v>
      </c>
      <c r="B5" s="16">
        <f>COUNTIFS(Sheet1!D:D,"&gt;=10000",Sheet1!D:D,"&lt;14999",Sheet1!F:F,"successful",Sheet1!P:P,"plays")</f>
        <v>39</v>
      </c>
      <c r="C5" s="16">
        <f>COUNTIFS(Sheet1!D:D,"&gt;=10000",Sheet1!D:D,"&lt;15000",Sheet1!F:F,"failed",Sheet1!P:P,"plays")</f>
        <v>33</v>
      </c>
      <c r="D5" s="16">
        <f>COUNTIFS(Sheet1!D:D,"&gt;=10000",Sheet1!D:D,"&lt;15000",Sheet1!F:F,"canceled",Sheet1!P:P,"plays")</f>
        <v>0</v>
      </c>
      <c r="E5">
        <f t="shared" si="0"/>
        <v>72</v>
      </c>
      <c r="F5" s="17">
        <f t="shared" si="3"/>
        <v>0.54166666666666663</v>
      </c>
      <c r="G5" s="17">
        <f t="shared" si="1"/>
        <v>0.45833333333333331</v>
      </c>
      <c r="H5" s="17">
        <f t="shared" si="2"/>
        <v>0</v>
      </c>
    </row>
    <row r="6" spans="1:8" x14ac:dyDescent="0.25">
      <c r="A6" t="s">
        <v>8397</v>
      </c>
      <c r="B6" s="16">
        <f>COUNTIFS(Sheet1!D:D,"&gt;=15000",Sheet1!D:D,"&lt;=19999",Sheet1!F:F,"successful",Sheet1!P:P,"plays")</f>
        <v>12</v>
      </c>
      <c r="C6" s="16">
        <f>COUNTIFS(Sheet1!D:D,"&gt;=15000",Sheet1!D:D,"&lt;20000",Sheet1!F:F,"failed",Sheet1!P:P,"plays")</f>
        <v>12</v>
      </c>
      <c r="D6" s="16">
        <f>COUNTIFS(Sheet1!D:D,"&gt;=15000",Sheet1!D:D,"&lt;20000",Sheet1!F:F,"canceled",Sheet1!P:P,"plays")</f>
        <v>0</v>
      </c>
      <c r="E6">
        <f t="shared" si="0"/>
        <v>24</v>
      </c>
      <c r="F6" s="17">
        <f t="shared" si="3"/>
        <v>0.5</v>
      </c>
      <c r="G6" s="17">
        <f t="shared" si="1"/>
        <v>0.5</v>
      </c>
      <c r="H6" s="17">
        <f t="shared" si="2"/>
        <v>0</v>
      </c>
    </row>
    <row r="7" spans="1:8" x14ac:dyDescent="0.25">
      <c r="A7" t="s">
        <v>8389</v>
      </c>
      <c r="B7" s="16">
        <f>COUNTIFS(Sheet1!D:D,"&gt;=20000",Sheet1!D:D,"&lt;25000",Sheet1!F:F,"successful",Sheet1!P:P,"plays")</f>
        <v>9</v>
      </c>
      <c r="C7" s="16">
        <f>COUNTIFS(Sheet1!D:D,"&gt;=20000",Sheet1!D:D,"&lt;25000",Sheet1!F:F,"failed",Sheet1!P:P,"plays")</f>
        <v>11</v>
      </c>
      <c r="D7" s="16">
        <f>COUNTIFS(Sheet1!D:D,"&gt;=20000",Sheet1!D:D,"&lt;25000",Sheet1!F:F,"canceled",Sheet1!P:P,"plays")</f>
        <v>0</v>
      </c>
      <c r="E7">
        <f t="shared" si="0"/>
        <v>20</v>
      </c>
      <c r="F7" s="17">
        <f t="shared" si="3"/>
        <v>0.45</v>
      </c>
      <c r="G7" s="17">
        <f t="shared" si="1"/>
        <v>0.55000000000000004</v>
      </c>
      <c r="H7" s="17">
        <f t="shared" si="2"/>
        <v>0</v>
      </c>
    </row>
    <row r="8" spans="1:8" x14ac:dyDescent="0.25">
      <c r="A8" t="s">
        <v>8396</v>
      </c>
      <c r="B8" s="16">
        <f>COUNTIFS(Sheet1!D:D,"&gt;24999",Sheet1!D:D, "&lt;30000",Sheet1!F:F,"successful")</f>
        <v>55</v>
      </c>
      <c r="C8" s="16">
        <f>COUNTIFS(Sheet1!D:D,"&gt;=25000",Sheet1!D:D,"&lt;30000",Sheet1!F:F,"failed",Sheet1!P:P,"plays")</f>
        <v>4</v>
      </c>
      <c r="D8" s="16">
        <f>COUNTIFS(Sheet1!D:D,"&gt;=25000",Sheet1!D:D,"30000",Sheet1!F:F,"canceled",Sheet1!P:P,"plays")</f>
        <v>0</v>
      </c>
      <c r="E8">
        <f t="shared" si="0"/>
        <v>59</v>
      </c>
      <c r="F8" s="17">
        <f t="shared" si="3"/>
        <v>0.93220338983050843</v>
      </c>
      <c r="G8" s="17">
        <f t="shared" si="1"/>
        <v>6.7796610169491525E-2</v>
      </c>
      <c r="H8" s="17">
        <f t="shared" si="2"/>
        <v>0</v>
      </c>
    </row>
    <row r="9" spans="1:8" x14ac:dyDescent="0.25">
      <c r="A9" t="s">
        <v>8390</v>
      </c>
      <c r="B9" s="16">
        <f>COUNTIFS(Sheet1!D:D,"&gt;=30000",Sheet1!D:D,"&lt;35000",Sheet1!F:F,"successful",Sheet1!P:P,"plays")</f>
        <v>3</v>
      </c>
      <c r="C9" s="16">
        <f>COUNTIFS(Sheet1!D:D,"&gt;=30000",Sheet1!D:D,"&lt;35000",Sheet1!F:F,"failed",Sheet1!P:P,"plays")</f>
        <v>8</v>
      </c>
      <c r="D9" s="16">
        <f>COUNTIFS(Sheet1!D:D,"&gt;=30000",Sheet1!D:D,"&lt;35000",Sheet1!F:F,"canceled",Sheet1!P:P,"plays")</f>
        <v>0</v>
      </c>
      <c r="E9">
        <f t="shared" si="0"/>
        <v>11</v>
      </c>
      <c r="F9" s="17">
        <f t="shared" si="3"/>
        <v>0.27272727272727271</v>
      </c>
      <c r="G9" s="17">
        <f t="shared" si="1"/>
        <v>0.72727272727272729</v>
      </c>
      <c r="H9" s="17">
        <f t="shared" si="2"/>
        <v>0</v>
      </c>
    </row>
    <row r="10" spans="1:8" x14ac:dyDescent="0.25">
      <c r="A10" t="s">
        <v>8395</v>
      </c>
      <c r="B10" s="16">
        <f>COUNTIFS(Sheet1!D:D,"&gt;=35000",Sheet1!D:D,"&lt;40000",Sheet1!F:F,"successful",Sheet1!P:P,"plays")</f>
        <v>4</v>
      </c>
      <c r="C10" s="16">
        <f>COUNTIFS(Sheet1!D:D,"&gt;=35000",Sheet1!D:D,"&lt;40000",Sheet1!F:F,"failed",Sheet1!P:P,"plays")</f>
        <v>2</v>
      </c>
      <c r="D10" s="16">
        <f>COUNTIFS(Sheet1!D:D,"&gt;=35000",Sheet1!D:D,"&lt;40000",Sheet1!F:F,"canceled",Sheet1!P:P,"plays")</f>
        <v>0</v>
      </c>
      <c r="E10">
        <f t="shared" si="0"/>
        <v>6</v>
      </c>
      <c r="F10" s="17">
        <f t="shared" si="3"/>
        <v>0.66666666666666663</v>
      </c>
      <c r="G10" s="17">
        <f t="shared" si="1"/>
        <v>0.33333333333333331</v>
      </c>
      <c r="H10" s="17">
        <f t="shared" si="2"/>
        <v>0</v>
      </c>
    </row>
    <row r="11" spans="1:8" x14ac:dyDescent="0.25">
      <c r="A11" t="s">
        <v>8391</v>
      </c>
      <c r="B11" s="16">
        <f>COUNTIFS(Sheet1!D:D,"&gt;=40000",Sheet1!D:D,"&lt;45000",Sheet1!F:F,"successful",Sheet1!P:P,"plays")</f>
        <v>2</v>
      </c>
      <c r="C11" s="16">
        <f>COUNTIFS(Sheet1!D:D,"&gt;=40000",Sheet1!D:D,"&lt;45000",Sheet1!F:F,"failed",Sheet1!P:P,"plays")</f>
        <v>1</v>
      </c>
      <c r="D11" s="16">
        <f>COUNTIFS(Sheet1!D:D,"&gt;=40000",Sheet1!D:D,"&lt;45000",Sheet1!F:F,"canceled",Sheet1!P:P,"plays")</f>
        <v>0</v>
      </c>
      <c r="E11">
        <f t="shared" si="0"/>
        <v>3</v>
      </c>
      <c r="F11" s="17">
        <f t="shared" si="3"/>
        <v>0.66666666666666663</v>
      </c>
      <c r="G11" s="17">
        <f t="shared" si="1"/>
        <v>0.33333333333333331</v>
      </c>
      <c r="H11" s="17">
        <f t="shared" si="2"/>
        <v>0</v>
      </c>
    </row>
    <row r="12" spans="1:8" x14ac:dyDescent="0.25">
      <c r="A12" t="s">
        <v>8394</v>
      </c>
      <c r="B12" s="16">
        <f>COUNTIFS(Sheet1!D:D,"&gt;=45000",Sheet1!D:D,"&gt;=49999",Sheet1!F:F,"successful",Sheet1!P:P,"plays")</f>
        <v>2</v>
      </c>
      <c r="C12" s="16">
        <f>COUNTIFS(Sheet1!D:D,"&gt;=45000",Sheet1!D:D,"&lt;50000",Sheet1!F:F,"failed",Sheet1!P:P,"plays")</f>
        <v>1</v>
      </c>
      <c r="D12" s="16">
        <f>COUNTIFS(Sheet1!D:D,"&gt;=45000",Sheet1!D:D,"&lt;50000",Sheet1!F:F,"canceled",Sheet1!P:P,"plays")</f>
        <v>0</v>
      </c>
      <c r="E12">
        <f t="shared" si="0"/>
        <v>3</v>
      </c>
      <c r="F12" s="17">
        <f t="shared" si="3"/>
        <v>0.66666666666666663</v>
      </c>
      <c r="G12" s="17">
        <f t="shared" si="1"/>
        <v>0.33333333333333331</v>
      </c>
      <c r="H12" s="17">
        <f t="shared" si="2"/>
        <v>0</v>
      </c>
    </row>
    <row r="13" spans="1:8" x14ac:dyDescent="0.25">
      <c r="A13" t="s">
        <v>8392</v>
      </c>
      <c r="B13" s="16">
        <f>COUNTIFS(Sheet1!D:D,"&gt;=50000",Sheet1!F:F,"successful",Sheet1!P:P,"plays")</f>
        <v>2</v>
      </c>
      <c r="C13" s="16">
        <f>COUNTIFS(Sheet1!D:D,"&gt;=50000",Sheet1!F:F,"failed",Sheet1!P:P,"plays")</f>
        <v>14</v>
      </c>
      <c r="D13" s="16">
        <f>COUNTIFS(Sheet1!D:D,"&gt;=50000",Sheet1!F:F,"canceled",Sheet1!P:P,"plays")</f>
        <v>0</v>
      </c>
      <c r="E13">
        <f t="shared" si="0"/>
        <v>16</v>
      </c>
      <c r="F13" s="17">
        <f t="shared" si="3"/>
        <v>0.125</v>
      </c>
      <c r="G13" s="17">
        <f t="shared" si="1"/>
        <v>0.875</v>
      </c>
      <c r="H13" s="17">
        <f t="shared" si="2"/>
        <v>0</v>
      </c>
    </row>
    <row r="20" spans="9:9" x14ac:dyDescent="0.25">
      <c r="I20" t="s">
        <v>8398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4115"/>
  <sheetViews>
    <sheetView zoomScale="80" zoomScaleNormal="80" workbookViewId="0">
      <selection activeCell="F1" sqref="F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35.85546875" customWidth="1"/>
    <col min="15" max="15" width="33.5703125" customWidth="1"/>
    <col min="16" max="16" width="21.28515625" customWidth="1"/>
    <col min="17" max="17" width="23.28515625" style="11" bestFit="1" customWidth="1"/>
    <col min="19" max="19" width="16.85546875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8310</v>
      </c>
      <c r="P1" s="1" t="s">
        <v>8361</v>
      </c>
      <c r="Q1" s="9" t="s">
        <v>8307</v>
      </c>
      <c r="R1" s="1" t="s">
        <v>8306</v>
      </c>
      <c r="S1" s="1" t="s">
        <v>8393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4" t="s">
        <v>8311</v>
      </c>
      <c r="P2" t="s">
        <v>8312</v>
      </c>
      <c r="Q2" s="10">
        <f>(((J2/60)/60)/24)+DATE(1970,1,1)</f>
        <v>42177.007071759261</v>
      </c>
      <c r="R2">
        <f>YEAR(Q2)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4" t="s">
        <v>8311</v>
      </c>
      <c r="P3" t="s">
        <v>8312</v>
      </c>
      <c r="Q3" s="10">
        <f t="shared" ref="Q3:Q66" si="0">(((J3/60)/60)/24)+DATE(1970,1,1)</f>
        <v>42766.600497685184</v>
      </c>
      <c r="R3">
        <f t="shared" ref="R3:R66" si="1">YEAR(Q3)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4" t="s">
        <v>8311</v>
      </c>
      <c r="P4" t="s">
        <v>8312</v>
      </c>
      <c r="Q4" s="10">
        <f t="shared" si="0"/>
        <v>42405.702349537038</v>
      </c>
      <c r="R4">
        <f t="shared" si="1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4" t="s">
        <v>8311</v>
      </c>
      <c r="P5" t="s">
        <v>8312</v>
      </c>
      <c r="Q5" s="10">
        <f t="shared" si="0"/>
        <v>41828.515127314815</v>
      </c>
      <c r="R5">
        <f t="shared" si="1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4" t="s">
        <v>8311</v>
      </c>
      <c r="P6" t="s">
        <v>8312</v>
      </c>
      <c r="Q6" s="10">
        <f t="shared" si="0"/>
        <v>42327.834247685183</v>
      </c>
      <c r="R6">
        <f t="shared" si="1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4" t="s">
        <v>8311</v>
      </c>
      <c r="P7" t="s">
        <v>8312</v>
      </c>
      <c r="Q7" s="10">
        <f t="shared" si="0"/>
        <v>42563.932951388888</v>
      </c>
      <c r="R7">
        <f t="shared" si="1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4" t="s">
        <v>8311</v>
      </c>
      <c r="P8" t="s">
        <v>8312</v>
      </c>
      <c r="Q8" s="10">
        <f t="shared" si="0"/>
        <v>41794.072337962964</v>
      </c>
      <c r="R8">
        <f t="shared" si="1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4" t="s">
        <v>8311</v>
      </c>
      <c r="P9" t="s">
        <v>8312</v>
      </c>
      <c r="Q9" s="10">
        <f t="shared" si="0"/>
        <v>42516.047071759262</v>
      </c>
      <c r="R9">
        <f t="shared" si="1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4" t="s">
        <v>8311</v>
      </c>
      <c r="P10" t="s">
        <v>8312</v>
      </c>
      <c r="Q10" s="10">
        <f t="shared" si="0"/>
        <v>42468.94458333333</v>
      </c>
      <c r="R10">
        <f t="shared" si="1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4" t="s">
        <v>8311</v>
      </c>
      <c r="P11" t="s">
        <v>8312</v>
      </c>
      <c r="Q11" s="10">
        <f t="shared" si="0"/>
        <v>42447.103518518517</v>
      </c>
      <c r="R11">
        <f t="shared" si="1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4" t="s">
        <v>8311</v>
      </c>
      <c r="P12" t="s">
        <v>8312</v>
      </c>
      <c r="Q12" s="10">
        <f t="shared" si="0"/>
        <v>41780.068043981482</v>
      </c>
      <c r="R12">
        <f t="shared" si="1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4" t="s">
        <v>8311</v>
      </c>
      <c r="P13" t="s">
        <v>8312</v>
      </c>
      <c r="Q13" s="10">
        <f t="shared" si="0"/>
        <v>42572.778495370367</v>
      </c>
      <c r="R13">
        <f t="shared" si="1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4" t="s">
        <v>8311</v>
      </c>
      <c r="P14" t="s">
        <v>8312</v>
      </c>
      <c r="Q14" s="10">
        <f t="shared" si="0"/>
        <v>41791.713252314818</v>
      </c>
      <c r="R14">
        <f t="shared" si="1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4" t="s">
        <v>8311</v>
      </c>
      <c r="P15" t="s">
        <v>8312</v>
      </c>
      <c r="Q15" s="10">
        <f t="shared" si="0"/>
        <v>42508.677187499998</v>
      </c>
      <c r="R15">
        <f t="shared" si="1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4" t="s">
        <v>8311</v>
      </c>
      <c r="P16" t="s">
        <v>8312</v>
      </c>
      <c r="Q16" s="10">
        <f t="shared" si="0"/>
        <v>41808.02648148148</v>
      </c>
      <c r="R16">
        <f t="shared" si="1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4" t="s">
        <v>8311</v>
      </c>
      <c r="P17" t="s">
        <v>8312</v>
      </c>
      <c r="Q17" s="10">
        <f t="shared" si="0"/>
        <v>42256.391875000001</v>
      </c>
      <c r="R17">
        <f t="shared" si="1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4" t="s">
        <v>8311</v>
      </c>
      <c r="P18" t="s">
        <v>8312</v>
      </c>
      <c r="Q18" s="10">
        <f t="shared" si="0"/>
        <v>41760.796423611115</v>
      </c>
      <c r="R18">
        <f t="shared" si="1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4" t="s">
        <v>8311</v>
      </c>
      <c r="P19" t="s">
        <v>8312</v>
      </c>
      <c r="Q19" s="10">
        <f t="shared" si="0"/>
        <v>41917.731736111113</v>
      </c>
      <c r="R19">
        <f t="shared" si="1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4" t="s">
        <v>8311</v>
      </c>
      <c r="P20" t="s">
        <v>8312</v>
      </c>
      <c r="Q20" s="10">
        <f t="shared" si="0"/>
        <v>41869.542314814818</v>
      </c>
      <c r="R20">
        <f t="shared" si="1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4" t="s">
        <v>8311</v>
      </c>
      <c r="P21" t="s">
        <v>8312</v>
      </c>
      <c r="Q21" s="10">
        <f t="shared" si="0"/>
        <v>42175.816365740742</v>
      </c>
      <c r="R21">
        <f t="shared" si="1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4" t="s">
        <v>8311</v>
      </c>
      <c r="P22" t="s">
        <v>8312</v>
      </c>
      <c r="Q22" s="10">
        <f t="shared" si="0"/>
        <v>42200.758240740746</v>
      </c>
      <c r="R22">
        <f t="shared" si="1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4" t="s">
        <v>8311</v>
      </c>
      <c r="P23" t="s">
        <v>8312</v>
      </c>
      <c r="Q23" s="10">
        <f t="shared" si="0"/>
        <v>41878.627187500002</v>
      </c>
      <c r="R23">
        <f t="shared" si="1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4" t="s">
        <v>8311</v>
      </c>
      <c r="P24" t="s">
        <v>8312</v>
      </c>
      <c r="Q24" s="10">
        <f t="shared" si="0"/>
        <v>41989.91134259259</v>
      </c>
      <c r="R24">
        <f t="shared" si="1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4" t="s">
        <v>8311</v>
      </c>
      <c r="P25" t="s">
        <v>8312</v>
      </c>
      <c r="Q25" s="10">
        <f t="shared" si="0"/>
        <v>42097.778946759259</v>
      </c>
      <c r="R25">
        <f t="shared" si="1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4" t="s">
        <v>8311</v>
      </c>
      <c r="P26" t="s">
        <v>8312</v>
      </c>
      <c r="Q26" s="10">
        <f t="shared" si="0"/>
        <v>42229.820173611108</v>
      </c>
      <c r="R26">
        <f t="shared" si="1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4" t="s">
        <v>8311</v>
      </c>
      <c r="P27" t="s">
        <v>8312</v>
      </c>
      <c r="Q27" s="10">
        <f t="shared" si="0"/>
        <v>42318.025011574078</v>
      </c>
      <c r="R27">
        <f t="shared" si="1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4" t="s">
        <v>8311</v>
      </c>
      <c r="P28" t="s">
        <v>8312</v>
      </c>
      <c r="Q28" s="10">
        <f t="shared" si="0"/>
        <v>41828.515555555554</v>
      </c>
      <c r="R28">
        <f t="shared" si="1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4" t="s">
        <v>8311</v>
      </c>
      <c r="P29" t="s">
        <v>8312</v>
      </c>
      <c r="Q29" s="10">
        <f t="shared" si="0"/>
        <v>41929.164733796293</v>
      </c>
      <c r="R29">
        <f t="shared" si="1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4" t="s">
        <v>8311</v>
      </c>
      <c r="P30" t="s">
        <v>8312</v>
      </c>
      <c r="Q30" s="10">
        <f t="shared" si="0"/>
        <v>42324.96393518518</v>
      </c>
      <c r="R30">
        <f t="shared" si="1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4" t="s">
        <v>8311</v>
      </c>
      <c r="P31" t="s">
        <v>8312</v>
      </c>
      <c r="Q31" s="10">
        <f t="shared" si="0"/>
        <v>41812.67324074074</v>
      </c>
      <c r="R31">
        <f t="shared" si="1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4" t="s">
        <v>8311</v>
      </c>
      <c r="P32" t="s">
        <v>8312</v>
      </c>
      <c r="Q32" s="10">
        <f t="shared" si="0"/>
        <v>41842.292997685188</v>
      </c>
      <c r="R32">
        <f t="shared" si="1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4" t="s">
        <v>8311</v>
      </c>
      <c r="P33" t="s">
        <v>8312</v>
      </c>
      <c r="Q33" s="10">
        <f t="shared" si="0"/>
        <v>42376.79206018518</v>
      </c>
      <c r="R33">
        <f t="shared" si="1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4" t="s">
        <v>8311</v>
      </c>
      <c r="P34" t="s">
        <v>8312</v>
      </c>
      <c r="Q34" s="10">
        <f t="shared" si="0"/>
        <v>42461.627511574072</v>
      </c>
      <c r="R34">
        <f t="shared" si="1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4" t="s">
        <v>8311</v>
      </c>
      <c r="P35" t="s">
        <v>8312</v>
      </c>
      <c r="Q35" s="10">
        <f t="shared" si="0"/>
        <v>42286.660891203705</v>
      </c>
      <c r="R35">
        <f t="shared" si="1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4" t="s">
        <v>8311</v>
      </c>
      <c r="P36" t="s">
        <v>8312</v>
      </c>
      <c r="Q36" s="10">
        <f t="shared" si="0"/>
        <v>41841.321770833332</v>
      </c>
      <c r="R36">
        <f t="shared" si="1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4" t="s">
        <v>8311</v>
      </c>
      <c r="P37" t="s">
        <v>8312</v>
      </c>
      <c r="Q37" s="10">
        <f t="shared" si="0"/>
        <v>42098.291828703703</v>
      </c>
      <c r="R37">
        <f t="shared" si="1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4" t="s">
        <v>8311</v>
      </c>
      <c r="P38" t="s">
        <v>8312</v>
      </c>
      <c r="Q38" s="10">
        <f t="shared" si="0"/>
        <v>42068.307002314818</v>
      </c>
      <c r="R38">
        <f t="shared" si="1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4" t="s">
        <v>8311</v>
      </c>
      <c r="P39" t="s">
        <v>8312</v>
      </c>
      <c r="Q39" s="10">
        <f t="shared" si="0"/>
        <v>42032.693043981482</v>
      </c>
      <c r="R39">
        <f t="shared" si="1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4" t="s">
        <v>8311</v>
      </c>
      <c r="P40" t="s">
        <v>8312</v>
      </c>
      <c r="Q40" s="10">
        <f t="shared" si="0"/>
        <v>41375.057222222218</v>
      </c>
      <c r="R40">
        <f t="shared" si="1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4" t="s">
        <v>8311</v>
      </c>
      <c r="P41" t="s">
        <v>8312</v>
      </c>
      <c r="Q41" s="10">
        <f t="shared" si="0"/>
        <v>41754.047083333331</v>
      </c>
      <c r="R41">
        <f t="shared" si="1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4" t="s">
        <v>8311</v>
      </c>
      <c r="P42" t="s">
        <v>8312</v>
      </c>
      <c r="Q42" s="10">
        <f t="shared" si="0"/>
        <v>41789.21398148148</v>
      </c>
      <c r="R42">
        <f t="shared" si="1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4" t="s">
        <v>8311</v>
      </c>
      <c r="P43" t="s">
        <v>8312</v>
      </c>
      <c r="Q43" s="10">
        <f t="shared" si="0"/>
        <v>41887.568912037037</v>
      </c>
      <c r="R43">
        <f t="shared" si="1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4" t="s">
        <v>8311</v>
      </c>
      <c r="P44" t="s">
        <v>8312</v>
      </c>
      <c r="Q44" s="10">
        <f t="shared" si="0"/>
        <v>41971.639189814814</v>
      </c>
      <c r="R44">
        <f t="shared" si="1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4" t="s">
        <v>8311</v>
      </c>
      <c r="P45" t="s">
        <v>8312</v>
      </c>
      <c r="Q45" s="10">
        <f t="shared" si="0"/>
        <v>41802.790347222224</v>
      </c>
      <c r="R45">
        <f t="shared" si="1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4" t="s">
        <v>8311</v>
      </c>
      <c r="P46" t="s">
        <v>8312</v>
      </c>
      <c r="Q46" s="10">
        <f t="shared" si="0"/>
        <v>41874.098807870374</v>
      </c>
      <c r="R46">
        <f t="shared" si="1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4" t="s">
        <v>8311</v>
      </c>
      <c r="P47" t="s">
        <v>8312</v>
      </c>
      <c r="Q47" s="10">
        <f t="shared" si="0"/>
        <v>42457.623923611114</v>
      </c>
      <c r="R47">
        <f t="shared" si="1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4" t="s">
        <v>8311</v>
      </c>
      <c r="P48" t="s">
        <v>8312</v>
      </c>
      <c r="Q48" s="10">
        <f t="shared" si="0"/>
        <v>42323.964976851858</v>
      </c>
      <c r="R48">
        <f t="shared" si="1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4" t="s">
        <v>8311</v>
      </c>
      <c r="P49" t="s">
        <v>8312</v>
      </c>
      <c r="Q49" s="10">
        <f t="shared" si="0"/>
        <v>41932.819525462961</v>
      </c>
      <c r="R49">
        <f t="shared" si="1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4" t="s">
        <v>8311</v>
      </c>
      <c r="P50" t="s">
        <v>8312</v>
      </c>
      <c r="Q50" s="10">
        <f t="shared" si="0"/>
        <v>42033.516898148147</v>
      </c>
      <c r="R50">
        <f t="shared" si="1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4" t="s">
        <v>8311</v>
      </c>
      <c r="P51" t="s">
        <v>8312</v>
      </c>
      <c r="Q51" s="10">
        <f t="shared" si="0"/>
        <v>42271.176446759258</v>
      </c>
      <c r="R51">
        <f t="shared" si="1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4" t="s">
        <v>8311</v>
      </c>
      <c r="P52" t="s">
        <v>8312</v>
      </c>
      <c r="Q52" s="10">
        <f t="shared" si="0"/>
        <v>41995.752986111111</v>
      </c>
      <c r="R52">
        <f t="shared" si="1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4" t="s">
        <v>8311</v>
      </c>
      <c r="P53" t="s">
        <v>8312</v>
      </c>
      <c r="Q53" s="10">
        <f t="shared" si="0"/>
        <v>42196.928668981483</v>
      </c>
      <c r="R53">
        <f t="shared" si="1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4" t="s">
        <v>8311</v>
      </c>
      <c r="P54" t="s">
        <v>8312</v>
      </c>
      <c r="Q54" s="10">
        <f t="shared" si="0"/>
        <v>41807.701921296299</v>
      </c>
      <c r="R54">
        <f t="shared" si="1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4" t="s">
        <v>8311</v>
      </c>
      <c r="P55" t="s">
        <v>8312</v>
      </c>
      <c r="Q55" s="10">
        <f t="shared" si="0"/>
        <v>41719.549131944441</v>
      </c>
      <c r="R55">
        <f t="shared" si="1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4" t="s">
        <v>8311</v>
      </c>
      <c r="P56" t="s">
        <v>8312</v>
      </c>
      <c r="Q56" s="10">
        <f t="shared" si="0"/>
        <v>42333.713206018518</v>
      </c>
      <c r="R56">
        <f t="shared" si="1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4" t="s">
        <v>8311</v>
      </c>
      <c r="P57" t="s">
        <v>8312</v>
      </c>
      <c r="Q57" s="10">
        <f t="shared" si="0"/>
        <v>42496.968935185185</v>
      </c>
      <c r="R57">
        <f t="shared" si="1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4" t="s">
        <v>8311</v>
      </c>
      <c r="P58" t="s">
        <v>8312</v>
      </c>
      <c r="Q58" s="10">
        <f t="shared" si="0"/>
        <v>42149.548888888887</v>
      </c>
      <c r="R58">
        <f t="shared" si="1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4" t="s">
        <v>8311</v>
      </c>
      <c r="P59" t="s">
        <v>8312</v>
      </c>
      <c r="Q59" s="10">
        <f t="shared" si="0"/>
        <v>42089.83289351852</v>
      </c>
      <c r="R59">
        <f t="shared" si="1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4" t="s">
        <v>8311</v>
      </c>
      <c r="P60" t="s">
        <v>8312</v>
      </c>
      <c r="Q60" s="10">
        <f t="shared" si="0"/>
        <v>41932.745046296295</v>
      </c>
      <c r="R60">
        <f t="shared" si="1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4" t="s">
        <v>8311</v>
      </c>
      <c r="P61" t="s">
        <v>8312</v>
      </c>
      <c r="Q61" s="10">
        <f t="shared" si="0"/>
        <v>42230.23583333334</v>
      </c>
      <c r="R61">
        <f t="shared" si="1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4" t="s">
        <v>8311</v>
      </c>
      <c r="P62" t="s">
        <v>8313</v>
      </c>
      <c r="Q62" s="10">
        <f t="shared" si="0"/>
        <v>41701.901817129627</v>
      </c>
      <c r="R62">
        <f t="shared" si="1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4" t="s">
        <v>8311</v>
      </c>
      <c r="P63" t="s">
        <v>8313</v>
      </c>
      <c r="Q63" s="10">
        <f t="shared" si="0"/>
        <v>41409.814317129632</v>
      </c>
      <c r="R63">
        <f t="shared" si="1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4" t="s">
        <v>8311</v>
      </c>
      <c r="P64" t="s">
        <v>8313</v>
      </c>
      <c r="Q64" s="10">
        <f t="shared" si="0"/>
        <v>41311.799513888887</v>
      </c>
      <c r="R64">
        <f t="shared" si="1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4" t="s">
        <v>8311</v>
      </c>
      <c r="P65" t="s">
        <v>8313</v>
      </c>
      <c r="Q65" s="10">
        <f t="shared" si="0"/>
        <v>41612.912187499998</v>
      </c>
      <c r="R65">
        <f t="shared" si="1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4" t="s">
        <v>8311</v>
      </c>
      <c r="P66" t="s">
        <v>8313</v>
      </c>
      <c r="Q66" s="10">
        <f t="shared" si="0"/>
        <v>41433.01829861111</v>
      </c>
      <c r="R66">
        <f t="shared" si="1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4" t="s">
        <v>8311</v>
      </c>
      <c r="P67" t="s">
        <v>8313</v>
      </c>
      <c r="Q67" s="10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4" t="s">
        <v>8311</v>
      </c>
      <c r="P68" t="s">
        <v>8313</v>
      </c>
      <c r="Q68" s="10">
        <f t="shared" si="2"/>
        <v>42539.849768518514</v>
      </c>
      <c r="R68">
        <f t="shared" si="3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4" t="s">
        <v>8311</v>
      </c>
      <c r="P69" t="s">
        <v>8313</v>
      </c>
      <c r="Q69" s="10">
        <f t="shared" si="2"/>
        <v>41075.583379629628</v>
      </c>
      <c r="R69">
        <f t="shared" si="3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4" t="s">
        <v>8311</v>
      </c>
      <c r="P70" t="s">
        <v>8313</v>
      </c>
      <c r="Q70" s="10">
        <f t="shared" si="2"/>
        <v>41663.569340277776</v>
      </c>
      <c r="R70">
        <f t="shared" si="3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4" t="s">
        <v>8311</v>
      </c>
      <c r="P71" t="s">
        <v>8313</v>
      </c>
      <c r="Q71" s="10">
        <f t="shared" si="2"/>
        <v>40786.187789351854</v>
      </c>
      <c r="R71">
        <f t="shared" si="3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4" t="s">
        <v>8311</v>
      </c>
      <c r="P72" t="s">
        <v>8313</v>
      </c>
      <c r="Q72" s="10">
        <f t="shared" si="2"/>
        <v>40730.896354166667</v>
      </c>
      <c r="R72">
        <f t="shared" si="3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4" t="s">
        <v>8311</v>
      </c>
      <c r="P73" t="s">
        <v>8313</v>
      </c>
      <c r="Q73" s="10">
        <f t="shared" si="2"/>
        <v>40997.271493055552</v>
      </c>
      <c r="R73">
        <f t="shared" si="3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4" t="s">
        <v>8311</v>
      </c>
      <c r="P74" t="s">
        <v>8313</v>
      </c>
      <c r="Q74" s="10">
        <f t="shared" si="2"/>
        <v>41208.010196759256</v>
      </c>
      <c r="R74">
        <f t="shared" si="3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4" t="s">
        <v>8311</v>
      </c>
      <c r="P75" t="s">
        <v>8313</v>
      </c>
      <c r="Q75" s="10">
        <f t="shared" si="2"/>
        <v>40587.75675925926</v>
      </c>
      <c r="R75">
        <f t="shared" si="3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4" t="s">
        <v>8311</v>
      </c>
      <c r="P76" t="s">
        <v>8313</v>
      </c>
      <c r="Q76" s="10">
        <f t="shared" si="2"/>
        <v>42360.487210648149</v>
      </c>
      <c r="R76">
        <f t="shared" si="3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4" t="s">
        <v>8311</v>
      </c>
      <c r="P77" t="s">
        <v>8313</v>
      </c>
      <c r="Q77" s="10">
        <f t="shared" si="2"/>
        <v>41357.209166666667</v>
      </c>
      <c r="R77">
        <f t="shared" si="3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4" t="s">
        <v>8311</v>
      </c>
      <c r="P78" t="s">
        <v>8313</v>
      </c>
      <c r="Q78" s="10">
        <f t="shared" si="2"/>
        <v>40844.691643518519</v>
      </c>
      <c r="R78">
        <f t="shared" si="3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4" t="s">
        <v>8311</v>
      </c>
      <c r="P79" t="s">
        <v>8313</v>
      </c>
      <c r="Q79" s="10">
        <f t="shared" si="2"/>
        <v>40997.144872685189</v>
      </c>
      <c r="R79">
        <f t="shared" si="3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4" t="s">
        <v>8311</v>
      </c>
      <c r="P80" t="s">
        <v>8313</v>
      </c>
      <c r="Q80" s="10">
        <f t="shared" si="2"/>
        <v>42604.730567129634</v>
      </c>
      <c r="R80">
        <f t="shared" si="3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4" t="s">
        <v>8311</v>
      </c>
      <c r="P81" t="s">
        <v>8313</v>
      </c>
      <c r="Q81" s="10">
        <f t="shared" si="2"/>
        <v>41724.776539351849</v>
      </c>
      <c r="R81">
        <f t="shared" si="3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4" t="s">
        <v>8311</v>
      </c>
      <c r="P82" t="s">
        <v>8313</v>
      </c>
      <c r="Q82" s="10">
        <f t="shared" si="2"/>
        <v>41583.083981481483</v>
      </c>
      <c r="R82">
        <f t="shared" si="3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4" t="s">
        <v>8311</v>
      </c>
      <c r="P83" t="s">
        <v>8313</v>
      </c>
      <c r="Q83" s="10">
        <f t="shared" si="2"/>
        <v>41100.158877314818</v>
      </c>
      <c r="R83">
        <f t="shared" si="3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4" t="s">
        <v>8311</v>
      </c>
      <c r="P84" t="s">
        <v>8313</v>
      </c>
      <c r="Q84" s="10">
        <f t="shared" si="2"/>
        <v>40795.820150462961</v>
      </c>
      <c r="R84">
        <f t="shared" si="3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4" t="s">
        <v>8311</v>
      </c>
      <c r="P85" t="s">
        <v>8313</v>
      </c>
      <c r="Q85" s="10">
        <f t="shared" si="2"/>
        <v>42042.615613425922</v>
      </c>
      <c r="R85">
        <f t="shared" si="3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4" t="s">
        <v>8311</v>
      </c>
      <c r="P86" t="s">
        <v>8313</v>
      </c>
      <c r="Q86" s="10">
        <f t="shared" si="2"/>
        <v>40648.757939814815</v>
      </c>
      <c r="R86">
        <f t="shared" si="3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4" t="s">
        <v>8311</v>
      </c>
      <c r="P87" t="s">
        <v>8313</v>
      </c>
      <c r="Q87" s="10">
        <f t="shared" si="2"/>
        <v>40779.125428240739</v>
      </c>
      <c r="R87">
        <f t="shared" si="3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4" t="s">
        <v>8311</v>
      </c>
      <c r="P88" t="s">
        <v>8313</v>
      </c>
      <c r="Q88" s="10">
        <f t="shared" si="2"/>
        <v>42291.556076388893</v>
      </c>
      <c r="R88">
        <f t="shared" si="3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4" t="s">
        <v>8311</v>
      </c>
      <c r="P89" t="s">
        <v>8313</v>
      </c>
      <c r="Q89" s="10">
        <f t="shared" si="2"/>
        <v>40322.53938657407</v>
      </c>
      <c r="R89">
        <f t="shared" si="3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4" t="s">
        <v>8311</v>
      </c>
      <c r="P90" t="s">
        <v>8313</v>
      </c>
      <c r="Q90" s="10">
        <f t="shared" si="2"/>
        <v>41786.65892361111</v>
      </c>
      <c r="R90">
        <f t="shared" si="3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4" t="s">
        <v>8311</v>
      </c>
      <c r="P91" t="s">
        <v>8313</v>
      </c>
      <c r="Q91" s="10">
        <f t="shared" si="2"/>
        <v>41402.752222222225</v>
      </c>
      <c r="R91">
        <f t="shared" si="3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4" t="s">
        <v>8311</v>
      </c>
      <c r="P92" t="s">
        <v>8313</v>
      </c>
      <c r="Q92" s="10">
        <f t="shared" si="2"/>
        <v>40706.297442129631</v>
      </c>
      <c r="R92">
        <f t="shared" si="3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4" t="s">
        <v>8311</v>
      </c>
      <c r="P93" t="s">
        <v>8313</v>
      </c>
      <c r="Q93" s="10">
        <f t="shared" si="2"/>
        <v>40619.402361111112</v>
      </c>
      <c r="R93">
        <f t="shared" si="3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4" t="s">
        <v>8311</v>
      </c>
      <c r="P94" t="s">
        <v>8313</v>
      </c>
      <c r="Q94" s="10">
        <f t="shared" si="2"/>
        <v>42721.198877314819</v>
      </c>
      <c r="R94">
        <f t="shared" si="3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4" t="s">
        <v>8311</v>
      </c>
      <c r="P95" t="s">
        <v>8313</v>
      </c>
      <c r="Q95" s="10">
        <f t="shared" si="2"/>
        <v>41065.858067129629</v>
      </c>
      <c r="R95">
        <f t="shared" si="3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4" t="s">
        <v>8311</v>
      </c>
      <c r="P96" t="s">
        <v>8313</v>
      </c>
      <c r="Q96" s="10">
        <f t="shared" si="2"/>
        <v>41716.717847222222</v>
      </c>
      <c r="R96">
        <f t="shared" si="3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4" t="s">
        <v>8311</v>
      </c>
      <c r="P97" t="s">
        <v>8313</v>
      </c>
      <c r="Q97" s="10">
        <f t="shared" si="2"/>
        <v>40935.005104166667</v>
      </c>
      <c r="R97">
        <f t="shared" si="3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4" t="s">
        <v>8311</v>
      </c>
      <c r="P98" t="s">
        <v>8313</v>
      </c>
      <c r="Q98" s="10">
        <f t="shared" si="2"/>
        <v>40324.662511574075</v>
      </c>
      <c r="R98">
        <f t="shared" si="3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4" t="s">
        <v>8311</v>
      </c>
      <c r="P99" t="s">
        <v>8313</v>
      </c>
      <c r="Q99" s="10">
        <f t="shared" si="2"/>
        <v>40706.135208333333</v>
      </c>
      <c r="R99">
        <f t="shared" si="3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4" t="s">
        <v>8311</v>
      </c>
      <c r="P100" t="s">
        <v>8313</v>
      </c>
      <c r="Q100" s="10">
        <f t="shared" si="2"/>
        <v>41214.79483796296</v>
      </c>
      <c r="R100">
        <f t="shared" si="3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4" t="s">
        <v>8311</v>
      </c>
      <c r="P101" t="s">
        <v>8313</v>
      </c>
      <c r="Q101" s="10">
        <f t="shared" si="2"/>
        <v>41631.902766203704</v>
      </c>
      <c r="R101">
        <f t="shared" si="3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4" t="s">
        <v>8311</v>
      </c>
      <c r="P102" t="s">
        <v>8313</v>
      </c>
      <c r="Q102" s="10">
        <f t="shared" si="2"/>
        <v>41197.753310185188</v>
      </c>
      <c r="R102">
        <f t="shared" si="3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4" t="s">
        <v>8311</v>
      </c>
      <c r="P103" t="s">
        <v>8313</v>
      </c>
      <c r="Q103" s="10">
        <f t="shared" si="2"/>
        <v>41274.776736111111</v>
      </c>
      <c r="R103">
        <f t="shared" si="3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4" t="s">
        <v>8311</v>
      </c>
      <c r="P104" t="s">
        <v>8313</v>
      </c>
      <c r="Q104" s="10">
        <f t="shared" si="2"/>
        <v>40505.131168981483</v>
      </c>
      <c r="R104">
        <f t="shared" si="3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4" t="s">
        <v>8311</v>
      </c>
      <c r="P105" t="s">
        <v>8313</v>
      </c>
      <c r="Q105" s="10">
        <f t="shared" si="2"/>
        <v>41682.805902777778</v>
      </c>
      <c r="R105">
        <f t="shared" si="3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4" t="s">
        <v>8311</v>
      </c>
      <c r="P106" t="s">
        <v>8313</v>
      </c>
      <c r="Q106" s="10">
        <f t="shared" si="2"/>
        <v>40612.695208333331</v>
      </c>
      <c r="R106">
        <f t="shared" si="3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4" t="s">
        <v>8311</v>
      </c>
      <c r="P107" t="s">
        <v>8313</v>
      </c>
      <c r="Q107" s="10">
        <f t="shared" si="2"/>
        <v>42485.724768518514</v>
      </c>
      <c r="R107">
        <f t="shared" si="3"/>
        <v>2016</v>
      </c>
    </row>
    <row r="108" spans="1:18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4" t="s">
        <v>8311</v>
      </c>
      <c r="P108" t="s">
        <v>8313</v>
      </c>
      <c r="Q108" s="10">
        <f t="shared" si="2"/>
        <v>40987.776631944449</v>
      </c>
      <c r="R108">
        <f t="shared" si="3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4" t="s">
        <v>8311</v>
      </c>
      <c r="P109" t="s">
        <v>8313</v>
      </c>
      <c r="Q109" s="10">
        <f t="shared" si="2"/>
        <v>40635.982488425929</v>
      </c>
      <c r="R109">
        <f t="shared" si="3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4" t="s">
        <v>8311</v>
      </c>
      <c r="P110" t="s">
        <v>8313</v>
      </c>
      <c r="Q110" s="10">
        <f t="shared" si="2"/>
        <v>41365.613078703704</v>
      </c>
      <c r="R110">
        <f t="shared" si="3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4" t="s">
        <v>8311</v>
      </c>
      <c r="P111" t="s">
        <v>8313</v>
      </c>
      <c r="Q111" s="10">
        <f t="shared" si="2"/>
        <v>40570.025810185187</v>
      </c>
      <c r="R111">
        <f t="shared" si="3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4" t="s">
        <v>8311</v>
      </c>
      <c r="P112" t="s">
        <v>8313</v>
      </c>
      <c r="Q112" s="10">
        <f t="shared" si="2"/>
        <v>41557.949687500004</v>
      </c>
      <c r="R112">
        <f t="shared" si="3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4" t="s">
        <v>8311</v>
      </c>
      <c r="P113" t="s">
        <v>8313</v>
      </c>
      <c r="Q113" s="10">
        <f t="shared" si="2"/>
        <v>42125.333182870367</v>
      </c>
      <c r="R113">
        <f t="shared" si="3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4" t="s">
        <v>8311</v>
      </c>
      <c r="P114" t="s">
        <v>8313</v>
      </c>
      <c r="Q114" s="10">
        <f t="shared" si="2"/>
        <v>41718.043032407404</v>
      </c>
      <c r="R114">
        <f t="shared" si="3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4" t="s">
        <v>8311</v>
      </c>
      <c r="P115" t="s">
        <v>8313</v>
      </c>
      <c r="Q115" s="10">
        <f t="shared" si="2"/>
        <v>40753.758425925924</v>
      </c>
      <c r="R115">
        <f t="shared" si="3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4" t="s">
        <v>8311</v>
      </c>
      <c r="P116" t="s">
        <v>8313</v>
      </c>
      <c r="Q116" s="10">
        <f t="shared" si="2"/>
        <v>40861.27416666667</v>
      </c>
      <c r="R116">
        <f t="shared" si="3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4" t="s">
        <v>8311</v>
      </c>
      <c r="P117" t="s">
        <v>8313</v>
      </c>
      <c r="Q117" s="10">
        <f t="shared" si="2"/>
        <v>40918.738935185182</v>
      </c>
      <c r="R117">
        <f t="shared" si="3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4" t="s">
        <v>8311</v>
      </c>
      <c r="P118" t="s">
        <v>8313</v>
      </c>
      <c r="Q118" s="10">
        <f t="shared" si="2"/>
        <v>40595.497164351851</v>
      </c>
      <c r="R118">
        <f t="shared" si="3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4" t="s">
        <v>8311</v>
      </c>
      <c r="P119" t="s">
        <v>8313</v>
      </c>
      <c r="Q119" s="10">
        <f t="shared" si="2"/>
        <v>40248.834999999999</v>
      </c>
      <c r="R119">
        <f t="shared" si="3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4" t="s">
        <v>8311</v>
      </c>
      <c r="P120" t="s">
        <v>8313</v>
      </c>
      <c r="Q120" s="10">
        <f t="shared" si="2"/>
        <v>40723.053657407407</v>
      </c>
      <c r="R120">
        <f t="shared" si="3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4" t="s">
        <v>8311</v>
      </c>
      <c r="P121" t="s">
        <v>8313</v>
      </c>
      <c r="Q121" s="10">
        <f t="shared" si="2"/>
        <v>40739.069282407407</v>
      </c>
      <c r="R121">
        <f t="shared" si="3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4" t="s">
        <v>8311</v>
      </c>
      <c r="P122" t="s">
        <v>8314</v>
      </c>
      <c r="Q122" s="10">
        <f t="shared" si="2"/>
        <v>42616.049849537041</v>
      </c>
      <c r="R122">
        <f t="shared" si="3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4" t="s">
        <v>8311</v>
      </c>
      <c r="P123" t="s">
        <v>8314</v>
      </c>
      <c r="Q123" s="10">
        <f t="shared" si="2"/>
        <v>42096.704976851848</v>
      </c>
      <c r="R123">
        <f t="shared" si="3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4" t="s">
        <v>8311</v>
      </c>
      <c r="P124" t="s">
        <v>8314</v>
      </c>
      <c r="Q124" s="10">
        <f t="shared" si="2"/>
        <v>42593.431793981479</v>
      </c>
      <c r="R124">
        <f t="shared" si="3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4" t="s">
        <v>8311</v>
      </c>
      <c r="P125" t="s">
        <v>8314</v>
      </c>
      <c r="Q125" s="10">
        <f t="shared" si="2"/>
        <v>41904.781990740739</v>
      </c>
      <c r="R125">
        <f t="shared" si="3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4" t="s">
        <v>8311</v>
      </c>
      <c r="P126" t="s">
        <v>8314</v>
      </c>
      <c r="Q126" s="10">
        <f t="shared" si="2"/>
        <v>42114.928726851853</v>
      </c>
      <c r="R126">
        <f t="shared" si="3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4" t="s">
        <v>8311</v>
      </c>
      <c r="P127" t="s">
        <v>8314</v>
      </c>
      <c r="Q127" s="10">
        <f t="shared" si="2"/>
        <v>42709.993981481486</v>
      </c>
      <c r="R127">
        <f t="shared" si="3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4" t="s">
        <v>8311</v>
      </c>
      <c r="P128" t="s">
        <v>8314</v>
      </c>
      <c r="Q128" s="10">
        <f t="shared" si="2"/>
        <v>42135.589548611111</v>
      </c>
      <c r="R128">
        <f t="shared" si="3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4" t="s">
        <v>8311</v>
      </c>
      <c r="P129" t="s">
        <v>8314</v>
      </c>
      <c r="Q129" s="10">
        <f t="shared" si="2"/>
        <v>42067.62431712963</v>
      </c>
      <c r="R129">
        <f t="shared" si="3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4" t="s">
        <v>8311</v>
      </c>
      <c r="P130" t="s">
        <v>8314</v>
      </c>
      <c r="Q130" s="10">
        <f t="shared" si="2"/>
        <v>42628.22792824074</v>
      </c>
      <c r="R130">
        <f t="shared" si="3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4" t="s">
        <v>8311</v>
      </c>
      <c r="P131" t="s">
        <v>8314</v>
      </c>
      <c r="Q131" s="10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4" t="s">
        <v>8311</v>
      </c>
      <c r="P132" t="s">
        <v>8314</v>
      </c>
      <c r="Q132" s="10">
        <f t="shared" si="4"/>
        <v>41778.915416666663</v>
      </c>
      <c r="R132">
        <f t="shared" si="5"/>
        <v>2014</v>
      </c>
    </row>
    <row r="133" spans="1:18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4" t="s">
        <v>8311</v>
      </c>
      <c r="P133" t="s">
        <v>8314</v>
      </c>
      <c r="Q133" s="10">
        <f t="shared" si="4"/>
        <v>42541.837511574078</v>
      </c>
      <c r="R133">
        <f t="shared" si="5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4" t="s">
        <v>8311</v>
      </c>
      <c r="P134" t="s">
        <v>8314</v>
      </c>
      <c r="Q134" s="10">
        <f t="shared" si="4"/>
        <v>41905.812581018516</v>
      </c>
      <c r="R134">
        <f t="shared" si="5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4" t="s">
        <v>8311</v>
      </c>
      <c r="P135" t="s">
        <v>8314</v>
      </c>
      <c r="Q135" s="10">
        <f t="shared" si="4"/>
        <v>42491.80768518518</v>
      </c>
      <c r="R135">
        <f t="shared" si="5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4" t="s">
        <v>8311</v>
      </c>
      <c r="P136" t="s">
        <v>8314</v>
      </c>
      <c r="Q136" s="10">
        <f t="shared" si="4"/>
        <v>42221.909930555557</v>
      </c>
      <c r="R136">
        <f t="shared" si="5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4" t="s">
        <v>8311</v>
      </c>
      <c r="P137" t="s">
        <v>8314</v>
      </c>
      <c r="Q137" s="10">
        <f t="shared" si="4"/>
        <v>41788.381909722222</v>
      </c>
      <c r="R137">
        <f t="shared" si="5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4" t="s">
        <v>8311</v>
      </c>
      <c r="P138" t="s">
        <v>8314</v>
      </c>
      <c r="Q138" s="10">
        <f t="shared" si="4"/>
        <v>42096.410115740742</v>
      </c>
      <c r="R138">
        <f t="shared" si="5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4" t="s">
        <v>8311</v>
      </c>
      <c r="P139" t="s">
        <v>8314</v>
      </c>
      <c r="Q139" s="10">
        <f t="shared" si="4"/>
        <v>42239.573993055557</v>
      </c>
      <c r="R139">
        <f t="shared" si="5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4" t="s">
        <v>8311</v>
      </c>
      <c r="P140" t="s">
        <v>8314</v>
      </c>
      <c r="Q140" s="10">
        <f t="shared" si="4"/>
        <v>42186.257418981477</v>
      </c>
      <c r="R140">
        <f t="shared" si="5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4" t="s">
        <v>8311</v>
      </c>
      <c r="P141" t="s">
        <v>8314</v>
      </c>
      <c r="Q141" s="10">
        <f t="shared" si="4"/>
        <v>42187.920972222222</v>
      </c>
      <c r="R141">
        <f t="shared" si="5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4" t="s">
        <v>8311</v>
      </c>
      <c r="P142" t="s">
        <v>8314</v>
      </c>
      <c r="Q142" s="10">
        <f t="shared" si="4"/>
        <v>42053.198287037041</v>
      </c>
      <c r="R142">
        <f t="shared" si="5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4" t="s">
        <v>8311</v>
      </c>
      <c r="P143" t="s">
        <v>8314</v>
      </c>
      <c r="Q143" s="10">
        <f t="shared" si="4"/>
        <v>42110.153043981481</v>
      </c>
      <c r="R143">
        <f t="shared" si="5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4" t="s">
        <v>8311</v>
      </c>
      <c r="P144" t="s">
        <v>8314</v>
      </c>
      <c r="Q144" s="10">
        <f t="shared" si="4"/>
        <v>41938.893263888887</v>
      </c>
      <c r="R144">
        <f t="shared" si="5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4" t="s">
        <v>8311</v>
      </c>
      <c r="P145" t="s">
        <v>8314</v>
      </c>
      <c r="Q145" s="10">
        <f t="shared" si="4"/>
        <v>42559.064143518524</v>
      </c>
      <c r="R145">
        <f t="shared" si="5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4" t="s">
        <v>8311</v>
      </c>
      <c r="P146" t="s">
        <v>8314</v>
      </c>
      <c r="Q146" s="10">
        <f t="shared" si="4"/>
        <v>42047.762407407412</v>
      </c>
      <c r="R146">
        <f t="shared" si="5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4" t="s">
        <v>8311</v>
      </c>
      <c r="P147" t="s">
        <v>8314</v>
      </c>
      <c r="Q147" s="10">
        <f t="shared" si="4"/>
        <v>42200.542268518519</v>
      </c>
      <c r="R147">
        <f t="shared" si="5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4" t="s">
        <v>8311</v>
      </c>
      <c r="P148" t="s">
        <v>8314</v>
      </c>
      <c r="Q148" s="10">
        <f t="shared" si="4"/>
        <v>42693.016180555554</v>
      </c>
      <c r="R148">
        <f t="shared" si="5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4" t="s">
        <v>8311</v>
      </c>
      <c r="P149" t="s">
        <v>8314</v>
      </c>
      <c r="Q149" s="10">
        <f t="shared" si="4"/>
        <v>41969.767824074079</v>
      </c>
      <c r="R149">
        <f t="shared" si="5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4" t="s">
        <v>8311</v>
      </c>
      <c r="P150" t="s">
        <v>8314</v>
      </c>
      <c r="Q150" s="10">
        <f t="shared" si="4"/>
        <v>42397.281666666662</v>
      </c>
      <c r="R150">
        <f t="shared" si="5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4" t="s">
        <v>8311</v>
      </c>
      <c r="P151" t="s">
        <v>8314</v>
      </c>
      <c r="Q151" s="10">
        <f t="shared" si="4"/>
        <v>41968.172106481477</v>
      </c>
      <c r="R151">
        <f t="shared" si="5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4" t="s">
        <v>8311</v>
      </c>
      <c r="P152" t="s">
        <v>8314</v>
      </c>
      <c r="Q152" s="10">
        <f t="shared" si="4"/>
        <v>42090.161828703705</v>
      </c>
      <c r="R152">
        <f t="shared" si="5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4" t="s">
        <v>8311</v>
      </c>
      <c r="P153" t="s">
        <v>8314</v>
      </c>
      <c r="Q153" s="10">
        <f t="shared" si="4"/>
        <v>42113.550821759258</v>
      </c>
      <c r="R153">
        <f t="shared" si="5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4" t="s">
        <v>8311</v>
      </c>
      <c r="P154" t="s">
        <v>8314</v>
      </c>
      <c r="Q154" s="10">
        <f t="shared" si="4"/>
        <v>41875.077546296299</v>
      </c>
      <c r="R154">
        <f t="shared" si="5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4" t="s">
        <v>8311</v>
      </c>
      <c r="P155" t="s">
        <v>8314</v>
      </c>
      <c r="Q155" s="10">
        <f t="shared" si="4"/>
        <v>41933.586157407408</v>
      </c>
      <c r="R155">
        <f t="shared" si="5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4" t="s">
        <v>8311</v>
      </c>
      <c r="P156" t="s">
        <v>8314</v>
      </c>
      <c r="Q156" s="10">
        <f t="shared" si="4"/>
        <v>42115.547395833331</v>
      </c>
      <c r="R156">
        <f t="shared" si="5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4" t="s">
        <v>8311</v>
      </c>
      <c r="P157" t="s">
        <v>8314</v>
      </c>
      <c r="Q157" s="10">
        <f t="shared" si="4"/>
        <v>42168.559432870374</v>
      </c>
      <c r="R157">
        <f t="shared" si="5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4" t="s">
        <v>8311</v>
      </c>
      <c r="P158" t="s">
        <v>8314</v>
      </c>
      <c r="Q158" s="10">
        <f t="shared" si="4"/>
        <v>41794.124953703707</v>
      </c>
      <c r="R158">
        <f t="shared" si="5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4" t="s">
        <v>8311</v>
      </c>
      <c r="P159" t="s">
        <v>8314</v>
      </c>
      <c r="Q159" s="10">
        <f t="shared" si="4"/>
        <v>42396.911712962959</v>
      </c>
      <c r="R159">
        <f t="shared" si="5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4" t="s">
        <v>8311</v>
      </c>
      <c r="P160" t="s">
        <v>8314</v>
      </c>
      <c r="Q160" s="10">
        <f t="shared" si="4"/>
        <v>41904.07671296296</v>
      </c>
      <c r="R160">
        <f t="shared" si="5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4" t="s">
        <v>8311</v>
      </c>
      <c r="P161" t="s">
        <v>8314</v>
      </c>
      <c r="Q161" s="10">
        <f t="shared" si="4"/>
        <v>42514.434548611112</v>
      </c>
      <c r="R161">
        <f t="shared" si="5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4" t="s">
        <v>8311</v>
      </c>
      <c r="P162" t="s">
        <v>8315</v>
      </c>
      <c r="Q162" s="10">
        <f t="shared" si="4"/>
        <v>42171.913090277783</v>
      </c>
      <c r="R162">
        <f t="shared" si="5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4" t="s">
        <v>8311</v>
      </c>
      <c r="P163" t="s">
        <v>8315</v>
      </c>
      <c r="Q163" s="10">
        <f t="shared" si="4"/>
        <v>41792.687442129631</v>
      </c>
      <c r="R163">
        <f t="shared" si="5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4" t="s">
        <v>8311</v>
      </c>
      <c r="P164" t="s">
        <v>8315</v>
      </c>
      <c r="Q164" s="10">
        <f t="shared" si="4"/>
        <v>41835.126805555556</v>
      </c>
      <c r="R164">
        <f t="shared" si="5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4" t="s">
        <v>8311</v>
      </c>
      <c r="P165" t="s">
        <v>8315</v>
      </c>
      <c r="Q165" s="10">
        <f t="shared" si="4"/>
        <v>42243.961273148147</v>
      </c>
      <c r="R165">
        <f t="shared" si="5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4" t="s">
        <v>8311</v>
      </c>
      <c r="P166" t="s">
        <v>8315</v>
      </c>
      <c r="Q166" s="10">
        <f t="shared" si="4"/>
        <v>41841.762743055559</v>
      </c>
      <c r="R166">
        <f t="shared" si="5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4" t="s">
        <v>8311</v>
      </c>
      <c r="P167" t="s">
        <v>8315</v>
      </c>
      <c r="Q167" s="10">
        <f t="shared" si="4"/>
        <v>42351.658842592587</v>
      </c>
      <c r="R167">
        <f t="shared" si="5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4" t="s">
        <v>8311</v>
      </c>
      <c r="P168" t="s">
        <v>8315</v>
      </c>
      <c r="Q168" s="10">
        <f t="shared" si="4"/>
        <v>42721.075949074075</v>
      </c>
      <c r="R168">
        <f t="shared" si="5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4" t="s">
        <v>8311</v>
      </c>
      <c r="P169" t="s">
        <v>8315</v>
      </c>
      <c r="Q169" s="10">
        <f t="shared" si="4"/>
        <v>42160.927488425921</v>
      </c>
      <c r="R169">
        <f t="shared" si="5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4" t="s">
        <v>8311</v>
      </c>
      <c r="P170" t="s">
        <v>8315</v>
      </c>
      <c r="Q170" s="10">
        <f t="shared" si="4"/>
        <v>42052.83530092593</v>
      </c>
      <c r="R170">
        <f t="shared" si="5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4" t="s">
        <v>8311</v>
      </c>
      <c r="P171" t="s">
        <v>8315</v>
      </c>
      <c r="Q171" s="10">
        <f t="shared" si="4"/>
        <v>41900.505312499998</v>
      </c>
      <c r="R171">
        <f t="shared" si="5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4" t="s">
        <v>8311</v>
      </c>
      <c r="P172" t="s">
        <v>8315</v>
      </c>
      <c r="Q172" s="10">
        <f t="shared" si="4"/>
        <v>42216.977812500001</v>
      </c>
      <c r="R172">
        <f t="shared" si="5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4" t="s">
        <v>8311</v>
      </c>
      <c r="P173" t="s">
        <v>8315</v>
      </c>
      <c r="Q173" s="10">
        <f t="shared" si="4"/>
        <v>42534.180717592593</v>
      </c>
      <c r="R173">
        <f t="shared" si="5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4" t="s">
        <v>8311</v>
      </c>
      <c r="P174" t="s">
        <v>8315</v>
      </c>
      <c r="Q174" s="10">
        <f t="shared" si="4"/>
        <v>42047.394942129627</v>
      </c>
      <c r="R174">
        <f t="shared" si="5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4" t="s">
        <v>8311</v>
      </c>
      <c r="P175" t="s">
        <v>8315</v>
      </c>
      <c r="Q175" s="10">
        <f t="shared" si="4"/>
        <v>42033.573009259257</v>
      </c>
      <c r="R175">
        <f t="shared" si="5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4" t="s">
        <v>8311</v>
      </c>
      <c r="P176" t="s">
        <v>8315</v>
      </c>
      <c r="Q176" s="10">
        <f t="shared" si="4"/>
        <v>42072.758981481486</v>
      </c>
      <c r="R176">
        <f t="shared" si="5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4" t="s">
        <v>8311</v>
      </c>
      <c r="P177" t="s">
        <v>8315</v>
      </c>
      <c r="Q177" s="10">
        <f t="shared" si="4"/>
        <v>41855.777905092589</v>
      </c>
      <c r="R177">
        <f t="shared" si="5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4" t="s">
        <v>8311</v>
      </c>
      <c r="P178" t="s">
        <v>8315</v>
      </c>
      <c r="Q178" s="10">
        <f t="shared" si="4"/>
        <v>42191.824062500003</v>
      </c>
      <c r="R178">
        <f t="shared" si="5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4" t="s">
        <v>8311</v>
      </c>
      <c r="P179" t="s">
        <v>8315</v>
      </c>
      <c r="Q179" s="10">
        <f t="shared" si="4"/>
        <v>42070.047754629632</v>
      </c>
      <c r="R179">
        <f t="shared" si="5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4" t="s">
        <v>8311</v>
      </c>
      <c r="P180" t="s">
        <v>8315</v>
      </c>
      <c r="Q180" s="10">
        <f t="shared" si="4"/>
        <v>42304.955381944441</v>
      </c>
      <c r="R180">
        <f t="shared" si="5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4" t="s">
        <v>8311</v>
      </c>
      <c r="P181" t="s">
        <v>8315</v>
      </c>
      <c r="Q181" s="10">
        <f t="shared" si="4"/>
        <v>42403.080497685187</v>
      </c>
      <c r="R181">
        <f t="shared" si="5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4" t="s">
        <v>8311</v>
      </c>
      <c r="P182" t="s">
        <v>8315</v>
      </c>
      <c r="Q182" s="10">
        <f t="shared" si="4"/>
        <v>42067.991238425922</v>
      </c>
      <c r="R182">
        <f t="shared" si="5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4" t="s">
        <v>8311</v>
      </c>
      <c r="P183" t="s">
        <v>8315</v>
      </c>
      <c r="Q183" s="10">
        <f t="shared" si="4"/>
        <v>42147.741840277777</v>
      </c>
      <c r="R183">
        <f t="shared" si="5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4" t="s">
        <v>8311</v>
      </c>
      <c r="P184" t="s">
        <v>8315</v>
      </c>
      <c r="Q184" s="10">
        <f t="shared" si="4"/>
        <v>42712.011944444443</v>
      </c>
      <c r="R184">
        <f t="shared" si="5"/>
        <v>2016</v>
      </c>
    </row>
    <row r="185" spans="1:18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4" t="s">
        <v>8311</v>
      </c>
      <c r="P185" t="s">
        <v>8315</v>
      </c>
      <c r="Q185" s="10">
        <f t="shared" si="4"/>
        <v>41939.810300925928</v>
      </c>
      <c r="R185">
        <f t="shared" si="5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4" t="s">
        <v>8311</v>
      </c>
      <c r="P186" t="s">
        <v>8315</v>
      </c>
      <c r="Q186" s="10">
        <f t="shared" si="4"/>
        <v>41825.791226851856</v>
      </c>
      <c r="R186">
        <f t="shared" si="5"/>
        <v>2014</v>
      </c>
    </row>
    <row r="187" spans="1:18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4" t="s">
        <v>8311</v>
      </c>
      <c r="P187" t="s">
        <v>8315</v>
      </c>
      <c r="Q187" s="10">
        <f t="shared" si="4"/>
        <v>42570.91133101852</v>
      </c>
      <c r="R187">
        <f t="shared" si="5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4" t="s">
        <v>8311</v>
      </c>
      <c r="P188" t="s">
        <v>8315</v>
      </c>
      <c r="Q188" s="10">
        <f t="shared" si="4"/>
        <v>42767.812893518523</v>
      </c>
      <c r="R188">
        <f t="shared" si="5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4" t="s">
        <v>8311</v>
      </c>
      <c r="P189" t="s">
        <v>8315</v>
      </c>
      <c r="Q189" s="10">
        <f t="shared" si="4"/>
        <v>42182.234456018516</v>
      </c>
      <c r="R189">
        <f t="shared" si="5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4" t="s">
        <v>8311</v>
      </c>
      <c r="P190" t="s">
        <v>8315</v>
      </c>
      <c r="Q190" s="10">
        <f t="shared" si="4"/>
        <v>41857.18304398148</v>
      </c>
      <c r="R190">
        <f t="shared" si="5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4" t="s">
        <v>8311</v>
      </c>
      <c r="P191" t="s">
        <v>8315</v>
      </c>
      <c r="Q191" s="10">
        <f t="shared" si="4"/>
        <v>42556.690706018519</v>
      </c>
      <c r="R191">
        <f t="shared" si="5"/>
        <v>2016</v>
      </c>
    </row>
    <row r="192" spans="1:18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4" t="s">
        <v>8311</v>
      </c>
      <c r="P192" t="s">
        <v>8315</v>
      </c>
      <c r="Q192" s="10">
        <f t="shared" si="4"/>
        <v>42527.650995370372</v>
      </c>
      <c r="R192">
        <f t="shared" si="5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4" t="s">
        <v>8311</v>
      </c>
      <c r="P193" t="s">
        <v>8315</v>
      </c>
      <c r="Q193" s="10">
        <f t="shared" si="4"/>
        <v>42239.441412037035</v>
      </c>
      <c r="R193">
        <f t="shared" si="5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4" t="s">
        <v>8311</v>
      </c>
      <c r="P194" t="s">
        <v>8315</v>
      </c>
      <c r="Q194" s="10">
        <f t="shared" si="4"/>
        <v>41899.792037037041</v>
      </c>
      <c r="R194">
        <f t="shared" si="5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4" t="s">
        <v>8311</v>
      </c>
      <c r="P195" t="s">
        <v>8315</v>
      </c>
      <c r="Q195" s="10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4" t="s">
        <v>8311</v>
      </c>
      <c r="P196" t="s">
        <v>8315</v>
      </c>
      <c r="Q196" s="10">
        <f t="shared" si="6"/>
        <v>42375.996886574074</v>
      </c>
      <c r="R196">
        <f t="shared" si="7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4" t="s">
        <v>8311</v>
      </c>
      <c r="P197" t="s">
        <v>8315</v>
      </c>
      <c r="Q197" s="10">
        <f t="shared" si="6"/>
        <v>42135.67050925926</v>
      </c>
      <c r="R197">
        <f t="shared" si="7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4" t="s">
        <v>8311</v>
      </c>
      <c r="P198" t="s">
        <v>8315</v>
      </c>
      <c r="Q198" s="10">
        <f t="shared" si="6"/>
        <v>42259.542800925927</v>
      </c>
      <c r="R198">
        <f t="shared" si="7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4" t="s">
        <v>8311</v>
      </c>
      <c r="P199" t="s">
        <v>8315</v>
      </c>
      <c r="Q199" s="10">
        <f t="shared" si="6"/>
        <v>42741.848379629635</v>
      </c>
      <c r="R199">
        <f t="shared" si="7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4" t="s">
        <v>8311</v>
      </c>
      <c r="P200" t="s">
        <v>8315</v>
      </c>
      <c r="Q200" s="10">
        <f t="shared" si="6"/>
        <v>41887.383356481485</v>
      </c>
      <c r="R200">
        <f t="shared" si="7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4" t="s">
        <v>8311</v>
      </c>
      <c r="P201" t="s">
        <v>8315</v>
      </c>
      <c r="Q201" s="10">
        <f t="shared" si="6"/>
        <v>42584.123865740738</v>
      </c>
      <c r="R201">
        <f t="shared" si="7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4" t="s">
        <v>8311</v>
      </c>
      <c r="P202" t="s">
        <v>8315</v>
      </c>
      <c r="Q202" s="10">
        <f t="shared" si="6"/>
        <v>41867.083368055559</v>
      </c>
      <c r="R202">
        <f t="shared" si="7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4" t="s">
        <v>8311</v>
      </c>
      <c r="P203" t="s">
        <v>8315</v>
      </c>
      <c r="Q203" s="10">
        <f t="shared" si="6"/>
        <v>42023.818622685183</v>
      </c>
      <c r="R203">
        <f t="shared" si="7"/>
        <v>2015</v>
      </c>
    </row>
    <row r="204" spans="1:18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4" t="s">
        <v>8311</v>
      </c>
      <c r="P204" t="s">
        <v>8315</v>
      </c>
      <c r="Q204" s="10">
        <f t="shared" si="6"/>
        <v>42255.927824074075</v>
      </c>
      <c r="R204">
        <f t="shared" si="7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4" t="s">
        <v>8311</v>
      </c>
      <c r="P205" t="s">
        <v>8315</v>
      </c>
      <c r="Q205" s="10">
        <f t="shared" si="6"/>
        <v>41973.847962962958</v>
      </c>
      <c r="R205">
        <f t="shared" si="7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4" t="s">
        <v>8311</v>
      </c>
      <c r="P206" t="s">
        <v>8315</v>
      </c>
      <c r="Q206" s="10">
        <f t="shared" si="6"/>
        <v>42556.583368055552</v>
      </c>
      <c r="R206">
        <f t="shared" si="7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4" t="s">
        <v>8311</v>
      </c>
      <c r="P207" t="s">
        <v>8315</v>
      </c>
      <c r="Q207" s="10">
        <f t="shared" si="6"/>
        <v>42248.632199074069</v>
      </c>
      <c r="R207">
        <f t="shared" si="7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4" t="s">
        <v>8311</v>
      </c>
      <c r="P208" t="s">
        <v>8315</v>
      </c>
      <c r="Q208" s="10">
        <f t="shared" si="6"/>
        <v>42567.004432870366</v>
      </c>
      <c r="R208">
        <f t="shared" si="7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4" t="s">
        <v>8311</v>
      </c>
      <c r="P209" t="s">
        <v>8315</v>
      </c>
      <c r="Q209" s="10">
        <f t="shared" si="6"/>
        <v>41978.197199074071</v>
      </c>
      <c r="R209">
        <f t="shared" si="7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4" t="s">
        <v>8311</v>
      </c>
      <c r="P210" t="s">
        <v>8315</v>
      </c>
      <c r="Q210" s="10">
        <f t="shared" si="6"/>
        <v>41959.369988425926</v>
      </c>
      <c r="R210">
        <f t="shared" si="7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4" t="s">
        <v>8311</v>
      </c>
      <c r="P211" t="s">
        <v>8315</v>
      </c>
      <c r="Q211" s="10">
        <f t="shared" si="6"/>
        <v>42165.922858796301</v>
      </c>
      <c r="R211">
        <f t="shared" si="7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4" t="s">
        <v>8311</v>
      </c>
      <c r="P212" t="s">
        <v>8315</v>
      </c>
      <c r="Q212" s="10">
        <f t="shared" si="6"/>
        <v>42249.064722222218</v>
      </c>
      <c r="R212">
        <f t="shared" si="7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4" t="s">
        <v>8311</v>
      </c>
      <c r="P213" t="s">
        <v>8315</v>
      </c>
      <c r="Q213" s="10">
        <f t="shared" si="6"/>
        <v>42236.159918981488</v>
      </c>
      <c r="R213">
        <f t="shared" si="7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4" t="s">
        <v>8311</v>
      </c>
      <c r="P214" t="s">
        <v>8315</v>
      </c>
      <c r="Q214" s="10">
        <f t="shared" si="6"/>
        <v>42416.881018518514</v>
      </c>
      <c r="R214">
        <f t="shared" si="7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4" t="s">
        <v>8311</v>
      </c>
      <c r="P215" t="s">
        <v>8315</v>
      </c>
      <c r="Q215" s="10">
        <f t="shared" si="6"/>
        <v>42202.594293981485</v>
      </c>
      <c r="R215">
        <f t="shared" si="7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4" t="s">
        <v>8311</v>
      </c>
      <c r="P216" t="s">
        <v>8315</v>
      </c>
      <c r="Q216" s="10">
        <f t="shared" si="6"/>
        <v>42009.64061342593</v>
      </c>
      <c r="R216">
        <f t="shared" si="7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4" t="s">
        <v>8311</v>
      </c>
      <c r="P217" t="s">
        <v>8315</v>
      </c>
      <c r="Q217" s="10">
        <f t="shared" si="6"/>
        <v>42375.230115740742</v>
      </c>
      <c r="R217">
        <f t="shared" si="7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4" t="s">
        <v>8311</v>
      </c>
      <c r="P218" t="s">
        <v>8315</v>
      </c>
      <c r="Q218" s="10">
        <f t="shared" si="6"/>
        <v>42066.958761574075</v>
      </c>
      <c r="R218">
        <f t="shared" si="7"/>
        <v>2015</v>
      </c>
    </row>
    <row r="219" spans="1:18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4" t="s">
        <v>8311</v>
      </c>
      <c r="P219" t="s">
        <v>8315</v>
      </c>
      <c r="Q219" s="10">
        <f t="shared" si="6"/>
        <v>41970.64061342593</v>
      </c>
      <c r="R219">
        <f t="shared" si="7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4" t="s">
        <v>8311</v>
      </c>
      <c r="P220" t="s">
        <v>8315</v>
      </c>
      <c r="Q220" s="10">
        <f t="shared" si="6"/>
        <v>42079.628344907411</v>
      </c>
      <c r="R220">
        <f t="shared" si="7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4" t="s">
        <v>8311</v>
      </c>
      <c r="P221" t="s">
        <v>8315</v>
      </c>
      <c r="Q221" s="10">
        <f t="shared" si="6"/>
        <v>42429.326678240745</v>
      </c>
      <c r="R221">
        <f t="shared" si="7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4" t="s">
        <v>8311</v>
      </c>
      <c r="P222" t="s">
        <v>8315</v>
      </c>
      <c r="Q222" s="10">
        <f t="shared" si="6"/>
        <v>42195.643865740742</v>
      </c>
      <c r="R222">
        <f t="shared" si="7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4" t="s">
        <v>8311</v>
      </c>
      <c r="P223" t="s">
        <v>8315</v>
      </c>
      <c r="Q223" s="10">
        <f t="shared" si="6"/>
        <v>42031.837546296301</v>
      </c>
      <c r="R223">
        <f t="shared" si="7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4" t="s">
        <v>8311</v>
      </c>
      <c r="P224" t="s">
        <v>8315</v>
      </c>
      <c r="Q224" s="10">
        <f t="shared" si="6"/>
        <v>42031.769884259258</v>
      </c>
      <c r="R224">
        <f t="shared" si="7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4" t="s">
        <v>8311</v>
      </c>
      <c r="P225" t="s">
        <v>8315</v>
      </c>
      <c r="Q225" s="10">
        <f t="shared" si="6"/>
        <v>42482.048032407409</v>
      </c>
      <c r="R225">
        <f t="shared" si="7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4" t="s">
        <v>8311</v>
      </c>
      <c r="P226" t="s">
        <v>8315</v>
      </c>
      <c r="Q226" s="10">
        <f t="shared" si="6"/>
        <v>42135.235254629632</v>
      </c>
      <c r="R226">
        <f t="shared" si="7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4" t="s">
        <v>8311</v>
      </c>
      <c r="P227" t="s">
        <v>8315</v>
      </c>
      <c r="Q227" s="10">
        <f t="shared" si="6"/>
        <v>42438.961273148147</v>
      </c>
      <c r="R227">
        <f t="shared" si="7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4" t="s">
        <v>8311</v>
      </c>
      <c r="P228" t="s">
        <v>8315</v>
      </c>
      <c r="Q228" s="10">
        <f t="shared" si="6"/>
        <v>42106.666018518517</v>
      </c>
      <c r="R228">
        <f t="shared" si="7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4" t="s">
        <v>8311</v>
      </c>
      <c r="P229" t="s">
        <v>8315</v>
      </c>
      <c r="Q229" s="10">
        <f t="shared" si="6"/>
        <v>42164.893993055557</v>
      </c>
      <c r="R229">
        <f t="shared" si="7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4" t="s">
        <v>8311</v>
      </c>
      <c r="P230" t="s">
        <v>8315</v>
      </c>
      <c r="Q230" s="10">
        <f t="shared" si="6"/>
        <v>42096.686400462961</v>
      </c>
      <c r="R230">
        <f t="shared" si="7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4" t="s">
        <v>8311</v>
      </c>
      <c r="P231" t="s">
        <v>8315</v>
      </c>
      <c r="Q231" s="10">
        <f t="shared" si="6"/>
        <v>42383.933993055558</v>
      </c>
      <c r="R231">
        <f t="shared" si="7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4" t="s">
        <v>8311</v>
      </c>
      <c r="P232" t="s">
        <v>8315</v>
      </c>
      <c r="Q232" s="10">
        <f t="shared" si="6"/>
        <v>42129.777210648142</v>
      </c>
      <c r="R232">
        <f t="shared" si="7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4" t="s">
        <v>8311</v>
      </c>
      <c r="P233" t="s">
        <v>8315</v>
      </c>
      <c r="Q233" s="10">
        <f t="shared" si="6"/>
        <v>42341.958923611113</v>
      </c>
      <c r="R233">
        <f t="shared" si="7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4" t="s">
        <v>8311</v>
      </c>
      <c r="P234" t="s">
        <v>8315</v>
      </c>
      <c r="Q234" s="10">
        <f t="shared" si="6"/>
        <v>42032.82576388889</v>
      </c>
      <c r="R234">
        <f t="shared" si="7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4" t="s">
        <v>8311</v>
      </c>
      <c r="P235" t="s">
        <v>8315</v>
      </c>
      <c r="Q235" s="10">
        <f t="shared" si="6"/>
        <v>42612.911712962959</v>
      </c>
      <c r="R235">
        <f t="shared" si="7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4" t="s">
        <v>8311</v>
      </c>
      <c r="P236" t="s">
        <v>8315</v>
      </c>
      <c r="Q236" s="10">
        <f t="shared" si="6"/>
        <v>42136.035405092596</v>
      </c>
      <c r="R236">
        <f t="shared" si="7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4" t="s">
        <v>8311</v>
      </c>
      <c r="P237" t="s">
        <v>8315</v>
      </c>
      <c r="Q237" s="10">
        <f t="shared" si="6"/>
        <v>42164.908530092594</v>
      </c>
      <c r="R237">
        <f t="shared" si="7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4" t="s">
        <v>8311</v>
      </c>
      <c r="P238" t="s">
        <v>8315</v>
      </c>
      <c r="Q238" s="10">
        <f t="shared" si="6"/>
        <v>42321.08447916666</v>
      </c>
      <c r="R238">
        <f t="shared" si="7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4" t="s">
        <v>8311</v>
      </c>
      <c r="P239" t="s">
        <v>8315</v>
      </c>
      <c r="Q239" s="10">
        <f t="shared" si="6"/>
        <v>42377.577187499999</v>
      </c>
      <c r="R239">
        <f t="shared" si="7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4" t="s">
        <v>8311</v>
      </c>
      <c r="P240" t="s">
        <v>8315</v>
      </c>
      <c r="Q240" s="10">
        <f t="shared" si="6"/>
        <v>42713.962499999994</v>
      </c>
      <c r="R240">
        <f t="shared" si="7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4" t="s">
        <v>8311</v>
      </c>
      <c r="P241" t="s">
        <v>8315</v>
      </c>
      <c r="Q241" s="10">
        <f t="shared" si="6"/>
        <v>42297.110300925924</v>
      </c>
      <c r="R241">
        <f t="shared" si="7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4" t="s">
        <v>8311</v>
      </c>
      <c r="P242" t="s">
        <v>8316</v>
      </c>
      <c r="Q242" s="10">
        <f t="shared" si="6"/>
        <v>41354.708460648151</v>
      </c>
      <c r="R242">
        <f t="shared" si="7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4" t="s">
        <v>8311</v>
      </c>
      <c r="P243" t="s">
        <v>8316</v>
      </c>
      <c r="Q243" s="10">
        <f t="shared" si="6"/>
        <v>41949.697962962964</v>
      </c>
      <c r="R243">
        <f t="shared" si="7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4" t="s">
        <v>8311</v>
      </c>
      <c r="P244" t="s">
        <v>8316</v>
      </c>
      <c r="Q244" s="10">
        <f t="shared" si="6"/>
        <v>40862.492939814816</v>
      </c>
      <c r="R244">
        <f t="shared" si="7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4" t="s">
        <v>8311</v>
      </c>
      <c r="P245" t="s">
        <v>8316</v>
      </c>
      <c r="Q245" s="10">
        <f t="shared" si="6"/>
        <v>41662.047500000001</v>
      </c>
      <c r="R245">
        <f t="shared" si="7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4" t="s">
        <v>8311</v>
      </c>
      <c r="P246" t="s">
        <v>8316</v>
      </c>
      <c r="Q246" s="10">
        <f t="shared" si="6"/>
        <v>40213.323599537034</v>
      </c>
      <c r="R246">
        <f t="shared" si="7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4" t="s">
        <v>8311</v>
      </c>
      <c r="P247" t="s">
        <v>8316</v>
      </c>
      <c r="Q247" s="10">
        <f t="shared" si="6"/>
        <v>41107.053067129629</v>
      </c>
      <c r="R247">
        <f t="shared" si="7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4" t="s">
        <v>8311</v>
      </c>
      <c r="P248" t="s">
        <v>8316</v>
      </c>
      <c r="Q248" s="10">
        <f t="shared" si="6"/>
        <v>40480.363483796296</v>
      </c>
      <c r="R248">
        <f t="shared" si="7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4" t="s">
        <v>8311</v>
      </c>
      <c r="P249" t="s">
        <v>8316</v>
      </c>
      <c r="Q249" s="10">
        <f t="shared" si="6"/>
        <v>40430.604328703703</v>
      </c>
      <c r="R249">
        <f t="shared" si="7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4" t="s">
        <v>8311</v>
      </c>
      <c r="P250" t="s">
        <v>8316</v>
      </c>
      <c r="Q250" s="10">
        <f t="shared" si="6"/>
        <v>40870.774409722224</v>
      </c>
      <c r="R250">
        <f t="shared" si="7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4" t="s">
        <v>8311</v>
      </c>
      <c r="P251" t="s">
        <v>8316</v>
      </c>
      <c r="Q251" s="10">
        <f t="shared" si="6"/>
        <v>40332.923842592594</v>
      </c>
      <c r="R251">
        <f t="shared" si="7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4" t="s">
        <v>8311</v>
      </c>
      <c r="P252" t="s">
        <v>8316</v>
      </c>
      <c r="Q252" s="10">
        <f t="shared" si="6"/>
        <v>41401.565868055557</v>
      </c>
      <c r="R252">
        <f t="shared" si="7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4" t="s">
        <v>8311</v>
      </c>
      <c r="P253" t="s">
        <v>8316</v>
      </c>
      <c r="Q253" s="10">
        <f t="shared" si="6"/>
        <v>41013.787569444445</v>
      </c>
      <c r="R253">
        <f t="shared" si="7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4" t="s">
        <v>8311</v>
      </c>
      <c r="P254" t="s">
        <v>8316</v>
      </c>
      <c r="Q254" s="10">
        <f t="shared" si="6"/>
        <v>40266.662708333337</v>
      </c>
      <c r="R254">
        <f t="shared" si="7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4" t="s">
        <v>8311</v>
      </c>
      <c r="P255" t="s">
        <v>8316</v>
      </c>
      <c r="Q255" s="10">
        <f t="shared" si="6"/>
        <v>40924.650868055556</v>
      </c>
      <c r="R255">
        <f t="shared" si="7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4" t="s">
        <v>8311</v>
      </c>
      <c r="P256" t="s">
        <v>8316</v>
      </c>
      <c r="Q256" s="10">
        <f t="shared" si="6"/>
        <v>42263.952662037031</v>
      </c>
      <c r="R256">
        <f t="shared" si="7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4" t="s">
        <v>8311</v>
      </c>
      <c r="P257" t="s">
        <v>8316</v>
      </c>
      <c r="Q257" s="10">
        <f t="shared" si="6"/>
        <v>40588.526412037041</v>
      </c>
      <c r="R257">
        <f t="shared" si="7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4" t="s">
        <v>8311</v>
      </c>
      <c r="P258" t="s">
        <v>8316</v>
      </c>
      <c r="Q258" s="10">
        <f t="shared" si="6"/>
        <v>41319.769293981481</v>
      </c>
      <c r="R258">
        <f t="shared" si="7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4" t="s">
        <v>8311</v>
      </c>
      <c r="P259" t="s">
        <v>8316</v>
      </c>
      <c r="Q259" s="10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4" t="s">
        <v>8311</v>
      </c>
      <c r="P260" t="s">
        <v>8316</v>
      </c>
      <c r="Q260" s="10">
        <f t="shared" si="8"/>
        <v>40682.051689814813</v>
      </c>
      <c r="R260">
        <f t="shared" si="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4" t="s">
        <v>8311</v>
      </c>
      <c r="P261" t="s">
        <v>8316</v>
      </c>
      <c r="Q261" s="10">
        <f t="shared" si="8"/>
        <v>42072.738067129627</v>
      </c>
      <c r="R261">
        <f t="shared" si="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4" t="s">
        <v>8311</v>
      </c>
      <c r="P262" t="s">
        <v>8316</v>
      </c>
      <c r="Q262" s="10">
        <f t="shared" si="8"/>
        <v>40330.755543981482</v>
      </c>
      <c r="R262">
        <f t="shared" si="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4" t="s">
        <v>8311</v>
      </c>
      <c r="P263" t="s">
        <v>8316</v>
      </c>
      <c r="Q263" s="10">
        <f t="shared" si="8"/>
        <v>41017.885462962964</v>
      </c>
      <c r="R263">
        <f t="shared" si="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4" t="s">
        <v>8311</v>
      </c>
      <c r="P264" t="s">
        <v>8316</v>
      </c>
      <c r="Q264" s="10">
        <f t="shared" si="8"/>
        <v>40555.24800925926</v>
      </c>
      <c r="R264">
        <f t="shared" si="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4" t="s">
        <v>8311</v>
      </c>
      <c r="P265" t="s">
        <v>8316</v>
      </c>
      <c r="Q265" s="10">
        <f t="shared" si="8"/>
        <v>41149.954791666663</v>
      </c>
      <c r="R265">
        <f t="shared" si="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4" t="s">
        <v>8311</v>
      </c>
      <c r="P266" t="s">
        <v>8316</v>
      </c>
      <c r="Q266" s="10">
        <f t="shared" si="8"/>
        <v>41010.620312500003</v>
      </c>
      <c r="R266">
        <f t="shared" si="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4" t="s">
        <v>8311</v>
      </c>
      <c r="P267" t="s">
        <v>8316</v>
      </c>
      <c r="Q267" s="10">
        <f t="shared" si="8"/>
        <v>40267.245717592588</v>
      </c>
      <c r="R267">
        <f t="shared" si="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4" t="s">
        <v>8311</v>
      </c>
      <c r="P268" t="s">
        <v>8316</v>
      </c>
      <c r="Q268" s="10">
        <f t="shared" si="8"/>
        <v>40205.174849537041</v>
      </c>
      <c r="R268">
        <f t="shared" si="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4" t="s">
        <v>8311</v>
      </c>
      <c r="P269" t="s">
        <v>8316</v>
      </c>
      <c r="Q269" s="10">
        <f t="shared" si="8"/>
        <v>41785.452534722222</v>
      </c>
      <c r="R269">
        <f t="shared" si="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4" t="s">
        <v>8311</v>
      </c>
      <c r="P270" t="s">
        <v>8316</v>
      </c>
      <c r="Q270" s="10">
        <f t="shared" si="8"/>
        <v>40809.15252314815</v>
      </c>
      <c r="R270">
        <f t="shared" si="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4" t="s">
        <v>8311</v>
      </c>
      <c r="P271" t="s">
        <v>8316</v>
      </c>
      <c r="Q271" s="10">
        <f t="shared" si="8"/>
        <v>42758.197013888886</v>
      </c>
      <c r="R271">
        <f t="shared" si="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4" t="s">
        <v>8311</v>
      </c>
      <c r="P272" t="s">
        <v>8316</v>
      </c>
      <c r="Q272" s="10">
        <f t="shared" si="8"/>
        <v>40637.866550925923</v>
      </c>
      <c r="R272">
        <f t="shared" si="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4" t="s">
        <v>8311</v>
      </c>
      <c r="P273" t="s">
        <v>8316</v>
      </c>
      <c r="Q273" s="10">
        <f t="shared" si="8"/>
        <v>41612.10024305556</v>
      </c>
      <c r="R273">
        <f t="shared" si="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4" t="s">
        <v>8311</v>
      </c>
      <c r="P274" t="s">
        <v>8316</v>
      </c>
      <c r="Q274" s="10">
        <f t="shared" si="8"/>
        <v>40235.900358796294</v>
      </c>
      <c r="R274">
        <f t="shared" si="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4" t="s">
        <v>8311</v>
      </c>
      <c r="P275" t="s">
        <v>8316</v>
      </c>
      <c r="Q275" s="10">
        <f t="shared" si="8"/>
        <v>40697.498449074075</v>
      </c>
      <c r="R275">
        <f t="shared" si="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4" t="s">
        <v>8311</v>
      </c>
      <c r="P276" t="s">
        <v>8316</v>
      </c>
      <c r="Q276" s="10">
        <f t="shared" si="8"/>
        <v>40969.912372685183</v>
      </c>
      <c r="R276">
        <f t="shared" si="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4" t="s">
        <v>8311</v>
      </c>
      <c r="P277" t="s">
        <v>8316</v>
      </c>
      <c r="Q277" s="10">
        <f t="shared" si="8"/>
        <v>41193.032013888893</v>
      </c>
      <c r="R277">
        <f t="shared" si="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4" t="s">
        <v>8311</v>
      </c>
      <c r="P278" t="s">
        <v>8316</v>
      </c>
      <c r="Q278" s="10">
        <f t="shared" si="8"/>
        <v>40967.081874999996</v>
      </c>
      <c r="R278">
        <f t="shared" si="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4" t="s">
        <v>8311</v>
      </c>
      <c r="P279" t="s">
        <v>8316</v>
      </c>
      <c r="Q279" s="10">
        <f t="shared" si="8"/>
        <v>42117.891423611116</v>
      </c>
      <c r="R279">
        <f t="shared" si="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4" t="s">
        <v>8311</v>
      </c>
      <c r="P280" t="s">
        <v>8316</v>
      </c>
      <c r="Q280" s="10">
        <f t="shared" si="8"/>
        <v>41164.040960648148</v>
      </c>
      <c r="R280">
        <f t="shared" si="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4" t="s">
        <v>8311</v>
      </c>
      <c r="P281" t="s">
        <v>8316</v>
      </c>
      <c r="Q281" s="10">
        <f t="shared" si="8"/>
        <v>42759.244166666671</v>
      </c>
      <c r="R281">
        <f t="shared" si="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4" t="s">
        <v>8311</v>
      </c>
      <c r="P282" t="s">
        <v>8316</v>
      </c>
      <c r="Q282" s="10">
        <f t="shared" si="8"/>
        <v>41744.590682870366</v>
      </c>
      <c r="R282">
        <f t="shared" si="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4" t="s">
        <v>8311</v>
      </c>
      <c r="P283" t="s">
        <v>8316</v>
      </c>
      <c r="Q283" s="10">
        <f t="shared" si="8"/>
        <v>39950.163344907407</v>
      </c>
      <c r="R283">
        <f t="shared" si="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4" t="s">
        <v>8311</v>
      </c>
      <c r="P284" t="s">
        <v>8316</v>
      </c>
      <c r="Q284" s="10">
        <f t="shared" si="8"/>
        <v>40194.920046296298</v>
      </c>
      <c r="R284">
        <f t="shared" si="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4" t="s">
        <v>8311</v>
      </c>
      <c r="P285" t="s">
        <v>8316</v>
      </c>
      <c r="Q285" s="10">
        <f t="shared" si="8"/>
        <v>40675.71</v>
      </c>
      <c r="R285">
        <f t="shared" si="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4" t="s">
        <v>8311</v>
      </c>
      <c r="P286" t="s">
        <v>8316</v>
      </c>
      <c r="Q286" s="10">
        <f t="shared" si="8"/>
        <v>40904.738194444442</v>
      </c>
      <c r="R286">
        <f t="shared" si="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4" t="s">
        <v>8311</v>
      </c>
      <c r="P287" t="s">
        <v>8316</v>
      </c>
      <c r="Q287" s="10">
        <f t="shared" si="8"/>
        <v>41506.756111111114</v>
      </c>
      <c r="R287">
        <f t="shared" si="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4" t="s">
        <v>8311</v>
      </c>
      <c r="P288" t="s">
        <v>8316</v>
      </c>
      <c r="Q288" s="10">
        <f t="shared" si="8"/>
        <v>41313.816249999996</v>
      </c>
      <c r="R288">
        <f t="shared" si="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4" t="s">
        <v>8311</v>
      </c>
      <c r="P289" t="s">
        <v>8316</v>
      </c>
      <c r="Q289" s="10">
        <f t="shared" si="8"/>
        <v>41184.277986111112</v>
      </c>
      <c r="R289">
        <f t="shared" si="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4" t="s">
        <v>8311</v>
      </c>
      <c r="P290" t="s">
        <v>8316</v>
      </c>
      <c r="Q290" s="10">
        <f t="shared" si="8"/>
        <v>41051.168900462959</v>
      </c>
      <c r="R290">
        <f t="shared" si="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4" t="s">
        <v>8311</v>
      </c>
      <c r="P291" t="s">
        <v>8316</v>
      </c>
      <c r="Q291" s="10">
        <f t="shared" si="8"/>
        <v>41550.456412037034</v>
      </c>
      <c r="R291">
        <f t="shared" si="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4" t="s">
        <v>8311</v>
      </c>
      <c r="P292" t="s">
        <v>8316</v>
      </c>
      <c r="Q292" s="10">
        <f t="shared" si="8"/>
        <v>40526.36917824074</v>
      </c>
      <c r="R292">
        <f t="shared" si="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4" t="s">
        <v>8311</v>
      </c>
      <c r="P293" t="s">
        <v>8316</v>
      </c>
      <c r="Q293" s="10">
        <f t="shared" si="8"/>
        <v>41376.769050925926</v>
      </c>
      <c r="R293">
        <f t="shared" si="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4" t="s">
        <v>8311</v>
      </c>
      <c r="P294" t="s">
        <v>8316</v>
      </c>
      <c r="Q294" s="10">
        <f t="shared" si="8"/>
        <v>40812.803229166668</v>
      </c>
      <c r="R294">
        <f t="shared" si="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4" t="s">
        <v>8311</v>
      </c>
      <c r="P295" t="s">
        <v>8316</v>
      </c>
      <c r="Q295" s="10">
        <f t="shared" si="8"/>
        <v>41719.667986111112</v>
      </c>
      <c r="R295">
        <f t="shared" si="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4" t="s">
        <v>8311</v>
      </c>
      <c r="P296" t="s">
        <v>8316</v>
      </c>
      <c r="Q296" s="10">
        <f t="shared" si="8"/>
        <v>40343.084421296298</v>
      </c>
      <c r="R296">
        <f t="shared" si="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4" t="s">
        <v>8311</v>
      </c>
      <c r="P297" t="s">
        <v>8316</v>
      </c>
      <c r="Q297" s="10">
        <f t="shared" si="8"/>
        <v>41519.004733796297</v>
      </c>
      <c r="R297">
        <f t="shared" si="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4" t="s">
        <v>8311</v>
      </c>
      <c r="P298" t="s">
        <v>8316</v>
      </c>
      <c r="Q298" s="10">
        <f t="shared" si="8"/>
        <v>41134.475497685184</v>
      </c>
      <c r="R298">
        <f t="shared" si="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4" t="s">
        <v>8311</v>
      </c>
      <c r="P299" t="s">
        <v>8316</v>
      </c>
      <c r="Q299" s="10">
        <f t="shared" si="8"/>
        <v>42089.72802083334</v>
      </c>
      <c r="R299">
        <f t="shared" si="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4" t="s">
        <v>8311</v>
      </c>
      <c r="P300" t="s">
        <v>8316</v>
      </c>
      <c r="Q300" s="10">
        <f t="shared" si="8"/>
        <v>41709.463518518518</v>
      </c>
      <c r="R300">
        <f t="shared" si="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4" t="s">
        <v>8311</v>
      </c>
      <c r="P301" t="s">
        <v>8316</v>
      </c>
      <c r="Q301" s="10">
        <f t="shared" si="8"/>
        <v>40469.225231481483</v>
      </c>
      <c r="R301">
        <f t="shared" si="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4" t="s">
        <v>8311</v>
      </c>
      <c r="P302" t="s">
        <v>8316</v>
      </c>
      <c r="Q302" s="10">
        <f t="shared" si="8"/>
        <v>40626.959930555553</v>
      </c>
      <c r="R302">
        <f t="shared" si="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4" t="s">
        <v>8311</v>
      </c>
      <c r="P303" t="s">
        <v>8316</v>
      </c>
      <c r="Q303" s="10">
        <f t="shared" si="8"/>
        <v>41312.737673611111</v>
      </c>
      <c r="R303">
        <f t="shared" si="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4" t="s">
        <v>8311</v>
      </c>
      <c r="P304" t="s">
        <v>8316</v>
      </c>
      <c r="Q304" s="10">
        <f t="shared" si="8"/>
        <v>40933.856921296298</v>
      </c>
      <c r="R304">
        <f t="shared" si="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4" t="s">
        <v>8311</v>
      </c>
      <c r="P305" t="s">
        <v>8316</v>
      </c>
      <c r="Q305" s="10">
        <f t="shared" si="8"/>
        <v>41032.071134259262</v>
      </c>
      <c r="R305">
        <f t="shared" si="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4" t="s">
        <v>8311</v>
      </c>
      <c r="P306" t="s">
        <v>8316</v>
      </c>
      <c r="Q306" s="10">
        <f t="shared" si="8"/>
        <v>41114.094872685186</v>
      </c>
      <c r="R306">
        <f t="shared" si="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4" t="s">
        <v>8311</v>
      </c>
      <c r="P307" t="s">
        <v>8316</v>
      </c>
      <c r="Q307" s="10">
        <f t="shared" si="8"/>
        <v>40948.630196759259</v>
      </c>
      <c r="R307">
        <f t="shared" si="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4" t="s">
        <v>8311</v>
      </c>
      <c r="P308" t="s">
        <v>8316</v>
      </c>
      <c r="Q308" s="10">
        <f t="shared" si="8"/>
        <v>41333.837187500001</v>
      </c>
      <c r="R308">
        <f t="shared" si="9"/>
        <v>2013</v>
      </c>
    </row>
    <row r="309" spans="1:18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4" t="s">
        <v>8311</v>
      </c>
      <c r="P309" t="s">
        <v>8316</v>
      </c>
      <c r="Q309" s="10">
        <f t="shared" si="8"/>
        <v>41282.944456018515</v>
      </c>
      <c r="R309">
        <f t="shared" si="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4" t="s">
        <v>8311</v>
      </c>
      <c r="P310" t="s">
        <v>8316</v>
      </c>
      <c r="Q310" s="10">
        <f t="shared" si="8"/>
        <v>40567.694560185184</v>
      </c>
      <c r="R310">
        <f t="shared" si="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4" t="s">
        <v>8311</v>
      </c>
      <c r="P311" t="s">
        <v>8316</v>
      </c>
      <c r="Q311" s="10">
        <f t="shared" si="8"/>
        <v>41134.751550925925</v>
      </c>
      <c r="R311">
        <f t="shared" si="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4" t="s">
        <v>8311</v>
      </c>
      <c r="P312" t="s">
        <v>8316</v>
      </c>
      <c r="Q312" s="10">
        <f t="shared" si="8"/>
        <v>40821.183136574073</v>
      </c>
      <c r="R312">
        <f t="shared" si="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4" t="s">
        <v>8311</v>
      </c>
      <c r="P313" t="s">
        <v>8316</v>
      </c>
      <c r="Q313" s="10">
        <f t="shared" si="8"/>
        <v>40868.219814814816</v>
      </c>
      <c r="R313">
        <f t="shared" si="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4" t="s">
        <v>8311</v>
      </c>
      <c r="P314" t="s">
        <v>8316</v>
      </c>
      <c r="Q314" s="10">
        <f t="shared" si="8"/>
        <v>41348.877685185187</v>
      </c>
      <c r="R314">
        <f t="shared" si="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4" t="s">
        <v>8311</v>
      </c>
      <c r="P315" t="s">
        <v>8316</v>
      </c>
      <c r="Q315" s="10">
        <f t="shared" si="8"/>
        <v>40357.227939814817</v>
      </c>
      <c r="R315">
        <f t="shared" si="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4" t="s">
        <v>8311</v>
      </c>
      <c r="P316" t="s">
        <v>8316</v>
      </c>
      <c r="Q316" s="10">
        <f t="shared" si="8"/>
        <v>41304.833194444444</v>
      </c>
      <c r="R316">
        <f t="shared" si="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4" t="s">
        <v>8311</v>
      </c>
      <c r="P317" t="s">
        <v>8316</v>
      </c>
      <c r="Q317" s="10">
        <f t="shared" si="8"/>
        <v>41113.77238425926</v>
      </c>
      <c r="R317">
        <f t="shared" si="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4" t="s">
        <v>8311</v>
      </c>
      <c r="P318" t="s">
        <v>8316</v>
      </c>
      <c r="Q318" s="10">
        <f t="shared" si="8"/>
        <v>41950.923576388886</v>
      </c>
      <c r="R318">
        <f t="shared" si="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4" t="s">
        <v>8311</v>
      </c>
      <c r="P319" t="s">
        <v>8316</v>
      </c>
      <c r="Q319" s="10">
        <f t="shared" si="8"/>
        <v>41589.676886574074</v>
      </c>
      <c r="R319">
        <f t="shared" si="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4" t="s">
        <v>8311</v>
      </c>
      <c r="P320" t="s">
        <v>8316</v>
      </c>
      <c r="Q320" s="10">
        <f t="shared" si="8"/>
        <v>41330.038784722223</v>
      </c>
      <c r="R320">
        <f t="shared" si="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4" t="s">
        <v>8311</v>
      </c>
      <c r="P321" t="s">
        <v>8316</v>
      </c>
      <c r="Q321" s="10">
        <f t="shared" si="8"/>
        <v>40123.83829861111</v>
      </c>
      <c r="R321">
        <f t="shared" si="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4" t="s">
        <v>8311</v>
      </c>
      <c r="P322" t="s">
        <v>8316</v>
      </c>
      <c r="Q322" s="10">
        <f t="shared" si="8"/>
        <v>42331.551307870366</v>
      </c>
      <c r="R322">
        <f t="shared" si="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4" t="s">
        <v>8311</v>
      </c>
      <c r="P323" t="s">
        <v>8316</v>
      </c>
      <c r="Q323" s="10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4" t="s">
        <v>8311</v>
      </c>
      <c r="P324" t="s">
        <v>8316</v>
      </c>
      <c r="Q324" s="10">
        <f t="shared" si="10"/>
        <v>42473.57</v>
      </c>
      <c r="R324">
        <f t="shared" si="11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4" t="s">
        <v>8311</v>
      </c>
      <c r="P325" t="s">
        <v>8316</v>
      </c>
      <c r="Q325" s="10">
        <f t="shared" si="10"/>
        <v>42697.32136574074</v>
      </c>
      <c r="R325">
        <f t="shared" si="11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4" t="s">
        <v>8311</v>
      </c>
      <c r="P326" t="s">
        <v>8316</v>
      </c>
      <c r="Q326" s="10">
        <f t="shared" si="10"/>
        <v>42184.626250000001</v>
      </c>
      <c r="R326">
        <f t="shared" si="11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4" t="s">
        <v>8311</v>
      </c>
      <c r="P327" t="s">
        <v>8316</v>
      </c>
      <c r="Q327" s="10">
        <f t="shared" si="10"/>
        <v>42689.187881944439</v>
      </c>
      <c r="R327">
        <f t="shared" si="11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4" t="s">
        <v>8311</v>
      </c>
      <c r="P328" t="s">
        <v>8316</v>
      </c>
      <c r="Q328" s="10">
        <f t="shared" si="10"/>
        <v>42775.314884259264</v>
      </c>
      <c r="R328">
        <f t="shared" si="11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4" t="s">
        <v>8311</v>
      </c>
      <c r="P329" t="s">
        <v>8316</v>
      </c>
      <c r="Q329" s="10">
        <f t="shared" si="10"/>
        <v>42058.235289351855</v>
      </c>
      <c r="R329">
        <f t="shared" si="11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4" t="s">
        <v>8311</v>
      </c>
      <c r="P330" t="s">
        <v>8316</v>
      </c>
      <c r="Q330" s="10">
        <f t="shared" si="10"/>
        <v>42278.946620370371</v>
      </c>
      <c r="R330">
        <f t="shared" si="11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4" t="s">
        <v>8311</v>
      </c>
      <c r="P331" t="s">
        <v>8316</v>
      </c>
      <c r="Q331" s="10">
        <f t="shared" si="10"/>
        <v>42291.46674768519</v>
      </c>
      <c r="R331">
        <f t="shared" si="11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4" t="s">
        <v>8311</v>
      </c>
      <c r="P332" t="s">
        <v>8316</v>
      </c>
      <c r="Q332" s="10">
        <f t="shared" si="10"/>
        <v>41379.515775462962</v>
      </c>
      <c r="R332">
        <f t="shared" si="11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4" t="s">
        <v>8311</v>
      </c>
      <c r="P333" t="s">
        <v>8316</v>
      </c>
      <c r="Q333" s="10">
        <f t="shared" si="10"/>
        <v>42507.581412037034</v>
      </c>
      <c r="R333">
        <f t="shared" si="11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4" t="s">
        <v>8311</v>
      </c>
      <c r="P334" t="s">
        <v>8316</v>
      </c>
      <c r="Q334" s="10">
        <f t="shared" si="10"/>
        <v>42263.680289351847</v>
      </c>
      <c r="R334">
        <f t="shared" si="11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4" t="s">
        <v>8311</v>
      </c>
      <c r="P335" t="s">
        <v>8316</v>
      </c>
      <c r="Q335" s="10">
        <f t="shared" si="10"/>
        <v>42437.636469907404</v>
      </c>
      <c r="R335">
        <f t="shared" si="11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4" t="s">
        <v>8311</v>
      </c>
      <c r="P336" t="s">
        <v>8316</v>
      </c>
      <c r="Q336" s="10">
        <f t="shared" si="10"/>
        <v>42101.682372685187</v>
      </c>
      <c r="R336">
        <f t="shared" si="11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4" t="s">
        <v>8311</v>
      </c>
      <c r="P337" t="s">
        <v>8316</v>
      </c>
      <c r="Q337" s="10">
        <f t="shared" si="10"/>
        <v>42101.737442129626</v>
      </c>
      <c r="R337">
        <f t="shared" si="11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4" t="s">
        <v>8311</v>
      </c>
      <c r="P338" t="s">
        <v>8316</v>
      </c>
      <c r="Q338" s="10">
        <f t="shared" si="10"/>
        <v>42291.596273148149</v>
      </c>
      <c r="R338">
        <f t="shared" si="11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4" t="s">
        <v>8311</v>
      </c>
      <c r="P339" t="s">
        <v>8316</v>
      </c>
      <c r="Q339" s="10">
        <f t="shared" si="10"/>
        <v>42047.128564814819</v>
      </c>
      <c r="R339">
        <f t="shared" si="11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4" t="s">
        <v>8311</v>
      </c>
      <c r="P340" t="s">
        <v>8316</v>
      </c>
      <c r="Q340" s="10">
        <f t="shared" si="10"/>
        <v>42559.755671296298</v>
      </c>
      <c r="R340">
        <f t="shared" si="11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4" t="s">
        <v>8311</v>
      </c>
      <c r="P341" t="s">
        <v>8316</v>
      </c>
      <c r="Q341" s="10">
        <f t="shared" si="10"/>
        <v>42093.760046296295</v>
      </c>
      <c r="R341">
        <f t="shared" si="11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4" t="s">
        <v>8311</v>
      </c>
      <c r="P342" t="s">
        <v>8316</v>
      </c>
      <c r="Q342" s="10">
        <f t="shared" si="10"/>
        <v>42772.669062500005</v>
      </c>
      <c r="R342">
        <f t="shared" si="11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4" t="s">
        <v>8311</v>
      </c>
      <c r="P343" t="s">
        <v>8316</v>
      </c>
      <c r="Q343" s="10">
        <f t="shared" si="10"/>
        <v>41894.879606481481</v>
      </c>
      <c r="R343">
        <f t="shared" si="11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4" t="s">
        <v>8311</v>
      </c>
      <c r="P344" t="s">
        <v>8316</v>
      </c>
      <c r="Q344" s="10">
        <f t="shared" si="10"/>
        <v>42459.780844907407</v>
      </c>
      <c r="R344">
        <f t="shared" si="11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4" t="s">
        <v>8311</v>
      </c>
      <c r="P345" t="s">
        <v>8316</v>
      </c>
      <c r="Q345" s="10">
        <f t="shared" si="10"/>
        <v>41926.73778935185</v>
      </c>
      <c r="R345">
        <f t="shared" si="11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4" t="s">
        <v>8311</v>
      </c>
      <c r="P346" t="s">
        <v>8316</v>
      </c>
      <c r="Q346" s="10">
        <f t="shared" si="10"/>
        <v>42111.970995370371</v>
      </c>
      <c r="R346">
        <f t="shared" si="11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4" t="s">
        <v>8311</v>
      </c>
      <c r="P347" t="s">
        <v>8316</v>
      </c>
      <c r="Q347" s="10">
        <f t="shared" si="10"/>
        <v>42114.944328703699</v>
      </c>
      <c r="R347">
        <f t="shared" si="11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4" t="s">
        <v>8311</v>
      </c>
      <c r="P348" t="s">
        <v>8316</v>
      </c>
      <c r="Q348" s="10">
        <f t="shared" si="10"/>
        <v>42261.500243055561</v>
      </c>
      <c r="R348">
        <f t="shared" si="11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4" t="s">
        <v>8311</v>
      </c>
      <c r="P349" t="s">
        <v>8316</v>
      </c>
      <c r="Q349" s="10">
        <f t="shared" si="10"/>
        <v>42292.495474537034</v>
      </c>
      <c r="R349">
        <f t="shared" si="11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4" t="s">
        <v>8311</v>
      </c>
      <c r="P350" t="s">
        <v>8316</v>
      </c>
      <c r="Q350" s="10">
        <f t="shared" si="10"/>
        <v>42207.58699074074</v>
      </c>
      <c r="R350">
        <f t="shared" si="11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4" t="s">
        <v>8311</v>
      </c>
      <c r="P351" t="s">
        <v>8316</v>
      </c>
      <c r="Q351" s="10">
        <f t="shared" si="10"/>
        <v>42760.498935185184</v>
      </c>
      <c r="R351">
        <f t="shared" si="11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4" t="s">
        <v>8311</v>
      </c>
      <c r="P352" t="s">
        <v>8316</v>
      </c>
      <c r="Q352" s="10">
        <f t="shared" si="10"/>
        <v>42586.066076388888</v>
      </c>
      <c r="R352">
        <f t="shared" si="11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4" t="s">
        <v>8311</v>
      </c>
      <c r="P353" t="s">
        <v>8316</v>
      </c>
      <c r="Q353" s="10">
        <f t="shared" si="10"/>
        <v>42427.964745370366</v>
      </c>
      <c r="R353">
        <f t="shared" si="11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4" t="s">
        <v>8311</v>
      </c>
      <c r="P354" t="s">
        <v>8316</v>
      </c>
      <c r="Q354" s="10">
        <f t="shared" si="10"/>
        <v>41890.167453703703</v>
      </c>
      <c r="R354">
        <f t="shared" si="11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4" t="s">
        <v>8311</v>
      </c>
      <c r="P355" t="s">
        <v>8316</v>
      </c>
      <c r="Q355" s="10">
        <f t="shared" si="10"/>
        <v>42297.791886574079</v>
      </c>
      <c r="R355">
        <f t="shared" si="11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4" t="s">
        <v>8311</v>
      </c>
      <c r="P356" t="s">
        <v>8316</v>
      </c>
      <c r="Q356" s="10">
        <f t="shared" si="10"/>
        <v>42438.827789351853</v>
      </c>
      <c r="R356">
        <f t="shared" si="11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4" t="s">
        <v>8311</v>
      </c>
      <c r="P357" t="s">
        <v>8316</v>
      </c>
      <c r="Q357" s="10">
        <f t="shared" si="10"/>
        <v>41943.293912037036</v>
      </c>
      <c r="R357">
        <f t="shared" si="11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4" t="s">
        <v>8311</v>
      </c>
      <c r="P358" t="s">
        <v>8316</v>
      </c>
      <c r="Q358" s="10">
        <f t="shared" si="10"/>
        <v>42415.803159722222</v>
      </c>
      <c r="R358">
        <f t="shared" si="11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4" t="s">
        <v>8311</v>
      </c>
      <c r="P359" t="s">
        <v>8316</v>
      </c>
      <c r="Q359" s="10">
        <f t="shared" si="10"/>
        <v>42078.222187499996</v>
      </c>
      <c r="R359">
        <f t="shared" si="11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4" t="s">
        <v>8311</v>
      </c>
      <c r="P360" t="s">
        <v>8316</v>
      </c>
      <c r="Q360" s="10">
        <f t="shared" si="10"/>
        <v>42507.860196759255</v>
      </c>
      <c r="R360">
        <f t="shared" si="11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4" t="s">
        <v>8311</v>
      </c>
      <c r="P361" t="s">
        <v>8316</v>
      </c>
      <c r="Q361" s="10">
        <f t="shared" si="10"/>
        <v>41935.070486111108</v>
      </c>
      <c r="R361">
        <f t="shared" si="11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4" t="s">
        <v>8311</v>
      </c>
      <c r="P362" t="s">
        <v>8316</v>
      </c>
      <c r="Q362" s="10">
        <f t="shared" si="10"/>
        <v>42163.897916666669</v>
      </c>
      <c r="R362">
        <f t="shared" si="11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4" t="s">
        <v>8311</v>
      </c>
      <c r="P363" t="s">
        <v>8316</v>
      </c>
      <c r="Q363" s="10">
        <f t="shared" si="10"/>
        <v>41936.001226851848</v>
      </c>
      <c r="R363">
        <f t="shared" si="11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4" t="s">
        <v>8311</v>
      </c>
      <c r="P364" t="s">
        <v>8316</v>
      </c>
      <c r="Q364" s="10">
        <f t="shared" si="10"/>
        <v>41837.210543981484</v>
      </c>
      <c r="R364">
        <f t="shared" si="11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4" t="s">
        <v>8311</v>
      </c>
      <c r="P365" t="s">
        <v>8316</v>
      </c>
      <c r="Q365" s="10">
        <f t="shared" si="10"/>
        <v>40255.744629629626</v>
      </c>
      <c r="R365">
        <f t="shared" si="11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4" t="s">
        <v>8311</v>
      </c>
      <c r="P366" t="s">
        <v>8316</v>
      </c>
      <c r="Q366" s="10">
        <f t="shared" si="10"/>
        <v>41780.859629629631</v>
      </c>
      <c r="R366">
        <f t="shared" si="11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4" t="s">
        <v>8311</v>
      </c>
      <c r="P367" t="s">
        <v>8316</v>
      </c>
      <c r="Q367" s="10">
        <f t="shared" si="10"/>
        <v>41668.606469907405</v>
      </c>
      <c r="R367">
        <f t="shared" si="11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4" t="s">
        <v>8311</v>
      </c>
      <c r="P368" t="s">
        <v>8316</v>
      </c>
      <c r="Q368" s="10">
        <f t="shared" si="10"/>
        <v>41019.793032407404</v>
      </c>
      <c r="R368">
        <f t="shared" si="11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4" t="s">
        <v>8311</v>
      </c>
      <c r="P369" t="s">
        <v>8316</v>
      </c>
      <c r="Q369" s="10">
        <f t="shared" si="10"/>
        <v>41355.577291666668</v>
      </c>
      <c r="R369">
        <f t="shared" si="11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4" t="s">
        <v>8311</v>
      </c>
      <c r="P370" t="s">
        <v>8316</v>
      </c>
      <c r="Q370" s="10">
        <f t="shared" si="10"/>
        <v>42043.605578703704</v>
      </c>
      <c r="R370">
        <f t="shared" si="11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4" t="s">
        <v>8311</v>
      </c>
      <c r="P371" t="s">
        <v>8316</v>
      </c>
      <c r="Q371" s="10">
        <f t="shared" si="10"/>
        <v>40893.551724537036</v>
      </c>
      <c r="R371">
        <f t="shared" si="11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4" t="s">
        <v>8311</v>
      </c>
      <c r="P372" t="s">
        <v>8316</v>
      </c>
      <c r="Q372" s="10">
        <f t="shared" si="10"/>
        <v>42711.795138888891</v>
      </c>
      <c r="R372">
        <f t="shared" si="11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4" t="s">
        <v>8311</v>
      </c>
      <c r="P373" t="s">
        <v>8316</v>
      </c>
      <c r="Q373" s="10">
        <f t="shared" si="10"/>
        <v>41261.767812500002</v>
      </c>
      <c r="R373">
        <f t="shared" si="11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4" t="s">
        <v>8311</v>
      </c>
      <c r="P374" t="s">
        <v>8316</v>
      </c>
      <c r="Q374" s="10">
        <f t="shared" si="10"/>
        <v>42425.576898148152</v>
      </c>
      <c r="R374">
        <f t="shared" si="11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4" t="s">
        <v>8311</v>
      </c>
      <c r="P375" t="s">
        <v>8316</v>
      </c>
      <c r="Q375" s="10">
        <f t="shared" si="10"/>
        <v>41078.91201388889</v>
      </c>
      <c r="R375">
        <f t="shared" si="11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4" t="s">
        <v>8311</v>
      </c>
      <c r="P376" t="s">
        <v>8316</v>
      </c>
      <c r="Q376" s="10">
        <f t="shared" si="10"/>
        <v>40757.889247685183</v>
      </c>
      <c r="R376">
        <f t="shared" si="11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4" t="s">
        <v>8311</v>
      </c>
      <c r="P377" t="s">
        <v>8316</v>
      </c>
      <c r="Q377" s="10">
        <f t="shared" si="10"/>
        <v>41657.985081018516</v>
      </c>
      <c r="R377">
        <f t="shared" si="11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4" t="s">
        <v>8311</v>
      </c>
      <c r="P378" t="s">
        <v>8316</v>
      </c>
      <c r="Q378" s="10">
        <f t="shared" si="10"/>
        <v>42576.452731481477</v>
      </c>
      <c r="R378">
        <f t="shared" si="11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4" t="s">
        <v>8311</v>
      </c>
      <c r="P379" t="s">
        <v>8316</v>
      </c>
      <c r="Q379" s="10">
        <f t="shared" si="10"/>
        <v>42292.250787037032</v>
      </c>
      <c r="R379">
        <f t="shared" si="11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4" t="s">
        <v>8311</v>
      </c>
      <c r="P380" t="s">
        <v>8316</v>
      </c>
      <c r="Q380" s="10">
        <f t="shared" si="10"/>
        <v>42370.571851851855</v>
      </c>
      <c r="R380">
        <f t="shared" si="11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4" t="s">
        <v>8311</v>
      </c>
      <c r="P381" t="s">
        <v>8316</v>
      </c>
      <c r="Q381" s="10">
        <f t="shared" si="10"/>
        <v>40987.688333333332</v>
      </c>
      <c r="R381">
        <f t="shared" si="11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4" t="s">
        <v>8311</v>
      </c>
      <c r="P382" t="s">
        <v>8316</v>
      </c>
      <c r="Q382" s="10">
        <f t="shared" si="10"/>
        <v>42367.719814814816</v>
      </c>
      <c r="R382">
        <f t="shared" si="11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4" t="s">
        <v>8311</v>
      </c>
      <c r="P383" t="s">
        <v>8316</v>
      </c>
      <c r="Q383" s="10">
        <f t="shared" si="10"/>
        <v>41085.698113425926</v>
      </c>
      <c r="R383">
        <f t="shared" si="11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4" t="s">
        <v>8311</v>
      </c>
      <c r="P384" t="s">
        <v>8316</v>
      </c>
      <c r="Q384" s="10">
        <f t="shared" si="10"/>
        <v>41144.709490740745</v>
      </c>
      <c r="R384">
        <f t="shared" si="11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4" t="s">
        <v>8311</v>
      </c>
      <c r="P385" t="s">
        <v>8316</v>
      </c>
      <c r="Q385" s="10">
        <f t="shared" si="10"/>
        <v>41755.117581018516</v>
      </c>
      <c r="R385">
        <f t="shared" si="11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4" t="s">
        <v>8311</v>
      </c>
      <c r="P386" t="s">
        <v>8316</v>
      </c>
      <c r="Q386" s="10">
        <f t="shared" si="10"/>
        <v>41980.781793981485</v>
      </c>
      <c r="R386">
        <f t="shared" si="11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4" t="s">
        <v>8311</v>
      </c>
      <c r="P387" t="s">
        <v>8316</v>
      </c>
      <c r="Q387" s="10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4" t="s">
        <v>8311</v>
      </c>
      <c r="P388" t="s">
        <v>8316</v>
      </c>
      <c r="Q388" s="10">
        <f t="shared" si="12"/>
        <v>42211.951284722221</v>
      </c>
      <c r="R388">
        <f t="shared" si="13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4" t="s">
        <v>8311</v>
      </c>
      <c r="P389" t="s">
        <v>8316</v>
      </c>
      <c r="Q389" s="10">
        <f t="shared" si="12"/>
        <v>42200.67659722222</v>
      </c>
      <c r="R389">
        <f t="shared" si="13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4" t="s">
        <v>8311</v>
      </c>
      <c r="P390" t="s">
        <v>8316</v>
      </c>
      <c r="Q390" s="10">
        <f t="shared" si="12"/>
        <v>42549.076157407413</v>
      </c>
      <c r="R390">
        <f t="shared" si="13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4" t="s">
        <v>8311</v>
      </c>
      <c r="P391" t="s">
        <v>8316</v>
      </c>
      <c r="Q391" s="10">
        <f t="shared" si="12"/>
        <v>41674.063078703701</v>
      </c>
      <c r="R391">
        <f t="shared" si="13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4" t="s">
        <v>8311</v>
      </c>
      <c r="P392" t="s">
        <v>8316</v>
      </c>
      <c r="Q392" s="10">
        <f t="shared" si="12"/>
        <v>42112.036712962959</v>
      </c>
      <c r="R392">
        <f t="shared" si="13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4" t="s">
        <v>8311</v>
      </c>
      <c r="P393" t="s">
        <v>8316</v>
      </c>
      <c r="Q393" s="10">
        <f t="shared" si="12"/>
        <v>40865.042256944449</v>
      </c>
      <c r="R393">
        <f t="shared" si="13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4" t="s">
        <v>8311</v>
      </c>
      <c r="P394" t="s">
        <v>8316</v>
      </c>
      <c r="Q394" s="10">
        <f t="shared" si="12"/>
        <v>40763.717256944445</v>
      </c>
      <c r="R394">
        <f t="shared" si="13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4" t="s">
        <v>8311</v>
      </c>
      <c r="P395" t="s">
        <v>8316</v>
      </c>
      <c r="Q395" s="10">
        <f t="shared" si="12"/>
        <v>41526.708935185183</v>
      </c>
      <c r="R395">
        <f t="shared" si="13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4" t="s">
        <v>8311</v>
      </c>
      <c r="P396" t="s">
        <v>8316</v>
      </c>
      <c r="Q396" s="10">
        <f t="shared" si="12"/>
        <v>42417.818078703705</v>
      </c>
      <c r="R396">
        <f t="shared" si="13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4" t="s">
        <v>8311</v>
      </c>
      <c r="P397" t="s">
        <v>8316</v>
      </c>
      <c r="Q397" s="10">
        <f t="shared" si="12"/>
        <v>40990.909259259257</v>
      </c>
      <c r="R397">
        <f t="shared" si="13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4" t="s">
        <v>8311</v>
      </c>
      <c r="P398" t="s">
        <v>8316</v>
      </c>
      <c r="Q398" s="10">
        <f t="shared" si="12"/>
        <v>41082.564884259256</v>
      </c>
      <c r="R398">
        <f t="shared" si="13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4" t="s">
        <v>8311</v>
      </c>
      <c r="P399" t="s">
        <v>8316</v>
      </c>
      <c r="Q399" s="10">
        <f t="shared" si="12"/>
        <v>40379.776435185187</v>
      </c>
      <c r="R399">
        <f t="shared" si="13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4" t="s">
        <v>8311</v>
      </c>
      <c r="P400" t="s">
        <v>8316</v>
      </c>
      <c r="Q400" s="10">
        <f t="shared" si="12"/>
        <v>42078.793124999997</v>
      </c>
      <c r="R400">
        <f t="shared" si="13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4" t="s">
        <v>8311</v>
      </c>
      <c r="P401" t="s">
        <v>8316</v>
      </c>
      <c r="Q401" s="10">
        <f t="shared" si="12"/>
        <v>42687.875775462962</v>
      </c>
      <c r="R401">
        <f t="shared" si="13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4" t="s">
        <v>8311</v>
      </c>
      <c r="P402" t="s">
        <v>8316</v>
      </c>
      <c r="Q402" s="10">
        <f t="shared" si="12"/>
        <v>41745.635960648149</v>
      </c>
      <c r="R402">
        <f t="shared" si="13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4" t="s">
        <v>8311</v>
      </c>
      <c r="P403" t="s">
        <v>8316</v>
      </c>
      <c r="Q403" s="10">
        <f t="shared" si="12"/>
        <v>40732.842245370368</v>
      </c>
      <c r="R403">
        <f t="shared" si="13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4" t="s">
        <v>8311</v>
      </c>
      <c r="P404" t="s">
        <v>8316</v>
      </c>
      <c r="Q404" s="10">
        <f t="shared" si="12"/>
        <v>42292.539548611108</v>
      </c>
      <c r="R404">
        <f t="shared" si="13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4" t="s">
        <v>8311</v>
      </c>
      <c r="P405" t="s">
        <v>8316</v>
      </c>
      <c r="Q405" s="10">
        <f t="shared" si="12"/>
        <v>40718.310659722221</v>
      </c>
      <c r="R405">
        <f t="shared" si="13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4" t="s">
        <v>8311</v>
      </c>
      <c r="P406" t="s">
        <v>8316</v>
      </c>
      <c r="Q406" s="10">
        <f t="shared" si="12"/>
        <v>41646.628032407411</v>
      </c>
      <c r="R406">
        <f t="shared" si="13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4" t="s">
        <v>8311</v>
      </c>
      <c r="P407" t="s">
        <v>8316</v>
      </c>
      <c r="Q407" s="10">
        <f t="shared" si="12"/>
        <v>41674.08494212963</v>
      </c>
      <c r="R407">
        <f t="shared" si="13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4" t="s">
        <v>8311</v>
      </c>
      <c r="P408" t="s">
        <v>8316</v>
      </c>
      <c r="Q408" s="10">
        <f t="shared" si="12"/>
        <v>40638.162465277775</v>
      </c>
      <c r="R408">
        <f t="shared" si="13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4" t="s">
        <v>8311</v>
      </c>
      <c r="P409" t="s">
        <v>8316</v>
      </c>
      <c r="Q409" s="10">
        <f t="shared" si="12"/>
        <v>40806.870949074073</v>
      </c>
      <c r="R409">
        <f t="shared" si="13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4" t="s">
        <v>8311</v>
      </c>
      <c r="P410" t="s">
        <v>8316</v>
      </c>
      <c r="Q410" s="10">
        <f t="shared" si="12"/>
        <v>41543.735995370371</v>
      </c>
      <c r="R410">
        <f t="shared" si="13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4" t="s">
        <v>8311</v>
      </c>
      <c r="P411" t="s">
        <v>8316</v>
      </c>
      <c r="Q411" s="10">
        <f t="shared" si="12"/>
        <v>42543.862777777773</v>
      </c>
      <c r="R411">
        <f t="shared" si="13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4" t="s">
        <v>8311</v>
      </c>
      <c r="P412" t="s">
        <v>8316</v>
      </c>
      <c r="Q412" s="10">
        <f t="shared" si="12"/>
        <v>42113.981446759266</v>
      </c>
      <c r="R412">
        <f t="shared" si="13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4" t="s">
        <v>8311</v>
      </c>
      <c r="P413" t="s">
        <v>8316</v>
      </c>
      <c r="Q413" s="10">
        <f t="shared" si="12"/>
        <v>41598.17597222222</v>
      </c>
      <c r="R413">
        <f t="shared" si="13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4" t="s">
        <v>8311</v>
      </c>
      <c r="P414" t="s">
        <v>8316</v>
      </c>
      <c r="Q414" s="10">
        <f t="shared" si="12"/>
        <v>41099.742800925924</v>
      </c>
      <c r="R414">
        <f t="shared" si="13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4" t="s">
        <v>8311</v>
      </c>
      <c r="P415" t="s">
        <v>8316</v>
      </c>
      <c r="Q415" s="10">
        <f t="shared" si="12"/>
        <v>41079.877442129626</v>
      </c>
      <c r="R415">
        <f t="shared" si="13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4" t="s">
        <v>8311</v>
      </c>
      <c r="P416" t="s">
        <v>8316</v>
      </c>
      <c r="Q416" s="10">
        <f t="shared" si="12"/>
        <v>41529.063252314816</v>
      </c>
      <c r="R416">
        <f t="shared" si="13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4" t="s">
        <v>8311</v>
      </c>
      <c r="P417" t="s">
        <v>8316</v>
      </c>
      <c r="Q417" s="10">
        <f t="shared" si="12"/>
        <v>41904.851875</v>
      </c>
      <c r="R417">
        <f t="shared" si="13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4" t="s">
        <v>8311</v>
      </c>
      <c r="P418" t="s">
        <v>8316</v>
      </c>
      <c r="Q418" s="10">
        <f t="shared" si="12"/>
        <v>41648.396192129629</v>
      </c>
      <c r="R418">
        <f t="shared" si="13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4" t="s">
        <v>8311</v>
      </c>
      <c r="P419" t="s">
        <v>8316</v>
      </c>
      <c r="Q419" s="10">
        <f t="shared" si="12"/>
        <v>41360.970601851855</v>
      </c>
      <c r="R419">
        <f t="shared" si="13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4" t="s">
        <v>8311</v>
      </c>
      <c r="P420" t="s">
        <v>8316</v>
      </c>
      <c r="Q420" s="10">
        <f t="shared" si="12"/>
        <v>42178.282372685186</v>
      </c>
      <c r="R420">
        <f t="shared" si="13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4" t="s">
        <v>8311</v>
      </c>
      <c r="P421" t="s">
        <v>8316</v>
      </c>
      <c r="Q421" s="10">
        <f t="shared" si="12"/>
        <v>41394.842442129629</v>
      </c>
      <c r="R421">
        <f t="shared" si="13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4" t="s">
        <v>8311</v>
      </c>
      <c r="P422" t="s">
        <v>8317</v>
      </c>
      <c r="Q422" s="10">
        <f t="shared" si="12"/>
        <v>41682.23646990741</v>
      </c>
      <c r="R422">
        <f t="shared" si="13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4" t="s">
        <v>8311</v>
      </c>
      <c r="P423" t="s">
        <v>8317</v>
      </c>
      <c r="Q423" s="10">
        <f t="shared" si="12"/>
        <v>42177.491388888884</v>
      </c>
      <c r="R423">
        <f t="shared" si="13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4" t="s">
        <v>8311</v>
      </c>
      <c r="P424" t="s">
        <v>8317</v>
      </c>
      <c r="Q424" s="10">
        <f t="shared" si="12"/>
        <v>41863.260381944441</v>
      </c>
      <c r="R424">
        <f t="shared" si="13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4" t="s">
        <v>8311</v>
      </c>
      <c r="P425" t="s">
        <v>8317</v>
      </c>
      <c r="Q425" s="10">
        <f t="shared" si="12"/>
        <v>41400.92627314815</v>
      </c>
      <c r="R425">
        <f t="shared" si="13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4" t="s">
        <v>8311</v>
      </c>
      <c r="P426" t="s">
        <v>8317</v>
      </c>
      <c r="Q426" s="10">
        <f t="shared" si="12"/>
        <v>40934.376145833332</v>
      </c>
      <c r="R426">
        <f t="shared" si="13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4" t="s">
        <v>8311</v>
      </c>
      <c r="P427" t="s">
        <v>8317</v>
      </c>
      <c r="Q427" s="10">
        <f t="shared" si="12"/>
        <v>42275.861157407402</v>
      </c>
      <c r="R427">
        <f t="shared" si="13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4" t="s">
        <v>8311</v>
      </c>
      <c r="P428" t="s">
        <v>8317</v>
      </c>
      <c r="Q428" s="10">
        <f t="shared" si="12"/>
        <v>42400.711967592593</v>
      </c>
      <c r="R428">
        <f t="shared" si="13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4" t="s">
        <v>8311</v>
      </c>
      <c r="P429" t="s">
        <v>8317</v>
      </c>
      <c r="Q429" s="10">
        <f t="shared" si="12"/>
        <v>42285.909027777772</v>
      </c>
      <c r="R429">
        <f t="shared" si="13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4" t="s">
        <v>8311</v>
      </c>
      <c r="P430" t="s">
        <v>8317</v>
      </c>
      <c r="Q430" s="10">
        <f t="shared" si="12"/>
        <v>41778.766724537039</v>
      </c>
      <c r="R430">
        <f t="shared" si="13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4" t="s">
        <v>8311</v>
      </c>
      <c r="P431" t="s">
        <v>8317</v>
      </c>
      <c r="Q431" s="10">
        <f t="shared" si="12"/>
        <v>40070.901412037041</v>
      </c>
      <c r="R431">
        <f t="shared" si="13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4" t="s">
        <v>8311</v>
      </c>
      <c r="P432" t="s">
        <v>8317</v>
      </c>
      <c r="Q432" s="10">
        <f t="shared" si="12"/>
        <v>41513.107256944444</v>
      </c>
      <c r="R432">
        <f t="shared" si="13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4" t="s">
        <v>8311</v>
      </c>
      <c r="P433" t="s">
        <v>8317</v>
      </c>
      <c r="Q433" s="10">
        <f t="shared" si="12"/>
        <v>42526.871331018512</v>
      </c>
      <c r="R433">
        <f t="shared" si="13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4" t="s">
        <v>8311</v>
      </c>
      <c r="P434" t="s">
        <v>8317</v>
      </c>
      <c r="Q434" s="10">
        <f t="shared" si="12"/>
        <v>42238.726631944446</v>
      </c>
      <c r="R434">
        <f t="shared" si="13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4" t="s">
        <v>8311</v>
      </c>
      <c r="P435" t="s">
        <v>8317</v>
      </c>
      <c r="Q435" s="10">
        <f t="shared" si="12"/>
        <v>42228.629884259266</v>
      </c>
      <c r="R435">
        <f t="shared" si="13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4" t="s">
        <v>8311</v>
      </c>
      <c r="P436" t="s">
        <v>8317</v>
      </c>
      <c r="Q436" s="10">
        <f t="shared" si="12"/>
        <v>41576.834513888891</v>
      </c>
      <c r="R436">
        <f t="shared" si="13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4" t="s">
        <v>8311</v>
      </c>
      <c r="P437" t="s">
        <v>8317</v>
      </c>
      <c r="Q437" s="10">
        <f t="shared" si="12"/>
        <v>41500.747453703705</v>
      </c>
      <c r="R437">
        <f t="shared" si="13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4" t="s">
        <v>8311</v>
      </c>
      <c r="P438" t="s">
        <v>8317</v>
      </c>
      <c r="Q438" s="10">
        <f t="shared" si="12"/>
        <v>41456.36241898148</v>
      </c>
      <c r="R438">
        <f t="shared" si="13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4" t="s">
        <v>8311</v>
      </c>
      <c r="P439" t="s">
        <v>8317</v>
      </c>
      <c r="Q439" s="10">
        <f t="shared" si="12"/>
        <v>42591.31858796296</v>
      </c>
      <c r="R439">
        <f t="shared" si="13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4" t="s">
        <v>8311</v>
      </c>
      <c r="P440" t="s">
        <v>8317</v>
      </c>
      <c r="Q440" s="10">
        <f t="shared" si="12"/>
        <v>42296.261087962965</v>
      </c>
      <c r="R440">
        <f t="shared" si="13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4" t="s">
        <v>8311</v>
      </c>
      <c r="P441" t="s">
        <v>8317</v>
      </c>
      <c r="Q441" s="10">
        <f t="shared" si="12"/>
        <v>41919.761782407404</v>
      </c>
      <c r="R441">
        <f t="shared" si="13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4" t="s">
        <v>8311</v>
      </c>
      <c r="P442" t="s">
        <v>8317</v>
      </c>
      <c r="Q442" s="10">
        <f t="shared" si="12"/>
        <v>42423.985567129625</v>
      </c>
      <c r="R442">
        <f t="shared" si="13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4" t="s">
        <v>8311</v>
      </c>
      <c r="P443" t="s">
        <v>8317</v>
      </c>
      <c r="Q443" s="10">
        <f t="shared" si="12"/>
        <v>41550.793935185182</v>
      </c>
      <c r="R443">
        <f t="shared" si="13"/>
        <v>2013</v>
      </c>
    </row>
    <row r="444" spans="1:18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4" t="s">
        <v>8311</v>
      </c>
      <c r="P444" t="s">
        <v>8317</v>
      </c>
      <c r="Q444" s="10">
        <f t="shared" si="12"/>
        <v>42024.888692129629</v>
      </c>
      <c r="R444">
        <f t="shared" si="13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4" t="s">
        <v>8311</v>
      </c>
      <c r="P445" t="s">
        <v>8317</v>
      </c>
      <c r="Q445" s="10">
        <f t="shared" si="12"/>
        <v>41650.015057870369</v>
      </c>
      <c r="R445">
        <f t="shared" si="13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4" t="s">
        <v>8311</v>
      </c>
      <c r="P446" t="s">
        <v>8317</v>
      </c>
      <c r="Q446" s="10">
        <f t="shared" si="12"/>
        <v>40894.906956018516</v>
      </c>
      <c r="R446">
        <f t="shared" si="13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4" t="s">
        <v>8311</v>
      </c>
      <c r="P447" t="s">
        <v>8317</v>
      </c>
      <c r="Q447" s="10">
        <f t="shared" si="12"/>
        <v>42130.335358796292</v>
      </c>
      <c r="R447">
        <f t="shared" si="13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4" t="s">
        <v>8311</v>
      </c>
      <c r="P448" t="s">
        <v>8317</v>
      </c>
      <c r="Q448" s="10">
        <f t="shared" si="12"/>
        <v>42037.083564814813</v>
      </c>
      <c r="R448">
        <f t="shared" si="13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4" t="s">
        <v>8311</v>
      </c>
      <c r="P449" t="s">
        <v>8317</v>
      </c>
      <c r="Q449" s="10">
        <f t="shared" si="12"/>
        <v>41331.555127314816</v>
      </c>
      <c r="R449">
        <f t="shared" si="13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4" t="s">
        <v>8311</v>
      </c>
      <c r="P450" t="s">
        <v>8317</v>
      </c>
      <c r="Q450" s="10">
        <f t="shared" si="12"/>
        <v>41753.758043981477</v>
      </c>
      <c r="R450">
        <f t="shared" si="13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4" t="s">
        <v>8311</v>
      </c>
      <c r="P451" t="s">
        <v>8317</v>
      </c>
      <c r="Q451" s="10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4" t="s">
        <v>8311</v>
      </c>
      <c r="P452" t="s">
        <v>8317</v>
      </c>
      <c r="Q452" s="10">
        <f t="shared" si="14"/>
        <v>41654.946759259255</v>
      </c>
      <c r="R452">
        <f t="shared" si="15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4" t="s">
        <v>8311</v>
      </c>
      <c r="P453" t="s">
        <v>8317</v>
      </c>
      <c r="Q453" s="10">
        <f t="shared" si="14"/>
        <v>41634.715173611112</v>
      </c>
      <c r="R453">
        <f t="shared" si="15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4" t="s">
        <v>8311</v>
      </c>
      <c r="P454" t="s">
        <v>8317</v>
      </c>
      <c r="Q454" s="10">
        <f t="shared" si="14"/>
        <v>42107.703877314809</v>
      </c>
      <c r="R454">
        <f t="shared" si="15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4" t="s">
        <v>8311</v>
      </c>
      <c r="P455" t="s">
        <v>8317</v>
      </c>
      <c r="Q455" s="10">
        <f t="shared" si="14"/>
        <v>42038.824988425928</v>
      </c>
      <c r="R455">
        <f t="shared" si="15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4" t="s">
        <v>8311</v>
      </c>
      <c r="P456" t="s">
        <v>8317</v>
      </c>
      <c r="Q456" s="10">
        <f t="shared" si="14"/>
        <v>41938.717256944445</v>
      </c>
      <c r="R456">
        <f t="shared" si="15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4" t="s">
        <v>8311</v>
      </c>
      <c r="P457" t="s">
        <v>8317</v>
      </c>
      <c r="Q457" s="10">
        <f t="shared" si="14"/>
        <v>40971.002569444441</v>
      </c>
      <c r="R457">
        <f t="shared" si="15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4" t="s">
        <v>8311</v>
      </c>
      <c r="P458" t="s">
        <v>8317</v>
      </c>
      <c r="Q458" s="10">
        <f t="shared" si="14"/>
        <v>41547.694456018515</v>
      </c>
      <c r="R458">
        <f t="shared" si="15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4" t="s">
        <v>8311</v>
      </c>
      <c r="P459" t="s">
        <v>8317</v>
      </c>
      <c r="Q459" s="10">
        <f t="shared" si="14"/>
        <v>41837.767500000002</v>
      </c>
      <c r="R459">
        <f t="shared" si="15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4" t="s">
        <v>8311</v>
      </c>
      <c r="P460" t="s">
        <v>8317</v>
      </c>
      <c r="Q460" s="10">
        <f t="shared" si="14"/>
        <v>41378.69976851852</v>
      </c>
      <c r="R460">
        <f t="shared" si="15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4" t="s">
        <v>8311</v>
      </c>
      <c r="P461" t="s">
        <v>8317</v>
      </c>
      <c r="Q461" s="10">
        <f t="shared" si="14"/>
        <v>40800.6403587963</v>
      </c>
      <c r="R461">
        <f t="shared" si="15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4" t="s">
        <v>8311</v>
      </c>
      <c r="P462" t="s">
        <v>8317</v>
      </c>
      <c r="Q462" s="10">
        <f t="shared" si="14"/>
        <v>41759.542534722219</v>
      </c>
      <c r="R462">
        <f t="shared" si="15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4" t="s">
        <v>8311</v>
      </c>
      <c r="P463" t="s">
        <v>8317</v>
      </c>
      <c r="Q463" s="10">
        <f t="shared" si="14"/>
        <v>41407.84684027778</v>
      </c>
      <c r="R463">
        <f t="shared" si="15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4" t="s">
        <v>8311</v>
      </c>
      <c r="P464" t="s">
        <v>8317</v>
      </c>
      <c r="Q464" s="10">
        <f t="shared" si="14"/>
        <v>40705.126631944448</v>
      </c>
      <c r="R464">
        <f t="shared" si="15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4" t="s">
        <v>8311</v>
      </c>
      <c r="P465" t="s">
        <v>8317</v>
      </c>
      <c r="Q465" s="10">
        <f t="shared" si="14"/>
        <v>40750.710104166668</v>
      </c>
      <c r="R465">
        <f t="shared" si="15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4" t="s">
        <v>8311</v>
      </c>
      <c r="P466" t="s">
        <v>8317</v>
      </c>
      <c r="Q466" s="10">
        <f t="shared" si="14"/>
        <v>42488.848784722228</v>
      </c>
      <c r="R466">
        <f t="shared" si="15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4" t="s">
        <v>8311</v>
      </c>
      <c r="P467" t="s">
        <v>8317</v>
      </c>
      <c r="Q467" s="10">
        <f t="shared" si="14"/>
        <v>41801.120069444441</v>
      </c>
      <c r="R467">
        <f t="shared" si="15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4" t="s">
        <v>8311</v>
      </c>
      <c r="P468" t="s">
        <v>8317</v>
      </c>
      <c r="Q468" s="10">
        <f t="shared" si="14"/>
        <v>41129.942870370374</v>
      </c>
      <c r="R468">
        <f t="shared" si="15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4" t="s">
        <v>8311</v>
      </c>
      <c r="P469" t="s">
        <v>8317</v>
      </c>
      <c r="Q469" s="10">
        <f t="shared" si="14"/>
        <v>41135.679791666669</v>
      </c>
      <c r="R469">
        <f t="shared" si="15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4" t="s">
        <v>8311</v>
      </c>
      <c r="P470" t="s">
        <v>8317</v>
      </c>
      <c r="Q470" s="10">
        <f t="shared" si="14"/>
        <v>41041.167627314811</v>
      </c>
      <c r="R470">
        <f t="shared" si="15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4" t="s">
        <v>8311</v>
      </c>
      <c r="P471" t="s">
        <v>8317</v>
      </c>
      <c r="Q471" s="10">
        <f t="shared" si="14"/>
        <v>41827.989861111113</v>
      </c>
      <c r="R471">
        <f t="shared" si="15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4" t="s">
        <v>8311</v>
      </c>
      <c r="P472" t="s">
        <v>8317</v>
      </c>
      <c r="Q472" s="10">
        <f t="shared" si="14"/>
        <v>41605.167696759258</v>
      </c>
      <c r="R472">
        <f t="shared" si="15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4" t="s">
        <v>8311</v>
      </c>
      <c r="P473" t="s">
        <v>8317</v>
      </c>
      <c r="Q473" s="10">
        <f t="shared" si="14"/>
        <v>41703.721979166665</v>
      </c>
      <c r="R473">
        <f t="shared" si="15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4" t="s">
        <v>8311</v>
      </c>
      <c r="P474" t="s">
        <v>8317</v>
      </c>
      <c r="Q474" s="10">
        <f t="shared" si="14"/>
        <v>41844.922662037039</v>
      </c>
      <c r="R474">
        <f t="shared" si="15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4" t="s">
        <v>8311</v>
      </c>
      <c r="P475" t="s">
        <v>8317</v>
      </c>
      <c r="Q475" s="10">
        <f t="shared" si="14"/>
        <v>41869.698136574072</v>
      </c>
      <c r="R475">
        <f t="shared" si="15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4" t="s">
        <v>8311</v>
      </c>
      <c r="P476" t="s">
        <v>8317</v>
      </c>
      <c r="Q476" s="10">
        <f t="shared" si="14"/>
        <v>42753.329039351855</v>
      </c>
      <c r="R476">
        <f t="shared" si="15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4" t="s">
        <v>8311</v>
      </c>
      <c r="P477" t="s">
        <v>8317</v>
      </c>
      <c r="Q477" s="10">
        <f t="shared" si="14"/>
        <v>42100.086145833338</v>
      </c>
      <c r="R477">
        <f t="shared" si="15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4" t="s">
        <v>8311</v>
      </c>
      <c r="P478" t="s">
        <v>8317</v>
      </c>
      <c r="Q478" s="10">
        <f t="shared" si="14"/>
        <v>41757.975011574075</v>
      </c>
      <c r="R478">
        <f t="shared" si="15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4" t="s">
        <v>8311</v>
      </c>
      <c r="P479" t="s">
        <v>8317</v>
      </c>
      <c r="Q479" s="10">
        <f t="shared" si="14"/>
        <v>40987.83488425926</v>
      </c>
      <c r="R479">
        <f t="shared" si="15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4" t="s">
        <v>8311</v>
      </c>
      <c r="P480" t="s">
        <v>8317</v>
      </c>
      <c r="Q480" s="10">
        <f t="shared" si="14"/>
        <v>42065.910983796297</v>
      </c>
      <c r="R480">
        <f t="shared" si="15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4" t="s">
        <v>8311</v>
      </c>
      <c r="P481" t="s">
        <v>8317</v>
      </c>
      <c r="Q481" s="10">
        <f t="shared" si="14"/>
        <v>41904.407812500001</v>
      </c>
      <c r="R481">
        <f t="shared" si="15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4" t="s">
        <v>8311</v>
      </c>
      <c r="P482" t="s">
        <v>8317</v>
      </c>
      <c r="Q482" s="10">
        <f t="shared" si="14"/>
        <v>41465.500173611108</v>
      </c>
      <c r="R482">
        <f t="shared" si="15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4" t="s">
        <v>8311</v>
      </c>
      <c r="P483" t="s">
        <v>8317</v>
      </c>
      <c r="Q483" s="10">
        <f t="shared" si="14"/>
        <v>41162.672326388885</v>
      </c>
      <c r="R483">
        <f t="shared" si="15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4" t="s">
        <v>8311</v>
      </c>
      <c r="P484" t="s">
        <v>8317</v>
      </c>
      <c r="Q484" s="10">
        <f t="shared" si="14"/>
        <v>42447.896875000006</v>
      </c>
      <c r="R484">
        <f t="shared" si="15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4" t="s">
        <v>8311</v>
      </c>
      <c r="P485" t="s">
        <v>8317</v>
      </c>
      <c r="Q485" s="10">
        <f t="shared" si="14"/>
        <v>41243.197592592594</v>
      </c>
      <c r="R485">
        <f t="shared" si="15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4" t="s">
        <v>8311</v>
      </c>
      <c r="P486" t="s">
        <v>8317</v>
      </c>
      <c r="Q486" s="10">
        <f t="shared" si="14"/>
        <v>42272.93949074074</v>
      </c>
      <c r="R486">
        <f t="shared" si="15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4" t="s">
        <v>8311</v>
      </c>
      <c r="P487" t="s">
        <v>8317</v>
      </c>
      <c r="Q487" s="10">
        <f t="shared" si="14"/>
        <v>41381.50577546296</v>
      </c>
      <c r="R487">
        <f t="shared" si="15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4" t="s">
        <v>8311</v>
      </c>
      <c r="P488" t="s">
        <v>8317</v>
      </c>
      <c r="Q488" s="10">
        <f t="shared" si="14"/>
        <v>41761.94258101852</v>
      </c>
      <c r="R488">
        <f t="shared" si="15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4" t="s">
        <v>8311</v>
      </c>
      <c r="P489" t="s">
        <v>8317</v>
      </c>
      <c r="Q489" s="10">
        <f t="shared" si="14"/>
        <v>42669.594837962963</v>
      </c>
      <c r="R489">
        <f t="shared" si="15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4" t="s">
        <v>8311</v>
      </c>
      <c r="P490" t="s">
        <v>8317</v>
      </c>
      <c r="Q490" s="10">
        <f t="shared" si="14"/>
        <v>42714.054398148146</v>
      </c>
      <c r="R490">
        <f t="shared" si="15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4" t="s">
        <v>8311</v>
      </c>
      <c r="P491" t="s">
        <v>8317</v>
      </c>
      <c r="Q491" s="10">
        <f t="shared" si="14"/>
        <v>40882.481666666667</v>
      </c>
      <c r="R491">
        <f t="shared" si="15"/>
        <v>2011</v>
      </c>
    </row>
    <row r="492" spans="1:18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4" t="s">
        <v>8311</v>
      </c>
      <c r="P492" t="s">
        <v>8317</v>
      </c>
      <c r="Q492" s="10">
        <f t="shared" si="14"/>
        <v>41113.968576388892</v>
      </c>
      <c r="R492">
        <f t="shared" si="15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4" t="s">
        <v>8311</v>
      </c>
      <c r="P493" t="s">
        <v>8317</v>
      </c>
      <c r="Q493" s="10">
        <f t="shared" si="14"/>
        <v>42366.982627314821</v>
      </c>
      <c r="R493">
        <f t="shared" si="15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4" t="s">
        <v>8311</v>
      </c>
      <c r="P494" t="s">
        <v>8317</v>
      </c>
      <c r="Q494" s="10">
        <f t="shared" si="14"/>
        <v>42596.03506944445</v>
      </c>
      <c r="R494">
        <f t="shared" si="15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4" t="s">
        <v>8311</v>
      </c>
      <c r="P495" t="s">
        <v>8317</v>
      </c>
      <c r="Q495" s="10">
        <f t="shared" si="14"/>
        <v>42114.726134259254</v>
      </c>
      <c r="R495">
        <f t="shared" si="15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4" t="s">
        <v>8311</v>
      </c>
      <c r="P496" t="s">
        <v>8317</v>
      </c>
      <c r="Q496" s="10">
        <f t="shared" si="14"/>
        <v>41799.830613425926</v>
      </c>
      <c r="R496">
        <f t="shared" si="15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4" t="s">
        <v>8311</v>
      </c>
      <c r="P497" t="s">
        <v>8317</v>
      </c>
      <c r="Q497" s="10">
        <f t="shared" si="14"/>
        <v>42171.827604166669</v>
      </c>
      <c r="R497">
        <f t="shared" si="15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4" t="s">
        <v>8311</v>
      </c>
      <c r="P498" t="s">
        <v>8317</v>
      </c>
      <c r="Q498" s="10">
        <f t="shared" si="14"/>
        <v>41620.93141203704</v>
      </c>
      <c r="R498">
        <f t="shared" si="15"/>
        <v>2013</v>
      </c>
    </row>
    <row r="499" spans="1:18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4" t="s">
        <v>8311</v>
      </c>
      <c r="P499" t="s">
        <v>8317</v>
      </c>
      <c r="Q499" s="10">
        <f t="shared" si="14"/>
        <v>41945.037789351853</v>
      </c>
      <c r="R499">
        <f t="shared" si="15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4" t="s">
        <v>8311</v>
      </c>
      <c r="P500" t="s">
        <v>8317</v>
      </c>
      <c r="Q500" s="10">
        <f t="shared" si="14"/>
        <v>40858.762141203704</v>
      </c>
      <c r="R500">
        <f t="shared" si="15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4" t="s">
        <v>8311</v>
      </c>
      <c r="P501" t="s">
        <v>8317</v>
      </c>
      <c r="Q501" s="10">
        <f t="shared" si="14"/>
        <v>40043.895462962959</v>
      </c>
      <c r="R501">
        <f t="shared" si="15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4" t="s">
        <v>8311</v>
      </c>
      <c r="P502" t="s">
        <v>8317</v>
      </c>
      <c r="Q502" s="10">
        <f t="shared" si="14"/>
        <v>40247.886006944449</v>
      </c>
      <c r="R502">
        <f t="shared" si="15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4" t="s">
        <v>8311</v>
      </c>
      <c r="P503" t="s">
        <v>8317</v>
      </c>
      <c r="Q503" s="10">
        <f t="shared" si="14"/>
        <v>40703.234386574077</v>
      </c>
      <c r="R503">
        <f t="shared" si="15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4" t="s">
        <v>8311</v>
      </c>
      <c r="P504" t="s">
        <v>8317</v>
      </c>
      <c r="Q504" s="10">
        <f t="shared" si="14"/>
        <v>40956.553530092591</v>
      </c>
      <c r="R504">
        <f t="shared" si="15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4" t="s">
        <v>8311</v>
      </c>
      <c r="P505" t="s">
        <v>8317</v>
      </c>
      <c r="Q505" s="10">
        <f t="shared" si="14"/>
        <v>41991.526655092588</v>
      </c>
      <c r="R505">
        <f t="shared" si="15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4" t="s">
        <v>8311</v>
      </c>
      <c r="P506" t="s">
        <v>8317</v>
      </c>
      <c r="Q506" s="10">
        <f t="shared" si="14"/>
        <v>40949.98364583333</v>
      </c>
      <c r="R506">
        <f t="shared" si="15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4" t="s">
        <v>8311</v>
      </c>
      <c r="P507" t="s">
        <v>8317</v>
      </c>
      <c r="Q507" s="10">
        <f t="shared" si="14"/>
        <v>42318.098217592589</v>
      </c>
      <c r="R507">
        <f t="shared" si="15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4" t="s">
        <v>8311</v>
      </c>
      <c r="P508" t="s">
        <v>8317</v>
      </c>
      <c r="Q508" s="10">
        <f t="shared" si="14"/>
        <v>41466.552314814813</v>
      </c>
      <c r="R508">
        <f t="shared" si="15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4" t="s">
        <v>8311</v>
      </c>
      <c r="P509" t="s">
        <v>8317</v>
      </c>
      <c r="Q509" s="10">
        <f t="shared" si="14"/>
        <v>41156.958993055552</v>
      </c>
      <c r="R509">
        <f t="shared" si="15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4" t="s">
        <v>8311</v>
      </c>
      <c r="P510" t="s">
        <v>8317</v>
      </c>
      <c r="Q510" s="10">
        <f t="shared" si="14"/>
        <v>40995.024317129632</v>
      </c>
      <c r="R510">
        <f t="shared" si="15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4" t="s">
        <v>8311</v>
      </c>
      <c r="P511" t="s">
        <v>8317</v>
      </c>
      <c r="Q511" s="10">
        <f t="shared" si="14"/>
        <v>42153.631597222222</v>
      </c>
      <c r="R511">
        <f t="shared" si="15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4" t="s">
        <v>8311</v>
      </c>
      <c r="P512" t="s">
        <v>8317</v>
      </c>
      <c r="Q512" s="10">
        <f t="shared" si="14"/>
        <v>42400.176377314812</v>
      </c>
      <c r="R512">
        <f t="shared" si="15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4" t="s">
        <v>8311</v>
      </c>
      <c r="P513" t="s">
        <v>8317</v>
      </c>
      <c r="Q513" s="10">
        <f t="shared" si="14"/>
        <v>41340.303032407406</v>
      </c>
      <c r="R513">
        <f t="shared" si="15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4" t="s">
        <v>8311</v>
      </c>
      <c r="P514" t="s">
        <v>8317</v>
      </c>
      <c r="Q514" s="10">
        <f t="shared" si="14"/>
        <v>42649.742210648154</v>
      </c>
      <c r="R514">
        <f t="shared" si="15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4" t="s">
        <v>8311</v>
      </c>
      <c r="P515" t="s">
        <v>8317</v>
      </c>
      <c r="Q515" s="10">
        <f t="shared" ref="Q515:Q521" si="16">(((J515/60)/60)/24)+DATE(1970,1,1)</f>
        <v>42552.653993055559</v>
      </c>
      <c r="R515">
        <f t="shared" ref="R515:R521" si="17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4" t="s">
        <v>8311</v>
      </c>
      <c r="P516" t="s">
        <v>8317</v>
      </c>
      <c r="Q516" s="10">
        <f t="shared" si="16"/>
        <v>41830.613969907405</v>
      </c>
      <c r="R516">
        <f t="shared" si="17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4" t="s">
        <v>8311</v>
      </c>
      <c r="P517" t="s">
        <v>8317</v>
      </c>
      <c r="Q517" s="10">
        <f t="shared" si="16"/>
        <v>42327.490752314814</v>
      </c>
      <c r="R517">
        <f t="shared" si="17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4" t="s">
        <v>8311</v>
      </c>
      <c r="P518" t="s">
        <v>8317</v>
      </c>
      <c r="Q518" s="10">
        <f t="shared" si="16"/>
        <v>42091.778703703705</v>
      </c>
      <c r="R518">
        <f t="shared" si="17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4" t="s">
        <v>8311</v>
      </c>
      <c r="P519" t="s">
        <v>8317</v>
      </c>
      <c r="Q519" s="10">
        <f t="shared" si="16"/>
        <v>42738.615289351852</v>
      </c>
      <c r="R519">
        <f t="shared" si="17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4" t="s">
        <v>8311</v>
      </c>
      <c r="P520" t="s">
        <v>8317</v>
      </c>
      <c r="Q520" s="10">
        <f t="shared" si="16"/>
        <v>42223.616018518514</v>
      </c>
      <c r="R520">
        <f t="shared" si="17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4" t="s">
        <v>8311</v>
      </c>
      <c r="P521" t="s">
        <v>8317</v>
      </c>
      <c r="Q521" s="10">
        <f t="shared" si="16"/>
        <v>41218.391446759262</v>
      </c>
      <c r="R521">
        <f t="shared" si="17"/>
        <v>2012</v>
      </c>
    </row>
    <row r="522" spans="1:18" ht="60" x14ac:dyDescent="0.25">
      <c r="A522">
        <v>2841</v>
      </c>
      <c r="B522" s="3" t="s">
        <v>2841</v>
      </c>
      <c r="C522" s="3" t="s">
        <v>6951</v>
      </c>
      <c r="D522" s="6">
        <v>1000</v>
      </c>
      <c r="E522" s="8">
        <v>10</v>
      </c>
      <c r="F522" t="s">
        <v>8220</v>
      </c>
      <c r="G522" t="s">
        <v>8224</v>
      </c>
      <c r="H522" t="s">
        <v>8246</v>
      </c>
      <c r="I522">
        <v>1450032297</v>
      </c>
      <c r="J522">
        <v>1444844697</v>
      </c>
      <c r="K522" t="b">
        <v>0</v>
      </c>
      <c r="L522">
        <v>1</v>
      </c>
      <c r="M522" t="b">
        <v>0</v>
      </c>
      <c r="N522" t="s">
        <v>8269</v>
      </c>
      <c r="O522" s="14" t="s">
        <v>8318</v>
      </c>
      <c r="P522" t="s">
        <v>8319</v>
      </c>
      <c r="Q522" s="10">
        <f t="shared" ref="Q522:Q585" si="18">(((J522/60)/60)/24)+DATE(1970,1,1)</f>
        <v>42291.739548611105</v>
      </c>
      <c r="R522">
        <f t="shared" ref="R522:R585" si="19">YEAR(Q522)</f>
        <v>2015</v>
      </c>
    </row>
    <row r="523" spans="1:18" ht="60" x14ac:dyDescent="0.25">
      <c r="A523">
        <v>2842</v>
      </c>
      <c r="B523" s="3" t="s">
        <v>2842</v>
      </c>
      <c r="C523" s="3" t="s">
        <v>6952</v>
      </c>
      <c r="D523" s="6">
        <v>1500</v>
      </c>
      <c r="E523" s="8">
        <v>0</v>
      </c>
      <c r="F523" t="s">
        <v>8220</v>
      </c>
      <c r="G523" t="s">
        <v>8224</v>
      </c>
      <c r="H523" t="s">
        <v>8246</v>
      </c>
      <c r="I523">
        <v>1403348400</v>
      </c>
      <c r="J523">
        <v>1401058295</v>
      </c>
      <c r="K523" t="b">
        <v>0</v>
      </c>
      <c r="L523">
        <v>0</v>
      </c>
      <c r="M523" t="b">
        <v>0</v>
      </c>
      <c r="N523" t="s">
        <v>8269</v>
      </c>
      <c r="O523" s="14" t="s">
        <v>8318</v>
      </c>
      <c r="P523" t="s">
        <v>8319</v>
      </c>
      <c r="Q523" s="10">
        <f t="shared" si="18"/>
        <v>41784.952488425923</v>
      </c>
      <c r="R523">
        <f t="shared" si="19"/>
        <v>2014</v>
      </c>
    </row>
    <row r="524" spans="1:18" ht="60" x14ac:dyDescent="0.25">
      <c r="A524">
        <v>2843</v>
      </c>
      <c r="B524" s="3" t="s">
        <v>2843</v>
      </c>
      <c r="C524" s="3" t="s">
        <v>6953</v>
      </c>
      <c r="D524" s="6">
        <v>1200</v>
      </c>
      <c r="E524" s="8">
        <v>0</v>
      </c>
      <c r="F524" t="s">
        <v>8220</v>
      </c>
      <c r="G524" t="s">
        <v>8223</v>
      </c>
      <c r="H524" t="s">
        <v>8245</v>
      </c>
      <c r="I524">
        <v>1465790400</v>
      </c>
      <c r="J524">
        <v>1462210950</v>
      </c>
      <c r="K524" t="b">
        <v>0</v>
      </c>
      <c r="L524">
        <v>0</v>
      </c>
      <c r="M524" t="b">
        <v>0</v>
      </c>
      <c r="N524" t="s">
        <v>8269</v>
      </c>
      <c r="O524" s="14" t="s">
        <v>8318</v>
      </c>
      <c r="P524" t="s">
        <v>8319</v>
      </c>
      <c r="Q524" s="10">
        <f t="shared" si="18"/>
        <v>42492.737847222219</v>
      </c>
      <c r="R524">
        <f t="shared" si="19"/>
        <v>2016</v>
      </c>
    </row>
    <row r="525" spans="1:18" ht="60" x14ac:dyDescent="0.25">
      <c r="A525">
        <v>2844</v>
      </c>
      <c r="B525" s="3" t="s">
        <v>2844</v>
      </c>
      <c r="C525" s="3" t="s">
        <v>6954</v>
      </c>
      <c r="D525" s="6">
        <v>550</v>
      </c>
      <c r="E525" s="8">
        <v>30</v>
      </c>
      <c r="F525" t="s">
        <v>8220</v>
      </c>
      <c r="G525" t="s">
        <v>8238</v>
      </c>
      <c r="H525" t="s">
        <v>8248</v>
      </c>
      <c r="I525">
        <v>1483535180</v>
      </c>
      <c r="J525">
        <v>1480943180</v>
      </c>
      <c r="K525" t="b">
        <v>0</v>
      </c>
      <c r="L525">
        <v>1</v>
      </c>
      <c r="M525" t="b">
        <v>0</v>
      </c>
      <c r="N525" t="s">
        <v>8269</v>
      </c>
      <c r="O525" s="14" t="s">
        <v>8318</v>
      </c>
      <c r="P525" t="s">
        <v>8319</v>
      </c>
      <c r="Q525" s="10">
        <f t="shared" si="18"/>
        <v>42709.546064814815</v>
      </c>
      <c r="R525">
        <f t="shared" si="19"/>
        <v>2016</v>
      </c>
    </row>
    <row r="526" spans="1:18" ht="45" x14ac:dyDescent="0.25">
      <c r="A526">
        <v>2845</v>
      </c>
      <c r="B526" s="3" t="s">
        <v>2845</v>
      </c>
      <c r="C526" s="3" t="s">
        <v>6955</v>
      </c>
      <c r="D526" s="6">
        <v>7500</v>
      </c>
      <c r="E526" s="8">
        <v>2366</v>
      </c>
      <c r="F526" t="s">
        <v>8220</v>
      </c>
      <c r="G526" t="s">
        <v>8223</v>
      </c>
      <c r="H526" t="s">
        <v>8245</v>
      </c>
      <c r="I526">
        <v>1433723033</v>
      </c>
      <c r="J526">
        <v>1428539033</v>
      </c>
      <c r="K526" t="b">
        <v>0</v>
      </c>
      <c r="L526">
        <v>39</v>
      </c>
      <c r="M526" t="b">
        <v>0</v>
      </c>
      <c r="N526" t="s">
        <v>8269</v>
      </c>
      <c r="O526" s="14" t="s">
        <v>8318</v>
      </c>
      <c r="P526" t="s">
        <v>8319</v>
      </c>
      <c r="Q526" s="10">
        <f t="shared" si="18"/>
        <v>42103.016585648147</v>
      </c>
      <c r="R526">
        <f t="shared" si="19"/>
        <v>2015</v>
      </c>
    </row>
    <row r="527" spans="1:18" ht="60" x14ac:dyDescent="0.25">
      <c r="A527">
        <v>2846</v>
      </c>
      <c r="B527" s="3" t="s">
        <v>2846</v>
      </c>
      <c r="C527" s="3" t="s">
        <v>6956</v>
      </c>
      <c r="D527" s="6">
        <v>8000</v>
      </c>
      <c r="E527" s="8">
        <v>0</v>
      </c>
      <c r="F527" t="s">
        <v>8220</v>
      </c>
      <c r="G527" t="s">
        <v>8223</v>
      </c>
      <c r="H527" t="s">
        <v>8245</v>
      </c>
      <c r="I527">
        <v>1432917394</v>
      </c>
      <c r="J527">
        <v>1429029394</v>
      </c>
      <c r="K527" t="b">
        <v>0</v>
      </c>
      <c r="L527">
        <v>0</v>
      </c>
      <c r="M527" t="b">
        <v>0</v>
      </c>
      <c r="N527" t="s">
        <v>8269</v>
      </c>
      <c r="O527" s="14" t="s">
        <v>8318</v>
      </c>
      <c r="P527" t="s">
        <v>8319</v>
      </c>
      <c r="Q527" s="10">
        <f t="shared" si="18"/>
        <v>42108.692060185189</v>
      </c>
      <c r="R527">
        <f t="shared" si="19"/>
        <v>2015</v>
      </c>
    </row>
    <row r="528" spans="1:18" ht="60" x14ac:dyDescent="0.25">
      <c r="A528">
        <v>2847</v>
      </c>
      <c r="B528" s="3" t="s">
        <v>2847</v>
      </c>
      <c r="C528" s="3" t="s">
        <v>6957</v>
      </c>
      <c r="D528" s="6">
        <v>2000</v>
      </c>
      <c r="E528" s="8">
        <v>0</v>
      </c>
      <c r="F528" t="s">
        <v>8220</v>
      </c>
      <c r="G528" t="s">
        <v>8223</v>
      </c>
      <c r="H528" t="s">
        <v>8245</v>
      </c>
      <c r="I528">
        <v>1464031265</v>
      </c>
      <c r="J528">
        <v>1458847265</v>
      </c>
      <c r="K528" t="b">
        <v>0</v>
      </c>
      <c r="L528">
        <v>0</v>
      </c>
      <c r="M528" t="b">
        <v>0</v>
      </c>
      <c r="N528" t="s">
        <v>8269</v>
      </c>
      <c r="O528" s="14" t="s">
        <v>8318</v>
      </c>
      <c r="P528" t="s">
        <v>8319</v>
      </c>
      <c r="Q528" s="10">
        <f t="shared" si="18"/>
        <v>42453.806307870371</v>
      </c>
      <c r="R528">
        <f t="shared" si="19"/>
        <v>2016</v>
      </c>
    </row>
    <row r="529" spans="1:18" ht="60" x14ac:dyDescent="0.25">
      <c r="A529">
        <v>2848</v>
      </c>
      <c r="B529" s="3" t="s">
        <v>2848</v>
      </c>
      <c r="C529" s="3" t="s">
        <v>6958</v>
      </c>
      <c r="D529" s="6">
        <v>35000</v>
      </c>
      <c r="E529" s="8">
        <v>70</v>
      </c>
      <c r="F529" t="s">
        <v>8220</v>
      </c>
      <c r="G529" t="s">
        <v>8223</v>
      </c>
      <c r="H529" t="s">
        <v>8245</v>
      </c>
      <c r="I529">
        <v>1432913659</v>
      </c>
      <c r="J529">
        <v>1430321659</v>
      </c>
      <c r="K529" t="b">
        <v>0</v>
      </c>
      <c r="L529">
        <v>3</v>
      </c>
      <c r="M529" t="b">
        <v>0</v>
      </c>
      <c r="N529" t="s">
        <v>8269</v>
      </c>
      <c r="O529" s="14" t="s">
        <v>8318</v>
      </c>
      <c r="P529" t="s">
        <v>8319</v>
      </c>
      <c r="Q529" s="10">
        <f t="shared" si="18"/>
        <v>42123.648831018523</v>
      </c>
      <c r="R529">
        <f t="shared" si="19"/>
        <v>2015</v>
      </c>
    </row>
    <row r="530" spans="1:18" ht="60" x14ac:dyDescent="0.25">
      <c r="A530">
        <v>2849</v>
      </c>
      <c r="B530" s="3" t="s">
        <v>2849</v>
      </c>
      <c r="C530" s="3" t="s">
        <v>6959</v>
      </c>
      <c r="D530" s="6">
        <v>500</v>
      </c>
      <c r="E530" s="8">
        <v>5</v>
      </c>
      <c r="F530" t="s">
        <v>8220</v>
      </c>
      <c r="G530" t="s">
        <v>8224</v>
      </c>
      <c r="H530" t="s">
        <v>8246</v>
      </c>
      <c r="I530">
        <v>1461406600</v>
      </c>
      <c r="J530">
        <v>1458814600</v>
      </c>
      <c r="K530" t="b">
        <v>0</v>
      </c>
      <c r="L530">
        <v>1</v>
      </c>
      <c r="M530" t="b">
        <v>0</v>
      </c>
      <c r="N530" t="s">
        <v>8269</v>
      </c>
      <c r="O530" s="14" t="s">
        <v>8318</v>
      </c>
      <c r="P530" t="s">
        <v>8319</v>
      </c>
      <c r="Q530" s="10">
        <f t="shared" si="18"/>
        <v>42453.428240740745</v>
      </c>
      <c r="R530">
        <f t="shared" si="19"/>
        <v>2016</v>
      </c>
    </row>
    <row r="531" spans="1:18" ht="60" x14ac:dyDescent="0.25">
      <c r="A531">
        <v>2850</v>
      </c>
      <c r="B531" s="3" t="s">
        <v>2850</v>
      </c>
      <c r="C531" s="3" t="s">
        <v>6960</v>
      </c>
      <c r="D531" s="6">
        <v>8000</v>
      </c>
      <c r="E531" s="8">
        <v>311</v>
      </c>
      <c r="F531" t="s">
        <v>8220</v>
      </c>
      <c r="G531" t="s">
        <v>8223</v>
      </c>
      <c r="H531" t="s">
        <v>8245</v>
      </c>
      <c r="I531">
        <v>1409962211</v>
      </c>
      <c r="J531">
        <v>1407370211</v>
      </c>
      <c r="K531" t="b">
        <v>0</v>
      </c>
      <c r="L531">
        <v>13</v>
      </c>
      <c r="M531" t="b">
        <v>0</v>
      </c>
      <c r="N531" t="s">
        <v>8269</v>
      </c>
      <c r="O531" s="14" t="s">
        <v>8318</v>
      </c>
      <c r="P531" t="s">
        <v>8319</v>
      </c>
      <c r="Q531" s="10">
        <f t="shared" si="18"/>
        <v>41858.007071759261</v>
      </c>
      <c r="R531">
        <f t="shared" si="19"/>
        <v>2014</v>
      </c>
    </row>
    <row r="532" spans="1:18" ht="60" x14ac:dyDescent="0.25">
      <c r="A532">
        <v>2851</v>
      </c>
      <c r="B532" s="3" t="s">
        <v>2851</v>
      </c>
      <c r="C532" s="3" t="s">
        <v>6961</v>
      </c>
      <c r="D532" s="6">
        <v>4500</v>
      </c>
      <c r="E532" s="8">
        <v>0</v>
      </c>
      <c r="F532" t="s">
        <v>8220</v>
      </c>
      <c r="G532" t="s">
        <v>8240</v>
      </c>
      <c r="H532" t="s">
        <v>8248</v>
      </c>
      <c r="I532">
        <v>1454109420</v>
      </c>
      <c r="J532">
        <v>1453334629</v>
      </c>
      <c r="K532" t="b">
        <v>0</v>
      </c>
      <c r="L532">
        <v>0</v>
      </c>
      <c r="M532" t="b">
        <v>0</v>
      </c>
      <c r="N532" t="s">
        <v>8269</v>
      </c>
      <c r="O532" s="14" t="s">
        <v>8318</v>
      </c>
      <c r="P532" t="s">
        <v>8319</v>
      </c>
      <c r="Q532" s="10">
        <f t="shared" si="18"/>
        <v>42390.002650462964</v>
      </c>
      <c r="R532">
        <f t="shared" si="19"/>
        <v>2016</v>
      </c>
    </row>
    <row r="533" spans="1:18" ht="45" x14ac:dyDescent="0.25">
      <c r="A533">
        <v>2852</v>
      </c>
      <c r="B533" s="3" t="s">
        <v>2852</v>
      </c>
      <c r="C533" s="3" t="s">
        <v>6962</v>
      </c>
      <c r="D533" s="6">
        <v>5000</v>
      </c>
      <c r="E533" s="8">
        <v>95</v>
      </c>
      <c r="F533" t="s">
        <v>8220</v>
      </c>
      <c r="G533" t="s">
        <v>8223</v>
      </c>
      <c r="H533" t="s">
        <v>8245</v>
      </c>
      <c r="I533">
        <v>1403312703</v>
      </c>
      <c r="J533">
        <v>1400720703</v>
      </c>
      <c r="K533" t="b">
        <v>0</v>
      </c>
      <c r="L533">
        <v>6</v>
      </c>
      <c r="M533" t="b">
        <v>0</v>
      </c>
      <c r="N533" t="s">
        <v>8269</v>
      </c>
      <c r="O533" s="14" t="s">
        <v>8318</v>
      </c>
      <c r="P533" t="s">
        <v>8319</v>
      </c>
      <c r="Q533" s="10">
        <f t="shared" si="18"/>
        <v>41781.045173611114</v>
      </c>
      <c r="R533">
        <f t="shared" si="19"/>
        <v>2014</v>
      </c>
    </row>
    <row r="534" spans="1:18" ht="60" x14ac:dyDescent="0.25">
      <c r="A534">
        <v>2853</v>
      </c>
      <c r="B534" s="3" t="s">
        <v>2853</v>
      </c>
      <c r="C534" s="3" t="s">
        <v>6963</v>
      </c>
      <c r="D534" s="6">
        <v>9500</v>
      </c>
      <c r="E534" s="8">
        <v>0</v>
      </c>
      <c r="F534" t="s">
        <v>8220</v>
      </c>
      <c r="G534" t="s">
        <v>8228</v>
      </c>
      <c r="H534" t="s">
        <v>8250</v>
      </c>
      <c r="I534">
        <v>1410669297</v>
      </c>
      <c r="J534">
        <v>1405485297</v>
      </c>
      <c r="K534" t="b">
        <v>0</v>
      </c>
      <c r="L534">
        <v>0</v>
      </c>
      <c r="M534" t="b">
        <v>0</v>
      </c>
      <c r="N534" t="s">
        <v>8269</v>
      </c>
      <c r="O534" s="14" t="s">
        <v>8318</v>
      </c>
      <c r="P534" t="s">
        <v>8319</v>
      </c>
      <c r="Q534" s="10">
        <f t="shared" si="18"/>
        <v>41836.190937499996</v>
      </c>
      <c r="R534">
        <f t="shared" si="19"/>
        <v>2014</v>
      </c>
    </row>
    <row r="535" spans="1:18" ht="45" x14ac:dyDescent="0.25">
      <c r="A535">
        <v>2854</v>
      </c>
      <c r="B535" s="3" t="s">
        <v>2854</v>
      </c>
      <c r="C535" s="3" t="s">
        <v>6964</v>
      </c>
      <c r="D535" s="6">
        <v>1000</v>
      </c>
      <c r="E535" s="8">
        <v>417</v>
      </c>
      <c r="F535" t="s">
        <v>8220</v>
      </c>
      <c r="G535" t="s">
        <v>8224</v>
      </c>
      <c r="H535" t="s">
        <v>8246</v>
      </c>
      <c r="I535">
        <v>1431018719</v>
      </c>
      <c r="J535">
        <v>1429290719</v>
      </c>
      <c r="K535" t="b">
        <v>0</v>
      </c>
      <c r="L535">
        <v>14</v>
      </c>
      <c r="M535" t="b">
        <v>0</v>
      </c>
      <c r="N535" t="s">
        <v>8269</v>
      </c>
      <c r="O535" s="14" t="s">
        <v>8318</v>
      </c>
      <c r="P535" t="s">
        <v>8319</v>
      </c>
      <c r="Q535" s="10">
        <f t="shared" si="18"/>
        <v>42111.71665509259</v>
      </c>
      <c r="R535">
        <f t="shared" si="19"/>
        <v>2015</v>
      </c>
    </row>
    <row r="536" spans="1:18" ht="60" x14ac:dyDescent="0.25">
      <c r="A536">
        <v>2855</v>
      </c>
      <c r="B536" s="3" t="s">
        <v>2855</v>
      </c>
      <c r="C536" s="3" t="s">
        <v>6965</v>
      </c>
      <c r="D536" s="6">
        <v>600</v>
      </c>
      <c r="E536" s="8">
        <v>300</v>
      </c>
      <c r="F536" t="s">
        <v>8220</v>
      </c>
      <c r="G536" t="s">
        <v>8223</v>
      </c>
      <c r="H536" t="s">
        <v>8245</v>
      </c>
      <c r="I536">
        <v>1454110440</v>
      </c>
      <c r="J536">
        <v>1451607071</v>
      </c>
      <c r="K536" t="b">
        <v>0</v>
      </c>
      <c r="L536">
        <v>5</v>
      </c>
      <c r="M536" t="b">
        <v>0</v>
      </c>
      <c r="N536" t="s">
        <v>8269</v>
      </c>
      <c r="O536" s="14" t="s">
        <v>8318</v>
      </c>
      <c r="P536" t="s">
        <v>8319</v>
      </c>
      <c r="Q536" s="10">
        <f t="shared" si="18"/>
        <v>42370.007766203707</v>
      </c>
      <c r="R536">
        <f t="shared" si="19"/>
        <v>2016</v>
      </c>
    </row>
    <row r="537" spans="1:18" ht="45" x14ac:dyDescent="0.25">
      <c r="A537">
        <v>2856</v>
      </c>
      <c r="B537" s="3" t="s">
        <v>2856</v>
      </c>
      <c r="C537" s="3" t="s">
        <v>6966</v>
      </c>
      <c r="D537" s="6">
        <v>3000</v>
      </c>
      <c r="E537" s="8">
        <v>146</v>
      </c>
      <c r="F537" t="s">
        <v>8220</v>
      </c>
      <c r="G537" t="s">
        <v>8223</v>
      </c>
      <c r="H537" t="s">
        <v>8245</v>
      </c>
      <c r="I537">
        <v>1439069640</v>
      </c>
      <c r="J537">
        <v>1433897647</v>
      </c>
      <c r="K537" t="b">
        <v>0</v>
      </c>
      <c r="L537">
        <v>6</v>
      </c>
      <c r="M537" t="b">
        <v>0</v>
      </c>
      <c r="N537" t="s">
        <v>8269</v>
      </c>
      <c r="O537" s="14" t="s">
        <v>8318</v>
      </c>
      <c r="P537" t="s">
        <v>8319</v>
      </c>
      <c r="Q537" s="10">
        <f t="shared" si="18"/>
        <v>42165.037581018521</v>
      </c>
      <c r="R537">
        <f t="shared" si="19"/>
        <v>2015</v>
      </c>
    </row>
    <row r="538" spans="1:18" ht="60" x14ac:dyDescent="0.25">
      <c r="A538">
        <v>2857</v>
      </c>
      <c r="B538" s="3" t="s">
        <v>2857</v>
      </c>
      <c r="C538" s="3" t="s">
        <v>6967</v>
      </c>
      <c r="D538" s="6">
        <v>38000</v>
      </c>
      <c r="E538" s="8">
        <v>7500</v>
      </c>
      <c r="F538" t="s">
        <v>8220</v>
      </c>
      <c r="G538" t="s">
        <v>8237</v>
      </c>
      <c r="H538" t="s">
        <v>8255</v>
      </c>
      <c r="I538">
        <v>1487613600</v>
      </c>
      <c r="J538">
        <v>1482444295</v>
      </c>
      <c r="K538" t="b">
        <v>0</v>
      </c>
      <c r="L538">
        <v>15</v>
      </c>
      <c r="M538" t="b">
        <v>0</v>
      </c>
      <c r="N538" t="s">
        <v>8269</v>
      </c>
      <c r="O538" s="14" t="s">
        <v>8318</v>
      </c>
      <c r="P538" t="s">
        <v>8319</v>
      </c>
      <c r="Q538" s="10">
        <f t="shared" si="18"/>
        <v>42726.920081018514</v>
      </c>
      <c r="R538">
        <f t="shared" si="19"/>
        <v>2016</v>
      </c>
    </row>
    <row r="539" spans="1:18" ht="60" x14ac:dyDescent="0.25">
      <c r="A539">
        <v>2858</v>
      </c>
      <c r="B539" s="3" t="s">
        <v>2858</v>
      </c>
      <c r="C539" s="3" t="s">
        <v>6968</v>
      </c>
      <c r="D539" s="6">
        <v>1000</v>
      </c>
      <c r="E539" s="8">
        <v>0</v>
      </c>
      <c r="F539" t="s">
        <v>8220</v>
      </c>
      <c r="G539" t="s">
        <v>8232</v>
      </c>
      <c r="H539" t="s">
        <v>8248</v>
      </c>
      <c r="I539">
        <v>1417778880</v>
      </c>
      <c r="J539">
        <v>1415711095</v>
      </c>
      <c r="K539" t="b">
        <v>0</v>
      </c>
      <c r="L539">
        <v>0</v>
      </c>
      <c r="M539" t="b">
        <v>0</v>
      </c>
      <c r="N539" t="s">
        <v>8269</v>
      </c>
      <c r="O539" s="14" t="s">
        <v>8318</v>
      </c>
      <c r="P539" t="s">
        <v>8319</v>
      </c>
      <c r="Q539" s="10">
        <f t="shared" si="18"/>
        <v>41954.545081018514</v>
      </c>
      <c r="R539">
        <f t="shared" si="19"/>
        <v>2014</v>
      </c>
    </row>
    <row r="540" spans="1:18" ht="45" x14ac:dyDescent="0.25">
      <c r="A540">
        <v>2859</v>
      </c>
      <c r="B540" s="3" t="s">
        <v>2859</v>
      </c>
      <c r="C540" s="3" t="s">
        <v>6969</v>
      </c>
      <c r="D540" s="6">
        <v>2000</v>
      </c>
      <c r="E540" s="8">
        <v>35</v>
      </c>
      <c r="F540" t="s">
        <v>8220</v>
      </c>
      <c r="G540" t="s">
        <v>8225</v>
      </c>
      <c r="H540" t="s">
        <v>8247</v>
      </c>
      <c r="I540">
        <v>1444984904</v>
      </c>
      <c r="J540">
        <v>1439800904</v>
      </c>
      <c r="K540" t="b">
        <v>0</v>
      </c>
      <c r="L540">
        <v>1</v>
      </c>
      <c r="M540" t="b">
        <v>0</v>
      </c>
      <c r="N540" t="s">
        <v>8269</v>
      </c>
      <c r="O540" s="14" t="s">
        <v>8318</v>
      </c>
      <c r="P540" t="s">
        <v>8319</v>
      </c>
      <c r="Q540" s="10">
        <f t="shared" si="18"/>
        <v>42233.362314814818</v>
      </c>
      <c r="R540">
        <f t="shared" si="19"/>
        <v>2015</v>
      </c>
    </row>
    <row r="541" spans="1:18" ht="60" x14ac:dyDescent="0.25">
      <c r="A541">
        <v>2860</v>
      </c>
      <c r="B541" s="3" t="s">
        <v>2860</v>
      </c>
      <c r="C541" s="3" t="s">
        <v>6970</v>
      </c>
      <c r="D541" s="6">
        <v>4000</v>
      </c>
      <c r="E541" s="8">
        <v>266</v>
      </c>
      <c r="F541" t="s">
        <v>8220</v>
      </c>
      <c r="G541" t="s">
        <v>8223</v>
      </c>
      <c r="H541" t="s">
        <v>8245</v>
      </c>
      <c r="I541">
        <v>1466363576</v>
      </c>
      <c r="J541">
        <v>1461179576</v>
      </c>
      <c r="K541" t="b">
        <v>0</v>
      </c>
      <c r="L541">
        <v>9</v>
      </c>
      <c r="M541" t="b">
        <v>0</v>
      </c>
      <c r="N541" t="s">
        <v>8269</v>
      </c>
      <c r="O541" s="14" t="s">
        <v>8318</v>
      </c>
      <c r="P541" t="s">
        <v>8319</v>
      </c>
      <c r="Q541" s="10">
        <f t="shared" si="18"/>
        <v>42480.800648148142</v>
      </c>
      <c r="R541">
        <f t="shared" si="19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4" t="s">
        <v>8320</v>
      </c>
      <c r="P542" t="s">
        <v>8321</v>
      </c>
      <c r="Q542" s="10">
        <f t="shared" si="18"/>
        <v>42009.817199074074</v>
      </c>
      <c r="R542">
        <f t="shared" si="19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4" t="s">
        <v>8320</v>
      </c>
      <c r="P543" t="s">
        <v>8321</v>
      </c>
      <c r="Q543" s="10">
        <f t="shared" si="18"/>
        <v>42276.046689814815</v>
      </c>
      <c r="R543">
        <f t="shared" si="19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4" t="s">
        <v>8320</v>
      </c>
      <c r="P544" t="s">
        <v>8321</v>
      </c>
      <c r="Q544" s="10">
        <f t="shared" si="18"/>
        <v>42433.737453703703</v>
      </c>
      <c r="R544">
        <f t="shared" si="19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4" t="s">
        <v>8320</v>
      </c>
      <c r="P545" t="s">
        <v>8321</v>
      </c>
      <c r="Q545" s="10">
        <f t="shared" si="18"/>
        <v>41914.092152777775</v>
      </c>
      <c r="R545">
        <f t="shared" si="19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4" t="s">
        <v>8320</v>
      </c>
      <c r="P546" t="s">
        <v>8321</v>
      </c>
      <c r="Q546" s="10">
        <f t="shared" si="18"/>
        <v>42525.656944444447</v>
      </c>
      <c r="R546">
        <f t="shared" si="19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4" t="s">
        <v>8320</v>
      </c>
      <c r="P547" t="s">
        <v>8321</v>
      </c>
      <c r="Q547" s="10">
        <f t="shared" si="18"/>
        <v>42283.592465277776</v>
      </c>
      <c r="R547">
        <f t="shared" si="19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4" t="s">
        <v>8320</v>
      </c>
      <c r="P548" t="s">
        <v>8321</v>
      </c>
      <c r="Q548" s="10">
        <f t="shared" si="18"/>
        <v>42249.667997685188</v>
      </c>
      <c r="R548">
        <f t="shared" si="19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4" t="s">
        <v>8320</v>
      </c>
      <c r="P549" t="s">
        <v>8321</v>
      </c>
      <c r="Q549" s="10">
        <f t="shared" si="18"/>
        <v>42380.696342592593</v>
      </c>
      <c r="R549">
        <f t="shared" si="19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4" t="s">
        <v>8320</v>
      </c>
      <c r="P550" t="s">
        <v>8321</v>
      </c>
      <c r="Q550" s="10">
        <f t="shared" si="18"/>
        <v>42276.903333333335</v>
      </c>
      <c r="R550">
        <f t="shared" si="19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4" t="s">
        <v>8320</v>
      </c>
      <c r="P551" t="s">
        <v>8321</v>
      </c>
      <c r="Q551" s="10">
        <f t="shared" si="18"/>
        <v>42163.636828703704</v>
      </c>
      <c r="R551">
        <f t="shared" si="19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4" t="s">
        <v>8320</v>
      </c>
      <c r="P552" t="s">
        <v>8321</v>
      </c>
      <c r="Q552" s="10">
        <f t="shared" si="18"/>
        <v>42753.678761574076</v>
      </c>
      <c r="R552">
        <f t="shared" si="19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4" t="s">
        <v>8320</v>
      </c>
      <c r="P553" t="s">
        <v>8321</v>
      </c>
      <c r="Q553" s="10">
        <f t="shared" si="18"/>
        <v>42173.275740740741</v>
      </c>
      <c r="R553">
        <f t="shared" si="19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4" t="s">
        <v>8320</v>
      </c>
      <c r="P554" t="s">
        <v>8321</v>
      </c>
      <c r="Q554" s="10">
        <f t="shared" si="18"/>
        <v>42318.616851851853</v>
      </c>
      <c r="R554">
        <f t="shared" si="19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4" t="s">
        <v>8320</v>
      </c>
      <c r="P555" t="s">
        <v>8321</v>
      </c>
      <c r="Q555" s="10">
        <f t="shared" si="18"/>
        <v>41927.71980324074</v>
      </c>
      <c r="R555">
        <f t="shared" si="19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4" t="s">
        <v>8320</v>
      </c>
      <c r="P556" t="s">
        <v>8321</v>
      </c>
      <c r="Q556" s="10">
        <f t="shared" si="18"/>
        <v>41901.684861111113</v>
      </c>
      <c r="R556">
        <f t="shared" si="19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4" t="s">
        <v>8320</v>
      </c>
      <c r="P557" t="s">
        <v>8321</v>
      </c>
      <c r="Q557" s="10">
        <f t="shared" si="18"/>
        <v>42503.353506944448</v>
      </c>
      <c r="R557">
        <f t="shared" si="19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4" t="s">
        <v>8320</v>
      </c>
      <c r="P558" t="s">
        <v>8321</v>
      </c>
      <c r="Q558" s="10">
        <f t="shared" si="18"/>
        <v>42345.860150462962</v>
      </c>
      <c r="R558">
        <f t="shared" si="19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4" t="s">
        <v>8320</v>
      </c>
      <c r="P559" t="s">
        <v>8321</v>
      </c>
      <c r="Q559" s="10">
        <f t="shared" si="18"/>
        <v>42676.942164351851</v>
      </c>
      <c r="R559">
        <f t="shared" si="19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4" t="s">
        <v>8320</v>
      </c>
      <c r="P560" t="s">
        <v>8321</v>
      </c>
      <c r="Q560" s="10">
        <f t="shared" si="18"/>
        <v>42057.883159722223</v>
      </c>
      <c r="R560">
        <f t="shared" si="19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4" t="s">
        <v>8320</v>
      </c>
      <c r="P561" t="s">
        <v>8321</v>
      </c>
      <c r="Q561" s="10">
        <f t="shared" si="18"/>
        <v>42321.283101851848</v>
      </c>
      <c r="R561">
        <f t="shared" si="19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4" t="s">
        <v>8320</v>
      </c>
      <c r="P562" t="s">
        <v>8321</v>
      </c>
      <c r="Q562" s="10">
        <f t="shared" si="18"/>
        <v>41960.771354166667</v>
      </c>
      <c r="R562">
        <f t="shared" si="19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4" t="s">
        <v>8320</v>
      </c>
      <c r="P563" t="s">
        <v>8321</v>
      </c>
      <c r="Q563" s="10">
        <f t="shared" si="18"/>
        <v>42268.658715277779</v>
      </c>
      <c r="R563">
        <f t="shared" si="19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4" t="s">
        <v>8320</v>
      </c>
      <c r="P564" t="s">
        <v>8321</v>
      </c>
      <c r="Q564" s="10">
        <f t="shared" si="18"/>
        <v>42692.389062500006</v>
      </c>
      <c r="R564">
        <f t="shared" si="19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4" t="s">
        <v>8320</v>
      </c>
      <c r="P565" t="s">
        <v>8321</v>
      </c>
      <c r="Q565" s="10">
        <f t="shared" si="18"/>
        <v>42022.069988425923</v>
      </c>
      <c r="R565">
        <f t="shared" si="19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4" t="s">
        <v>8320</v>
      </c>
      <c r="P566" t="s">
        <v>8321</v>
      </c>
      <c r="Q566" s="10">
        <f t="shared" si="18"/>
        <v>42411.942997685182</v>
      </c>
      <c r="R566">
        <f t="shared" si="19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4" t="s">
        <v>8320</v>
      </c>
      <c r="P567" t="s">
        <v>8321</v>
      </c>
      <c r="Q567" s="10">
        <f t="shared" si="18"/>
        <v>42165.785289351858</v>
      </c>
      <c r="R567">
        <f t="shared" si="19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4" t="s">
        <v>8320</v>
      </c>
      <c r="P568" t="s">
        <v>8321</v>
      </c>
      <c r="Q568" s="10">
        <f t="shared" si="18"/>
        <v>42535.68440972222</v>
      </c>
      <c r="R568">
        <f t="shared" si="19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4" t="s">
        <v>8320</v>
      </c>
      <c r="P569" t="s">
        <v>8321</v>
      </c>
      <c r="Q569" s="10">
        <f t="shared" si="18"/>
        <v>41975.842523148152</v>
      </c>
      <c r="R569">
        <f t="shared" si="19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4" t="s">
        <v>8320</v>
      </c>
      <c r="P570" t="s">
        <v>8321</v>
      </c>
      <c r="Q570" s="10">
        <f t="shared" si="18"/>
        <v>42348.9215625</v>
      </c>
      <c r="R570">
        <f t="shared" si="19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4" t="s">
        <v>8320</v>
      </c>
      <c r="P571" t="s">
        <v>8321</v>
      </c>
      <c r="Q571" s="10">
        <f t="shared" si="18"/>
        <v>42340.847361111111</v>
      </c>
      <c r="R571">
        <f t="shared" si="19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4" t="s">
        <v>8320</v>
      </c>
      <c r="P572" t="s">
        <v>8321</v>
      </c>
      <c r="Q572" s="10">
        <f t="shared" si="18"/>
        <v>42388.798252314817</v>
      </c>
      <c r="R572">
        <f t="shared" si="19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4" t="s">
        <v>8320</v>
      </c>
      <c r="P573" t="s">
        <v>8321</v>
      </c>
      <c r="Q573" s="10">
        <f t="shared" si="18"/>
        <v>42192.816238425927</v>
      </c>
      <c r="R573">
        <f t="shared" si="19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4" t="s">
        <v>8320</v>
      </c>
      <c r="P574" t="s">
        <v>8321</v>
      </c>
      <c r="Q574" s="10">
        <f t="shared" si="18"/>
        <v>42282.71629629629</v>
      </c>
      <c r="R574">
        <f t="shared" si="19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4" t="s">
        <v>8320</v>
      </c>
      <c r="P575" t="s">
        <v>8321</v>
      </c>
      <c r="Q575" s="10">
        <f t="shared" si="18"/>
        <v>41963.050127314811</v>
      </c>
      <c r="R575">
        <f t="shared" si="19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4" t="s">
        <v>8320</v>
      </c>
      <c r="P576" t="s">
        <v>8321</v>
      </c>
      <c r="Q576" s="10">
        <f t="shared" si="18"/>
        <v>42632.443368055552</v>
      </c>
      <c r="R576">
        <f t="shared" si="19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4" t="s">
        <v>8320</v>
      </c>
      <c r="P577" t="s">
        <v>8321</v>
      </c>
      <c r="Q577" s="10">
        <f t="shared" si="18"/>
        <v>42138.692627314813</v>
      </c>
      <c r="R577">
        <f t="shared" si="19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4" t="s">
        <v>8320</v>
      </c>
      <c r="P578" t="s">
        <v>8321</v>
      </c>
      <c r="Q578" s="10">
        <f t="shared" si="18"/>
        <v>42031.471666666665</v>
      </c>
      <c r="R578">
        <f t="shared" si="19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4" t="s">
        <v>8320</v>
      </c>
      <c r="P579" t="s">
        <v>8321</v>
      </c>
      <c r="Q579" s="10">
        <f t="shared" si="18"/>
        <v>42450.589143518519</v>
      </c>
      <c r="R579">
        <f t="shared" si="19"/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4" t="s">
        <v>8320</v>
      </c>
      <c r="P580" t="s">
        <v>8321</v>
      </c>
      <c r="Q580" s="10">
        <f t="shared" si="18"/>
        <v>42230.578622685185</v>
      </c>
      <c r="R580">
        <f t="shared" si="1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4" t="s">
        <v>8320</v>
      </c>
      <c r="P581" t="s">
        <v>8321</v>
      </c>
      <c r="Q581" s="10">
        <f t="shared" si="18"/>
        <v>41968.852118055554</v>
      </c>
      <c r="R581">
        <f t="shared" si="1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4" t="s">
        <v>8320</v>
      </c>
      <c r="P582" t="s">
        <v>8321</v>
      </c>
      <c r="Q582" s="10">
        <f t="shared" si="18"/>
        <v>42605.908182870371</v>
      </c>
      <c r="R582">
        <f t="shared" si="1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4" t="s">
        <v>8320</v>
      </c>
      <c r="P583" t="s">
        <v>8321</v>
      </c>
      <c r="Q583" s="10">
        <f t="shared" si="18"/>
        <v>42188.012777777782</v>
      </c>
      <c r="R583">
        <f t="shared" si="1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4" t="s">
        <v>8320</v>
      </c>
      <c r="P584" t="s">
        <v>8321</v>
      </c>
      <c r="Q584" s="10">
        <f t="shared" si="18"/>
        <v>42055.739803240736</v>
      </c>
      <c r="R584">
        <f t="shared" si="1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4" t="s">
        <v>8320</v>
      </c>
      <c r="P585" t="s">
        <v>8321</v>
      </c>
      <c r="Q585" s="10">
        <f t="shared" si="18"/>
        <v>42052.93850694444</v>
      </c>
      <c r="R585">
        <f t="shared" si="1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4" t="s">
        <v>8320</v>
      </c>
      <c r="P586" t="s">
        <v>8321</v>
      </c>
      <c r="Q586" s="10">
        <f t="shared" ref="Q586:Q649" si="20">(((J586/60)/60)/24)+DATE(1970,1,1)</f>
        <v>42049.716620370367</v>
      </c>
      <c r="R586">
        <f t="shared" ref="R586:R649" si="21">YEAR(Q586)</f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4" t="s">
        <v>8320</v>
      </c>
      <c r="P587" t="s">
        <v>8321</v>
      </c>
      <c r="Q587" s="10">
        <f t="shared" si="20"/>
        <v>42283.3909375</v>
      </c>
      <c r="R587">
        <f t="shared" si="21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4" t="s">
        <v>8320</v>
      </c>
      <c r="P588" t="s">
        <v>8321</v>
      </c>
      <c r="Q588" s="10">
        <f t="shared" si="20"/>
        <v>42020.854247685187</v>
      </c>
      <c r="R588">
        <f t="shared" si="21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4" t="s">
        <v>8320</v>
      </c>
      <c r="P589" t="s">
        <v>8321</v>
      </c>
      <c r="Q589" s="10">
        <f t="shared" si="20"/>
        <v>42080.757326388892</v>
      </c>
      <c r="R589">
        <f t="shared" si="21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4" t="s">
        <v>8320</v>
      </c>
      <c r="P590" t="s">
        <v>8321</v>
      </c>
      <c r="Q590" s="10">
        <f t="shared" si="20"/>
        <v>42631.769513888896</v>
      </c>
      <c r="R590">
        <f t="shared" si="21"/>
        <v>2016</v>
      </c>
    </row>
    <row r="591" spans="1:18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4" t="s">
        <v>8320</v>
      </c>
      <c r="P591" t="s">
        <v>8321</v>
      </c>
      <c r="Q591" s="10">
        <f t="shared" si="20"/>
        <v>42178.614571759259</v>
      </c>
      <c r="R591">
        <f t="shared" si="21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4" t="s">
        <v>8320</v>
      </c>
      <c r="P592" t="s">
        <v>8321</v>
      </c>
      <c r="Q592" s="10">
        <f t="shared" si="20"/>
        <v>42377.554756944446</v>
      </c>
      <c r="R592">
        <f t="shared" si="21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4" t="s">
        <v>8320</v>
      </c>
      <c r="P593" t="s">
        <v>8321</v>
      </c>
      <c r="Q593" s="10">
        <f t="shared" si="20"/>
        <v>42177.543171296296</v>
      </c>
      <c r="R593">
        <f t="shared" si="21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4" t="s">
        <v>8320</v>
      </c>
      <c r="P594" t="s">
        <v>8321</v>
      </c>
      <c r="Q594" s="10">
        <f t="shared" si="20"/>
        <v>41946.232175925928</v>
      </c>
      <c r="R594">
        <f t="shared" si="21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4" t="s">
        <v>8320</v>
      </c>
      <c r="P595" t="s">
        <v>8321</v>
      </c>
      <c r="Q595" s="10">
        <f t="shared" si="20"/>
        <v>42070.677604166667</v>
      </c>
      <c r="R595">
        <f t="shared" si="21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4" t="s">
        <v>8320</v>
      </c>
      <c r="P596" t="s">
        <v>8321</v>
      </c>
      <c r="Q596" s="10">
        <f t="shared" si="20"/>
        <v>42446.780162037037</v>
      </c>
      <c r="R596">
        <f t="shared" si="21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4" t="s">
        <v>8320</v>
      </c>
      <c r="P597" t="s">
        <v>8321</v>
      </c>
      <c r="Q597" s="10">
        <f t="shared" si="20"/>
        <v>42083.069884259254</v>
      </c>
      <c r="R597">
        <f t="shared" si="21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4" t="s">
        <v>8320</v>
      </c>
      <c r="P598" t="s">
        <v>8321</v>
      </c>
      <c r="Q598" s="10">
        <f t="shared" si="20"/>
        <v>42646.896898148145</v>
      </c>
      <c r="R598">
        <f t="shared" si="21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4" t="s">
        <v>8320</v>
      </c>
      <c r="P599" t="s">
        <v>8321</v>
      </c>
      <c r="Q599" s="10">
        <f t="shared" si="20"/>
        <v>42545.705266203702</v>
      </c>
      <c r="R599">
        <f t="shared" si="21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4" t="s">
        <v>8320</v>
      </c>
      <c r="P600" t="s">
        <v>8321</v>
      </c>
      <c r="Q600" s="10">
        <f t="shared" si="20"/>
        <v>41948.00209490741</v>
      </c>
      <c r="R600">
        <f t="shared" si="21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4" t="s">
        <v>8320</v>
      </c>
      <c r="P601" t="s">
        <v>8321</v>
      </c>
      <c r="Q601" s="10">
        <f t="shared" si="20"/>
        <v>42047.812523148154</v>
      </c>
      <c r="R601">
        <f t="shared" si="21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4" t="s">
        <v>8320</v>
      </c>
      <c r="P602" t="s">
        <v>8321</v>
      </c>
      <c r="Q602" s="10">
        <f t="shared" si="20"/>
        <v>42073.798171296294</v>
      </c>
      <c r="R602">
        <f t="shared" si="21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4" t="s">
        <v>8320</v>
      </c>
      <c r="P603" t="s">
        <v>8321</v>
      </c>
      <c r="Q603" s="10">
        <f t="shared" si="20"/>
        <v>41969.858090277776</v>
      </c>
      <c r="R603">
        <f t="shared" si="21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4" t="s">
        <v>8320</v>
      </c>
      <c r="P604" t="s">
        <v>8321</v>
      </c>
      <c r="Q604" s="10">
        <f t="shared" si="20"/>
        <v>42143.79415509259</v>
      </c>
      <c r="R604">
        <f t="shared" si="21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4" t="s">
        <v>8320</v>
      </c>
      <c r="P605" t="s">
        <v>8321</v>
      </c>
      <c r="Q605" s="10">
        <f t="shared" si="20"/>
        <v>41835.639155092591</v>
      </c>
      <c r="R605">
        <f t="shared" si="21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4" t="s">
        <v>8320</v>
      </c>
      <c r="P606" t="s">
        <v>8321</v>
      </c>
      <c r="Q606" s="10">
        <f t="shared" si="20"/>
        <v>41849.035370370373</v>
      </c>
      <c r="R606">
        <f t="shared" si="21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4" t="s">
        <v>8320</v>
      </c>
      <c r="P607" t="s">
        <v>8321</v>
      </c>
      <c r="Q607" s="10">
        <f t="shared" si="20"/>
        <v>42194.357731481476</v>
      </c>
      <c r="R607">
        <f t="shared" si="21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4" t="s">
        <v>8320</v>
      </c>
      <c r="P608" t="s">
        <v>8321</v>
      </c>
      <c r="Q608" s="10">
        <f t="shared" si="20"/>
        <v>42102.650567129633</v>
      </c>
      <c r="R608">
        <f t="shared" si="21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4" t="s">
        <v>8320</v>
      </c>
      <c r="P609" t="s">
        <v>8321</v>
      </c>
      <c r="Q609" s="10">
        <f t="shared" si="20"/>
        <v>42300.825648148151</v>
      </c>
      <c r="R609">
        <f t="shared" si="21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4" t="s">
        <v>8320</v>
      </c>
      <c r="P610" t="s">
        <v>8321</v>
      </c>
      <c r="Q610" s="10">
        <f t="shared" si="20"/>
        <v>42140.921064814815</v>
      </c>
      <c r="R610">
        <f t="shared" si="21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4" t="s">
        <v>8320</v>
      </c>
      <c r="P611" t="s">
        <v>8321</v>
      </c>
      <c r="Q611" s="10">
        <f t="shared" si="20"/>
        <v>42307.034074074079</v>
      </c>
      <c r="R611">
        <f t="shared" si="21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4" t="s">
        <v>8320</v>
      </c>
      <c r="P612" t="s">
        <v>8321</v>
      </c>
      <c r="Q612" s="10">
        <f t="shared" si="20"/>
        <v>42086.83085648148</v>
      </c>
      <c r="R612">
        <f t="shared" si="21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4" t="s">
        <v>8320</v>
      </c>
      <c r="P613" t="s">
        <v>8321</v>
      </c>
      <c r="Q613" s="10">
        <f t="shared" si="20"/>
        <v>42328.560613425929</v>
      </c>
      <c r="R613">
        <f t="shared" si="21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4" t="s">
        <v>8320</v>
      </c>
      <c r="P614" t="s">
        <v>8321</v>
      </c>
      <c r="Q614" s="10">
        <f t="shared" si="20"/>
        <v>42585.031782407401</v>
      </c>
      <c r="R614">
        <f t="shared" si="21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4" t="s">
        <v>8320</v>
      </c>
      <c r="P615" t="s">
        <v>8321</v>
      </c>
      <c r="Q615" s="10">
        <f t="shared" si="20"/>
        <v>42247.496759259258</v>
      </c>
      <c r="R615">
        <f t="shared" si="21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4" t="s">
        <v>8320</v>
      </c>
      <c r="P616" t="s">
        <v>8321</v>
      </c>
      <c r="Q616" s="10">
        <f t="shared" si="20"/>
        <v>42515.061805555553</v>
      </c>
      <c r="R616">
        <f t="shared" si="21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4" t="s">
        <v>8320</v>
      </c>
      <c r="P617" t="s">
        <v>8321</v>
      </c>
      <c r="Q617" s="10">
        <f t="shared" si="20"/>
        <v>42242.122210648144</v>
      </c>
      <c r="R617">
        <f t="shared" si="21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4" t="s">
        <v>8320</v>
      </c>
      <c r="P618" t="s">
        <v>8321</v>
      </c>
      <c r="Q618" s="10">
        <f t="shared" si="20"/>
        <v>42761.376238425932</v>
      </c>
      <c r="R618">
        <f t="shared" si="21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4" t="s">
        <v>8320</v>
      </c>
      <c r="P619" t="s">
        <v>8321</v>
      </c>
      <c r="Q619" s="10">
        <f t="shared" si="20"/>
        <v>42087.343090277776</v>
      </c>
      <c r="R619">
        <f t="shared" si="21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4" t="s">
        <v>8320</v>
      </c>
      <c r="P620" t="s">
        <v>8321</v>
      </c>
      <c r="Q620" s="10">
        <f t="shared" si="20"/>
        <v>42317.810219907406</v>
      </c>
      <c r="R620">
        <f t="shared" si="21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4" t="s">
        <v>8320</v>
      </c>
      <c r="P621" t="s">
        <v>8321</v>
      </c>
      <c r="Q621" s="10">
        <f t="shared" si="20"/>
        <v>41908.650347222225</v>
      </c>
      <c r="R621">
        <f t="shared" si="21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4" t="s">
        <v>8320</v>
      </c>
      <c r="P622" t="s">
        <v>8321</v>
      </c>
      <c r="Q622" s="10">
        <f t="shared" si="20"/>
        <v>41831.716874999998</v>
      </c>
      <c r="R622">
        <f t="shared" si="21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4" t="s">
        <v>8320</v>
      </c>
      <c r="P623" t="s">
        <v>8321</v>
      </c>
      <c r="Q623" s="10">
        <f t="shared" si="20"/>
        <v>42528.987696759257</v>
      </c>
      <c r="R623">
        <f t="shared" si="21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4" t="s">
        <v>8320</v>
      </c>
      <c r="P624" t="s">
        <v>8321</v>
      </c>
      <c r="Q624" s="10">
        <f t="shared" si="20"/>
        <v>42532.774745370371</v>
      </c>
      <c r="R624">
        <f t="shared" si="21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4" t="s">
        <v>8320</v>
      </c>
      <c r="P625" t="s">
        <v>8321</v>
      </c>
      <c r="Q625" s="10">
        <f t="shared" si="20"/>
        <v>42122.009224537032</v>
      </c>
      <c r="R625">
        <f t="shared" si="21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4" t="s">
        <v>8320</v>
      </c>
      <c r="P626" t="s">
        <v>8321</v>
      </c>
      <c r="Q626" s="10">
        <f t="shared" si="20"/>
        <v>42108.988900462966</v>
      </c>
      <c r="R626">
        <f t="shared" si="21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4" t="s">
        <v>8320</v>
      </c>
      <c r="P627" t="s">
        <v>8321</v>
      </c>
      <c r="Q627" s="10">
        <f t="shared" si="20"/>
        <v>42790.895567129628</v>
      </c>
      <c r="R627">
        <f t="shared" si="21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4" t="s">
        <v>8320</v>
      </c>
      <c r="P628" t="s">
        <v>8321</v>
      </c>
      <c r="Q628" s="10">
        <f t="shared" si="20"/>
        <v>42198.559479166666</v>
      </c>
      <c r="R628">
        <f t="shared" si="21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4" t="s">
        <v>8320</v>
      </c>
      <c r="P629" t="s">
        <v>8321</v>
      </c>
      <c r="Q629" s="10">
        <f t="shared" si="20"/>
        <v>42384.306840277779</v>
      </c>
      <c r="R629">
        <f t="shared" si="21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4" t="s">
        <v>8320</v>
      </c>
      <c r="P630" t="s">
        <v>8321</v>
      </c>
      <c r="Q630" s="10">
        <f t="shared" si="20"/>
        <v>41803.692789351851</v>
      </c>
      <c r="R630">
        <f t="shared" si="21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4" t="s">
        <v>8320</v>
      </c>
      <c r="P631" t="s">
        <v>8321</v>
      </c>
      <c r="Q631" s="10">
        <f t="shared" si="20"/>
        <v>42474.637824074074</v>
      </c>
      <c r="R631">
        <f t="shared" si="21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4" t="s">
        <v>8320</v>
      </c>
      <c r="P632" t="s">
        <v>8321</v>
      </c>
      <c r="Q632" s="10">
        <f t="shared" si="20"/>
        <v>42223.619456018518</v>
      </c>
      <c r="R632">
        <f t="shared" si="21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4" t="s">
        <v>8320</v>
      </c>
      <c r="P633" t="s">
        <v>8321</v>
      </c>
      <c r="Q633" s="10">
        <f t="shared" si="20"/>
        <v>42489.772326388891</v>
      </c>
      <c r="R633">
        <f t="shared" si="21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4" t="s">
        <v>8320</v>
      </c>
      <c r="P634" t="s">
        <v>8321</v>
      </c>
      <c r="Q634" s="10">
        <f t="shared" si="20"/>
        <v>42303.659317129626</v>
      </c>
      <c r="R634">
        <f t="shared" si="21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4" t="s">
        <v>8320</v>
      </c>
      <c r="P635" t="s">
        <v>8321</v>
      </c>
      <c r="Q635" s="10">
        <f t="shared" si="20"/>
        <v>42507.29932870371</v>
      </c>
      <c r="R635">
        <f t="shared" si="21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4" t="s">
        <v>8320</v>
      </c>
      <c r="P636" t="s">
        <v>8321</v>
      </c>
      <c r="Q636" s="10">
        <f t="shared" si="20"/>
        <v>42031.928576388891</v>
      </c>
      <c r="R636">
        <f t="shared" si="21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4" t="s">
        <v>8320</v>
      </c>
      <c r="P637" t="s">
        <v>8321</v>
      </c>
      <c r="Q637" s="10">
        <f t="shared" si="20"/>
        <v>42076.092152777783</v>
      </c>
      <c r="R637">
        <f t="shared" si="21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4" t="s">
        <v>8320</v>
      </c>
      <c r="P638" t="s">
        <v>8321</v>
      </c>
      <c r="Q638" s="10">
        <f t="shared" si="20"/>
        <v>42131.455439814818</v>
      </c>
      <c r="R638">
        <f t="shared" si="21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4" t="s">
        <v>8320</v>
      </c>
      <c r="P639" t="s">
        <v>8321</v>
      </c>
      <c r="Q639" s="10">
        <f t="shared" si="20"/>
        <v>42762.962013888886</v>
      </c>
      <c r="R639">
        <f t="shared" si="21"/>
        <v>2017</v>
      </c>
    </row>
    <row r="640" spans="1:18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4" t="s">
        <v>8320</v>
      </c>
      <c r="P640" t="s">
        <v>8321</v>
      </c>
      <c r="Q640" s="10">
        <f t="shared" si="20"/>
        <v>42759.593310185184</v>
      </c>
      <c r="R640">
        <f t="shared" si="21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4" t="s">
        <v>8320</v>
      </c>
      <c r="P641" t="s">
        <v>8321</v>
      </c>
      <c r="Q641" s="10">
        <f t="shared" si="20"/>
        <v>41865.583275462966</v>
      </c>
      <c r="R641">
        <f t="shared" si="21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4" t="s">
        <v>8320</v>
      </c>
      <c r="P642" t="s">
        <v>8322</v>
      </c>
      <c r="Q642" s="10">
        <f t="shared" si="20"/>
        <v>42683.420312500006</v>
      </c>
      <c r="R642">
        <f t="shared" si="21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4" t="s">
        <v>8320</v>
      </c>
      <c r="P643" t="s">
        <v>8322</v>
      </c>
      <c r="Q643" s="10">
        <f t="shared" si="20"/>
        <v>42199.57</v>
      </c>
      <c r="R643">
        <f t="shared" si="21"/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4" t="s">
        <v>8320</v>
      </c>
      <c r="P644" t="s">
        <v>8322</v>
      </c>
      <c r="Q644" s="10">
        <f t="shared" si="20"/>
        <v>42199.651319444441</v>
      </c>
      <c r="R644">
        <f t="shared" si="21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4" t="s">
        <v>8320</v>
      </c>
      <c r="P645" t="s">
        <v>8322</v>
      </c>
      <c r="Q645" s="10">
        <f t="shared" si="20"/>
        <v>42100.642071759255</v>
      </c>
      <c r="R645">
        <f t="shared" si="21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4" t="s">
        <v>8320</v>
      </c>
      <c r="P646" t="s">
        <v>8322</v>
      </c>
      <c r="Q646" s="10">
        <f t="shared" si="20"/>
        <v>41898.665960648148</v>
      </c>
      <c r="R646">
        <f t="shared" si="21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4" t="s">
        <v>8320</v>
      </c>
      <c r="P647" t="s">
        <v>8322</v>
      </c>
      <c r="Q647" s="10">
        <f t="shared" si="20"/>
        <v>42564.026319444441</v>
      </c>
      <c r="R647">
        <f t="shared" si="21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4" t="s">
        <v>8320</v>
      </c>
      <c r="P648" t="s">
        <v>8322</v>
      </c>
      <c r="Q648" s="10">
        <f t="shared" si="20"/>
        <v>41832.852627314816</v>
      </c>
      <c r="R648">
        <f t="shared" si="21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4" t="s">
        <v>8320</v>
      </c>
      <c r="P649" t="s">
        <v>8322</v>
      </c>
      <c r="Q649" s="10">
        <f t="shared" si="20"/>
        <v>42416.767928240741</v>
      </c>
      <c r="R649">
        <f t="shared" si="21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4" t="s">
        <v>8320</v>
      </c>
      <c r="P650" t="s">
        <v>8322</v>
      </c>
      <c r="Q650" s="10">
        <f t="shared" ref="Q650:Q713" si="22">(((J650/60)/60)/24)+DATE(1970,1,1)</f>
        <v>41891.693379629629</v>
      </c>
      <c r="R650">
        <f t="shared" ref="R650:R713" si="23">YEAR(Q650)</f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4" t="s">
        <v>8320</v>
      </c>
      <c r="P651" t="s">
        <v>8322</v>
      </c>
      <c r="Q651" s="10">
        <f t="shared" si="22"/>
        <v>41877.912187499998</v>
      </c>
      <c r="R651">
        <f t="shared" si="23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4" t="s">
        <v>8320</v>
      </c>
      <c r="P652" t="s">
        <v>8322</v>
      </c>
      <c r="Q652" s="10">
        <f t="shared" si="22"/>
        <v>41932.036851851852</v>
      </c>
      <c r="R652">
        <f t="shared" si="23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4" t="s">
        <v>8320</v>
      </c>
      <c r="P653" t="s">
        <v>8322</v>
      </c>
      <c r="Q653" s="10">
        <f t="shared" si="22"/>
        <v>41956.017488425925</v>
      </c>
      <c r="R653">
        <f t="shared" si="23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4" t="s">
        <v>8320</v>
      </c>
      <c r="P654" t="s">
        <v>8322</v>
      </c>
      <c r="Q654" s="10">
        <f t="shared" si="22"/>
        <v>42675.690393518518</v>
      </c>
      <c r="R654">
        <f t="shared" si="23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4" t="s">
        <v>8320</v>
      </c>
      <c r="P655" t="s">
        <v>8322</v>
      </c>
      <c r="Q655" s="10">
        <f t="shared" si="22"/>
        <v>42199.618518518517</v>
      </c>
      <c r="R655">
        <f t="shared" si="23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4" t="s">
        <v>8320</v>
      </c>
      <c r="P656" t="s">
        <v>8322</v>
      </c>
      <c r="Q656" s="10">
        <f t="shared" si="22"/>
        <v>42163.957326388889</v>
      </c>
      <c r="R656">
        <f t="shared" si="23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4" t="s">
        <v>8320</v>
      </c>
      <c r="P657" t="s">
        <v>8322</v>
      </c>
      <c r="Q657" s="10">
        <f t="shared" si="22"/>
        <v>42045.957314814819</v>
      </c>
      <c r="R657">
        <f t="shared" si="23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4" t="s">
        <v>8320</v>
      </c>
      <c r="P658" t="s">
        <v>8322</v>
      </c>
      <c r="Q658" s="10">
        <f t="shared" si="22"/>
        <v>42417.804618055554</v>
      </c>
      <c r="R658">
        <f t="shared" si="23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4" t="s">
        <v>8320</v>
      </c>
      <c r="P659" t="s">
        <v>8322</v>
      </c>
      <c r="Q659" s="10">
        <f t="shared" si="22"/>
        <v>42331.84574074074</v>
      </c>
      <c r="R659">
        <f t="shared" si="23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4" t="s">
        <v>8320</v>
      </c>
      <c r="P660" t="s">
        <v>8322</v>
      </c>
      <c r="Q660" s="10">
        <f t="shared" si="22"/>
        <v>42179.160752314812</v>
      </c>
      <c r="R660">
        <f t="shared" si="23"/>
        <v>2015</v>
      </c>
    </row>
    <row r="661" spans="1:18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4" t="s">
        <v>8320</v>
      </c>
      <c r="P661" t="s">
        <v>8322</v>
      </c>
      <c r="Q661" s="10">
        <f t="shared" si="22"/>
        <v>42209.593692129631</v>
      </c>
      <c r="R661">
        <f t="shared" si="23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4" t="s">
        <v>8320</v>
      </c>
      <c r="P662" t="s">
        <v>8322</v>
      </c>
      <c r="Q662" s="10">
        <f t="shared" si="22"/>
        <v>41922.741655092592</v>
      </c>
      <c r="R662">
        <f t="shared" si="23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4" t="s">
        <v>8320</v>
      </c>
      <c r="P663" t="s">
        <v>8322</v>
      </c>
      <c r="Q663" s="10">
        <f t="shared" si="22"/>
        <v>42636.645358796297</v>
      </c>
      <c r="R663">
        <f t="shared" si="23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4" t="s">
        <v>8320</v>
      </c>
      <c r="P664" t="s">
        <v>8322</v>
      </c>
      <c r="Q664" s="10">
        <f t="shared" si="22"/>
        <v>41990.438043981485</v>
      </c>
      <c r="R664">
        <f t="shared" si="23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4" t="s">
        <v>8320</v>
      </c>
      <c r="P665" t="s">
        <v>8322</v>
      </c>
      <c r="Q665" s="10">
        <f t="shared" si="22"/>
        <v>42173.843240740738</v>
      </c>
      <c r="R665">
        <f t="shared" si="23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4" t="s">
        <v>8320</v>
      </c>
      <c r="P666" t="s">
        <v>8322</v>
      </c>
      <c r="Q666" s="10">
        <f t="shared" si="22"/>
        <v>42077.666377314818</v>
      </c>
      <c r="R666">
        <f t="shared" si="23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4" t="s">
        <v>8320</v>
      </c>
      <c r="P667" t="s">
        <v>8322</v>
      </c>
      <c r="Q667" s="10">
        <f t="shared" si="22"/>
        <v>42688.711354166662</v>
      </c>
      <c r="R667">
        <f t="shared" si="23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4" t="s">
        <v>8320</v>
      </c>
      <c r="P668" t="s">
        <v>8322</v>
      </c>
      <c r="Q668" s="10">
        <f t="shared" si="22"/>
        <v>41838.832152777781</v>
      </c>
      <c r="R668">
        <f t="shared" si="23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4" t="s">
        <v>8320</v>
      </c>
      <c r="P669" t="s">
        <v>8322</v>
      </c>
      <c r="Q669" s="10">
        <f t="shared" si="22"/>
        <v>42632.373414351852</v>
      </c>
      <c r="R669">
        <f t="shared" si="23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4" t="s">
        <v>8320</v>
      </c>
      <c r="P670" t="s">
        <v>8322</v>
      </c>
      <c r="Q670" s="10">
        <f t="shared" si="22"/>
        <v>42090.831273148149</v>
      </c>
      <c r="R670">
        <f t="shared" si="23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4" t="s">
        <v>8320</v>
      </c>
      <c r="P671" t="s">
        <v>8322</v>
      </c>
      <c r="Q671" s="10">
        <f t="shared" si="22"/>
        <v>42527.625671296293</v>
      </c>
      <c r="R671">
        <f t="shared" si="23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4" t="s">
        <v>8320</v>
      </c>
      <c r="P672" t="s">
        <v>8322</v>
      </c>
      <c r="Q672" s="10">
        <f t="shared" si="22"/>
        <v>42506.709722222222</v>
      </c>
      <c r="R672">
        <f t="shared" si="23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4" t="s">
        <v>8320</v>
      </c>
      <c r="P673" t="s">
        <v>8322</v>
      </c>
      <c r="Q673" s="10">
        <f t="shared" si="22"/>
        <v>41984.692731481482</v>
      </c>
      <c r="R673">
        <f t="shared" si="23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4" t="s">
        <v>8320</v>
      </c>
      <c r="P674" t="s">
        <v>8322</v>
      </c>
      <c r="Q674" s="10">
        <f t="shared" si="22"/>
        <v>41974.219490740739</v>
      </c>
      <c r="R674">
        <f t="shared" si="23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4" t="s">
        <v>8320</v>
      </c>
      <c r="P675" t="s">
        <v>8322</v>
      </c>
      <c r="Q675" s="10">
        <f t="shared" si="22"/>
        <v>41838.840474537035</v>
      </c>
      <c r="R675">
        <f t="shared" si="23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4" t="s">
        <v>8320</v>
      </c>
      <c r="P676" t="s">
        <v>8322</v>
      </c>
      <c r="Q676" s="10">
        <f t="shared" si="22"/>
        <v>41803.116053240738</v>
      </c>
      <c r="R676">
        <f t="shared" si="23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4" t="s">
        <v>8320</v>
      </c>
      <c r="P677" t="s">
        <v>8322</v>
      </c>
      <c r="Q677" s="10">
        <f t="shared" si="22"/>
        <v>41975.930601851855</v>
      </c>
      <c r="R677">
        <f t="shared" si="23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4" t="s">
        <v>8320</v>
      </c>
      <c r="P678" t="s">
        <v>8322</v>
      </c>
      <c r="Q678" s="10">
        <f t="shared" si="22"/>
        <v>42012.768298611118</v>
      </c>
      <c r="R678">
        <f t="shared" si="23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4" t="s">
        <v>8320</v>
      </c>
      <c r="P679" t="s">
        <v>8322</v>
      </c>
      <c r="Q679" s="10">
        <f t="shared" si="22"/>
        <v>42504.403877314813</v>
      </c>
      <c r="R679">
        <f t="shared" si="23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4" t="s">
        <v>8320</v>
      </c>
      <c r="P680" t="s">
        <v>8322</v>
      </c>
      <c r="Q680" s="10">
        <f t="shared" si="22"/>
        <v>42481.376597222217</v>
      </c>
      <c r="R680">
        <f t="shared" si="23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4" t="s">
        <v>8320</v>
      </c>
      <c r="P681" t="s">
        <v>8322</v>
      </c>
      <c r="Q681" s="10">
        <f t="shared" si="22"/>
        <v>42556.695706018523</v>
      </c>
      <c r="R681">
        <f t="shared" si="23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4" t="s">
        <v>8320</v>
      </c>
      <c r="P682" t="s">
        <v>8322</v>
      </c>
      <c r="Q682" s="10">
        <f t="shared" si="22"/>
        <v>41864.501516203702</v>
      </c>
      <c r="R682">
        <f t="shared" si="23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4" t="s">
        <v>8320</v>
      </c>
      <c r="P683" t="s">
        <v>8322</v>
      </c>
      <c r="Q683" s="10">
        <f t="shared" si="22"/>
        <v>42639.805601851855</v>
      </c>
      <c r="R683">
        <f t="shared" si="23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4" t="s">
        <v>8320</v>
      </c>
      <c r="P684" t="s">
        <v>8322</v>
      </c>
      <c r="Q684" s="10">
        <f t="shared" si="22"/>
        <v>42778.765300925923</v>
      </c>
      <c r="R684">
        <f t="shared" si="23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4" t="s">
        <v>8320</v>
      </c>
      <c r="P685" t="s">
        <v>8322</v>
      </c>
      <c r="Q685" s="10">
        <f t="shared" si="22"/>
        <v>42634.900046296301</v>
      </c>
      <c r="R685">
        <f t="shared" si="23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4" t="s">
        <v>8320</v>
      </c>
      <c r="P686" t="s">
        <v>8322</v>
      </c>
      <c r="Q686" s="10">
        <f t="shared" si="22"/>
        <v>41809.473275462966</v>
      </c>
      <c r="R686">
        <f t="shared" si="23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4" t="s">
        <v>8320</v>
      </c>
      <c r="P687" t="s">
        <v>8322</v>
      </c>
      <c r="Q687" s="10">
        <f t="shared" si="22"/>
        <v>41971.866574074069</v>
      </c>
      <c r="R687">
        <f t="shared" si="23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4" t="s">
        <v>8320</v>
      </c>
      <c r="P688" t="s">
        <v>8322</v>
      </c>
      <c r="Q688" s="10">
        <f t="shared" si="22"/>
        <v>42189.673263888893</v>
      </c>
      <c r="R688">
        <f t="shared" si="23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4" t="s">
        <v>8320</v>
      </c>
      <c r="P689" t="s">
        <v>8322</v>
      </c>
      <c r="Q689" s="10">
        <f t="shared" si="22"/>
        <v>42711.750613425931</v>
      </c>
      <c r="R689">
        <f t="shared" si="23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4" t="s">
        <v>8320</v>
      </c>
      <c r="P690" t="s">
        <v>8322</v>
      </c>
      <c r="Q690" s="10">
        <f t="shared" si="22"/>
        <v>42262.104780092588</v>
      </c>
      <c r="R690">
        <f t="shared" si="23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4" t="s">
        <v>8320</v>
      </c>
      <c r="P691" t="s">
        <v>8322</v>
      </c>
      <c r="Q691" s="10">
        <f t="shared" si="22"/>
        <v>42675.66778935185</v>
      </c>
      <c r="R691">
        <f t="shared" si="23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4" t="s">
        <v>8320</v>
      </c>
      <c r="P692" t="s">
        <v>8322</v>
      </c>
      <c r="Q692" s="10">
        <f t="shared" si="22"/>
        <v>42579.634733796294</v>
      </c>
      <c r="R692">
        <f t="shared" si="23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4" t="s">
        <v>8320</v>
      </c>
      <c r="P693" t="s">
        <v>8322</v>
      </c>
      <c r="Q693" s="10">
        <f t="shared" si="22"/>
        <v>42158.028310185182</v>
      </c>
      <c r="R693">
        <f t="shared" si="23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4" t="s">
        <v>8320</v>
      </c>
      <c r="P694" t="s">
        <v>8322</v>
      </c>
      <c r="Q694" s="10">
        <f t="shared" si="22"/>
        <v>42696.37572916667</v>
      </c>
      <c r="R694">
        <f t="shared" si="23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4" t="s">
        <v>8320</v>
      </c>
      <c r="P695" t="s">
        <v>8322</v>
      </c>
      <c r="Q695" s="10">
        <f t="shared" si="22"/>
        <v>42094.808182870373</v>
      </c>
      <c r="R695">
        <f t="shared" si="23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4" t="s">
        <v>8320</v>
      </c>
      <c r="P696" t="s">
        <v>8322</v>
      </c>
      <c r="Q696" s="10">
        <f t="shared" si="22"/>
        <v>42737.663877314815</v>
      </c>
      <c r="R696">
        <f t="shared" si="23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4" t="s">
        <v>8320</v>
      </c>
      <c r="P697" t="s">
        <v>8322</v>
      </c>
      <c r="Q697" s="10">
        <f t="shared" si="22"/>
        <v>41913.521064814813</v>
      </c>
      <c r="R697">
        <f t="shared" si="23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4" t="s">
        <v>8320</v>
      </c>
      <c r="P698" t="s">
        <v>8322</v>
      </c>
      <c r="Q698" s="10">
        <f t="shared" si="22"/>
        <v>41815.927106481482</v>
      </c>
      <c r="R698">
        <f t="shared" si="23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4" t="s">
        <v>8320</v>
      </c>
      <c r="P699" t="s">
        <v>8322</v>
      </c>
      <c r="Q699" s="10">
        <f t="shared" si="22"/>
        <v>42388.523020833338</v>
      </c>
      <c r="R699">
        <f t="shared" si="23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4" t="s">
        <v>8320</v>
      </c>
      <c r="P700" t="s">
        <v>8322</v>
      </c>
      <c r="Q700" s="10">
        <f t="shared" si="22"/>
        <v>41866.931076388886</v>
      </c>
      <c r="R700">
        <f t="shared" si="23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4" t="s">
        <v>8320</v>
      </c>
      <c r="P701" t="s">
        <v>8322</v>
      </c>
      <c r="Q701" s="10">
        <f t="shared" si="22"/>
        <v>41563.485509259262</v>
      </c>
      <c r="R701">
        <f t="shared" si="23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4" t="s">
        <v>8320</v>
      </c>
      <c r="P702" t="s">
        <v>8322</v>
      </c>
      <c r="Q702" s="10">
        <f t="shared" si="22"/>
        <v>42715.688437500001</v>
      </c>
      <c r="R702">
        <f t="shared" si="23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4" t="s">
        <v>8320</v>
      </c>
      <c r="P703" t="s">
        <v>8322</v>
      </c>
      <c r="Q703" s="10">
        <f t="shared" si="22"/>
        <v>41813.662962962961</v>
      </c>
      <c r="R703">
        <f t="shared" si="23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4" t="s">
        <v>8320</v>
      </c>
      <c r="P704" t="s">
        <v>8322</v>
      </c>
      <c r="Q704" s="10">
        <f t="shared" si="22"/>
        <v>42668.726701388892</v>
      </c>
      <c r="R704">
        <f t="shared" si="23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4" t="s">
        <v>8320</v>
      </c>
      <c r="P705" t="s">
        <v>8322</v>
      </c>
      <c r="Q705" s="10">
        <f t="shared" si="22"/>
        <v>42711.950798611113</v>
      </c>
      <c r="R705">
        <f t="shared" si="23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4" t="s">
        <v>8320</v>
      </c>
      <c r="P706" t="s">
        <v>8322</v>
      </c>
      <c r="Q706" s="10">
        <f t="shared" si="22"/>
        <v>42726.192916666667</v>
      </c>
      <c r="R706">
        <f t="shared" si="23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4" t="s">
        <v>8320</v>
      </c>
      <c r="P707" t="s">
        <v>8322</v>
      </c>
      <c r="Q707" s="10">
        <f t="shared" si="22"/>
        <v>42726.491643518515</v>
      </c>
      <c r="R707">
        <f t="shared" si="23"/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4" t="s">
        <v>8320</v>
      </c>
      <c r="P708" t="s">
        <v>8322</v>
      </c>
      <c r="Q708" s="10">
        <f t="shared" si="22"/>
        <v>42676.995173611111</v>
      </c>
      <c r="R708">
        <f t="shared" si="23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4" t="s">
        <v>8320</v>
      </c>
      <c r="P709" t="s">
        <v>8322</v>
      </c>
      <c r="Q709" s="10">
        <f t="shared" si="22"/>
        <v>42696.663506944446</v>
      </c>
      <c r="R709">
        <f t="shared" si="23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4" t="s">
        <v>8320</v>
      </c>
      <c r="P710" t="s">
        <v>8322</v>
      </c>
      <c r="Q710" s="10">
        <f t="shared" si="22"/>
        <v>41835.581018518518</v>
      </c>
      <c r="R710">
        <f t="shared" si="23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4" t="s">
        <v>8320</v>
      </c>
      <c r="P711" t="s">
        <v>8322</v>
      </c>
      <c r="Q711" s="10">
        <f t="shared" si="22"/>
        <v>41948.041192129633</v>
      </c>
      <c r="R711">
        <f t="shared" si="23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4" t="s">
        <v>8320</v>
      </c>
      <c r="P712" t="s">
        <v>8322</v>
      </c>
      <c r="Q712" s="10">
        <f t="shared" si="22"/>
        <v>41837.984976851854</v>
      </c>
      <c r="R712">
        <f t="shared" si="23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4" t="s">
        <v>8320</v>
      </c>
      <c r="P713" t="s">
        <v>8322</v>
      </c>
      <c r="Q713" s="10">
        <f t="shared" si="22"/>
        <v>42678.459120370375</v>
      </c>
      <c r="R713">
        <f t="shared" si="23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4" t="s">
        <v>8320</v>
      </c>
      <c r="P714" t="s">
        <v>8322</v>
      </c>
      <c r="Q714" s="10">
        <f t="shared" ref="Q714:Q777" si="24">(((J714/60)/60)/24)+DATE(1970,1,1)</f>
        <v>42384.680925925932</v>
      </c>
      <c r="R714">
        <f t="shared" ref="R714:R777" si="25">YEAR(Q714)</f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4" t="s">
        <v>8320</v>
      </c>
      <c r="P715" t="s">
        <v>8322</v>
      </c>
      <c r="Q715" s="10">
        <f t="shared" si="24"/>
        <v>42496.529305555552</v>
      </c>
      <c r="R715">
        <f t="shared" si="2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4" t="s">
        <v>8320</v>
      </c>
      <c r="P716" t="s">
        <v>8322</v>
      </c>
      <c r="Q716" s="10">
        <f t="shared" si="24"/>
        <v>42734.787986111114</v>
      </c>
      <c r="R716">
        <f t="shared" si="2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4" t="s">
        <v>8320</v>
      </c>
      <c r="P717" t="s">
        <v>8322</v>
      </c>
      <c r="Q717" s="10">
        <f t="shared" si="24"/>
        <v>42273.090740740736</v>
      </c>
      <c r="R717">
        <f t="shared" si="2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4" t="s">
        <v>8320</v>
      </c>
      <c r="P718" t="s">
        <v>8322</v>
      </c>
      <c r="Q718" s="10">
        <f t="shared" si="24"/>
        <v>41940.658645833333</v>
      </c>
      <c r="R718">
        <f t="shared" si="2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4" t="s">
        <v>8320</v>
      </c>
      <c r="P719" t="s">
        <v>8322</v>
      </c>
      <c r="Q719" s="10">
        <f t="shared" si="24"/>
        <v>41857.854189814818</v>
      </c>
      <c r="R719">
        <f t="shared" si="2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4" t="s">
        <v>8320</v>
      </c>
      <c r="P720" t="s">
        <v>8322</v>
      </c>
      <c r="Q720" s="10">
        <f t="shared" si="24"/>
        <v>42752.845451388886</v>
      </c>
      <c r="R720">
        <f t="shared" si="2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4" t="s">
        <v>8320</v>
      </c>
      <c r="P721" t="s">
        <v>8322</v>
      </c>
      <c r="Q721" s="10">
        <f t="shared" si="24"/>
        <v>42409.040231481486</v>
      </c>
      <c r="R721">
        <f t="shared" si="2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4" t="s">
        <v>8323</v>
      </c>
      <c r="P722" t="s">
        <v>8324</v>
      </c>
      <c r="Q722" s="10">
        <f t="shared" si="24"/>
        <v>40909.649201388893</v>
      </c>
      <c r="R722">
        <f t="shared" si="2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4" t="s">
        <v>8323</v>
      </c>
      <c r="P723" t="s">
        <v>8324</v>
      </c>
      <c r="Q723" s="10">
        <f t="shared" si="24"/>
        <v>41807.571840277778</v>
      </c>
      <c r="R723">
        <f t="shared" si="2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4" t="s">
        <v>8323</v>
      </c>
      <c r="P724" t="s">
        <v>8324</v>
      </c>
      <c r="Q724" s="10">
        <f t="shared" si="24"/>
        <v>40977.805300925924</v>
      </c>
      <c r="R724">
        <f t="shared" si="2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4" t="s">
        <v>8323</v>
      </c>
      <c r="P725" t="s">
        <v>8324</v>
      </c>
      <c r="Q725" s="10">
        <f t="shared" si="24"/>
        <v>42184.816539351858</v>
      </c>
      <c r="R725">
        <f t="shared" si="2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4" t="s">
        <v>8323</v>
      </c>
      <c r="P726" t="s">
        <v>8324</v>
      </c>
      <c r="Q726" s="10">
        <f t="shared" si="24"/>
        <v>40694.638460648144</v>
      </c>
      <c r="R726">
        <f t="shared" si="2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4" t="s">
        <v>8323</v>
      </c>
      <c r="P727" t="s">
        <v>8324</v>
      </c>
      <c r="Q727" s="10">
        <f t="shared" si="24"/>
        <v>42321.626296296294</v>
      </c>
      <c r="R727">
        <f t="shared" si="2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4" t="s">
        <v>8323</v>
      </c>
      <c r="P728" t="s">
        <v>8324</v>
      </c>
      <c r="Q728" s="10">
        <f t="shared" si="24"/>
        <v>41346.042673611111</v>
      </c>
      <c r="R728">
        <f t="shared" si="2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4" t="s">
        <v>8323</v>
      </c>
      <c r="P729" t="s">
        <v>8324</v>
      </c>
      <c r="Q729" s="10">
        <f t="shared" si="24"/>
        <v>41247.020243055551</v>
      </c>
      <c r="R729">
        <f t="shared" si="2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4" t="s">
        <v>8323</v>
      </c>
      <c r="P730" t="s">
        <v>8324</v>
      </c>
      <c r="Q730" s="10">
        <f t="shared" si="24"/>
        <v>40731.837465277778</v>
      </c>
      <c r="R730">
        <f t="shared" si="2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4" t="s">
        <v>8323</v>
      </c>
      <c r="P731" t="s">
        <v>8324</v>
      </c>
      <c r="Q731" s="10">
        <f t="shared" si="24"/>
        <v>41111.185891203706</v>
      </c>
      <c r="R731">
        <f t="shared" si="2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4" t="s">
        <v>8323</v>
      </c>
      <c r="P732" t="s">
        <v>8324</v>
      </c>
      <c r="Q732" s="10">
        <f t="shared" si="24"/>
        <v>40854.745266203703</v>
      </c>
      <c r="R732">
        <f t="shared" si="2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4" t="s">
        <v>8323</v>
      </c>
      <c r="P733" t="s">
        <v>8324</v>
      </c>
      <c r="Q733" s="10">
        <f t="shared" si="24"/>
        <v>40879.795682870368</v>
      </c>
      <c r="R733">
        <f t="shared" si="2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4" t="s">
        <v>8323</v>
      </c>
      <c r="P734" t="s">
        <v>8324</v>
      </c>
      <c r="Q734" s="10">
        <f t="shared" si="24"/>
        <v>41486.424317129626</v>
      </c>
      <c r="R734">
        <f t="shared" si="2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4" t="s">
        <v>8323</v>
      </c>
      <c r="P735" t="s">
        <v>8324</v>
      </c>
      <c r="Q735" s="10">
        <f t="shared" si="24"/>
        <v>41598.420046296298</v>
      </c>
      <c r="R735">
        <f t="shared" si="2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4" t="s">
        <v>8323</v>
      </c>
      <c r="P736" t="s">
        <v>8324</v>
      </c>
      <c r="Q736" s="10">
        <f t="shared" si="24"/>
        <v>42102.164583333331</v>
      </c>
      <c r="R736">
        <f t="shared" si="2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4" t="s">
        <v>8323</v>
      </c>
      <c r="P737" t="s">
        <v>8324</v>
      </c>
      <c r="Q737" s="10">
        <f t="shared" si="24"/>
        <v>41946.029467592591</v>
      </c>
      <c r="R737">
        <f t="shared" si="2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4" t="s">
        <v>8323</v>
      </c>
      <c r="P738" t="s">
        <v>8324</v>
      </c>
      <c r="Q738" s="10">
        <f t="shared" si="24"/>
        <v>41579.734259259261</v>
      </c>
      <c r="R738">
        <f t="shared" si="2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4" t="s">
        <v>8323</v>
      </c>
      <c r="P739" t="s">
        <v>8324</v>
      </c>
      <c r="Q739" s="10">
        <f t="shared" si="24"/>
        <v>41667.275312500002</v>
      </c>
      <c r="R739">
        <f t="shared" si="2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4" t="s">
        <v>8323</v>
      </c>
      <c r="P740" t="s">
        <v>8324</v>
      </c>
      <c r="Q740" s="10">
        <f t="shared" si="24"/>
        <v>41943.604097222218</v>
      </c>
      <c r="R740">
        <f t="shared" si="2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4" t="s">
        <v>8323</v>
      </c>
      <c r="P741" t="s">
        <v>8324</v>
      </c>
      <c r="Q741" s="10">
        <f t="shared" si="24"/>
        <v>41829.502650462964</v>
      </c>
      <c r="R741">
        <f t="shared" si="2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4" t="s">
        <v>8323</v>
      </c>
      <c r="P742" t="s">
        <v>8324</v>
      </c>
      <c r="Q742" s="10">
        <f t="shared" si="24"/>
        <v>42162.146782407406</v>
      </c>
      <c r="R742">
        <f t="shared" si="2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4" t="s">
        <v>8323</v>
      </c>
      <c r="P743" t="s">
        <v>8324</v>
      </c>
      <c r="Q743" s="10">
        <f t="shared" si="24"/>
        <v>41401.648217592592</v>
      </c>
      <c r="R743">
        <f t="shared" si="2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4" t="s">
        <v>8323</v>
      </c>
      <c r="P744" t="s">
        <v>8324</v>
      </c>
      <c r="Q744" s="10">
        <f t="shared" si="24"/>
        <v>41689.917962962965</v>
      </c>
      <c r="R744">
        <f t="shared" si="2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4" t="s">
        <v>8323</v>
      </c>
      <c r="P745" t="s">
        <v>8324</v>
      </c>
      <c r="Q745" s="10">
        <f t="shared" si="24"/>
        <v>40990.709317129629</v>
      </c>
      <c r="R745">
        <f t="shared" si="2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4" t="s">
        <v>8323</v>
      </c>
      <c r="P746" t="s">
        <v>8324</v>
      </c>
      <c r="Q746" s="10">
        <f t="shared" si="24"/>
        <v>41226.95721064815</v>
      </c>
      <c r="R746">
        <f t="shared" si="2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4" t="s">
        <v>8323</v>
      </c>
      <c r="P747" t="s">
        <v>8324</v>
      </c>
      <c r="Q747" s="10">
        <f t="shared" si="24"/>
        <v>41367.572280092594</v>
      </c>
      <c r="R747">
        <f t="shared" si="2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4" t="s">
        <v>8323</v>
      </c>
      <c r="P748" t="s">
        <v>8324</v>
      </c>
      <c r="Q748" s="10">
        <f t="shared" si="24"/>
        <v>41157.042928240742</v>
      </c>
      <c r="R748">
        <f t="shared" si="2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4" t="s">
        <v>8323</v>
      </c>
      <c r="P749" t="s">
        <v>8324</v>
      </c>
      <c r="Q749" s="10">
        <f t="shared" si="24"/>
        <v>41988.548831018517</v>
      </c>
      <c r="R749">
        <f t="shared" si="2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4" t="s">
        <v>8323</v>
      </c>
      <c r="P750" t="s">
        <v>8324</v>
      </c>
      <c r="Q750" s="10">
        <f t="shared" si="24"/>
        <v>41831.846828703703</v>
      </c>
      <c r="R750">
        <f t="shared" si="2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4" t="s">
        <v>8323</v>
      </c>
      <c r="P751" t="s">
        <v>8324</v>
      </c>
      <c r="Q751" s="10">
        <f t="shared" si="24"/>
        <v>42733.94131944445</v>
      </c>
      <c r="R751">
        <f t="shared" si="2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4" t="s">
        <v>8323</v>
      </c>
      <c r="P752" t="s">
        <v>8324</v>
      </c>
      <c r="Q752" s="10">
        <f t="shared" si="24"/>
        <v>41299.878148148149</v>
      </c>
      <c r="R752">
        <f t="shared" si="2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4" t="s">
        <v>8323</v>
      </c>
      <c r="P753" t="s">
        <v>8324</v>
      </c>
      <c r="Q753" s="10">
        <f t="shared" si="24"/>
        <v>40713.630497685182</v>
      </c>
      <c r="R753">
        <f t="shared" si="2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4" t="s">
        <v>8323</v>
      </c>
      <c r="P754" t="s">
        <v>8324</v>
      </c>
      <c r="Q754" s="10">
        <f t="shared" si="24"/>
        <v>42639.421493055561</v>
      </c>
      <c r="R754">
        <f t="shared" si="2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4" t="s">
        <v>8323</v>
      </c>
      <c r="P755" t="s">
        <v>8324</v>
      </c>
      <c r="Q755" s="10">
        <f t="shared" si="24"/>
        <v>42019.590173611112</v>
      </c>
      <c r="R755">
        <f t="shared" si="2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4" t="s">
        <v>8323</v>
      </c>
      <c r="P756" t="s">
        <v>8324</v>
      </c>
      <c r="Q756" s="10">
        <f t="shared" si="24"/>
        <v>41249.749085648145</v>
      </c>
      <c r="R756">
        <f t="shared" si="2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4" t="s">
        <v>8323</v>
      </c>
      <c r="P757" t="s">
        <v>8324</v>
      </c>
      <c r="Q757" s="10">
        <f t="shared" si="24"/>
        <v>41383.605057870373</v>
      </c>
      <c r="R757">
        <f t="shared" si="2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4" t="s">
        <v>8323</v>
      </c>
      <c r="P758" t="s">
        <v>8324</v>
      </c>
      <c r="Q758" s="10">
        <f t="shared" si="24"/>
        <v>40590.766886574071</v>
      </c>
      <c r="R758">
        <f t="shared" si="2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4" t="s">
        <v>8323</v>
      </c>
      <c r="P759" t="s">
        <v>8324</v>
      </c>
      <c r="Q759" s="10">
        <f t="shared" si="24"/>
        <v>41235.054560185185</v>
      </c>
      <c r="R759">
        <f t="shared" si="2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4" t="s">
        <v>8323</v>
      </c>
      <c r="P760" t="s">
        <v>8324</v>
      </c>
      <c r="Q760" s="10">
        <f t="shared" si="24"/>
        <v>40429.836435185185</v>
      </c>
      <c r="R760">
        <f t="shared" si="2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4" t="s">
        <v>8323</v>
      </c>
      <c r="P761" t="s">
        <v>8324</v>
      </c>
      <c r="Q761" s="10">
        <f t="shared" si="24"/>
        <v>41789.330312500002</v>
      </c>
      <c r="R761">
        <f t="shared" si="2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4" t="s">
        <v>8323</v>
      </c>
      <c r="P762" t="s">
        <v>8325</v>
      </c>
      <c r="Q762" s="10">
        <f t="shared" si="24"/>
        <v>42670.764039351852</v>
      </c>
      <c r="R762">
        <f t="shared" si="2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4" t="s">
        <v>8323</v>
      </c>
      <c r="P763" t="s">
        <v>8325</v>
      </c>
      <c r="Q763" s="10">
        <f t="shared" si="24"/>
        <v>41642.751458333332</v>
      </c>
      <c r="R763">
        <f t="shared" si="2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4" t="s">
        <v>8323</v>
      </c>
      <c r="P764" t="s">
        <v>8325</v>
      </c>
      <c r="Q764" s="10">
        <f t="shared" si="24"/>
        <v>42690.858449074076</v>
      </c>
      <c r="R764">
        <f t="shared" si="2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4" t="s">
        <v>8323</v>
      </c>
      <c r="P765" t="s">
        <v>8325</v>
      </c>
      <c r="Q765" s="10">
        <f t="shared" si="24"/>
        <v>41471.446851851848</v>
      </c>
      <c r="R765">
        <f t="shared" si="2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4" t="s">
        <v>8323</v>
      </c>
      <c r="P766" t="s">
        <v>8325</v>
      </c>
      <c r="Q766" s="10">
        <f t="shared" si="24"/>
        <v>42227.173159722224</v>
      </c>
      <c r="R766">
        <f t="shared" si="2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4" t="s">
        <v>8323</v>
      </c>
      <c r="P767" t="s">
        <v>8325</v>
      </c>
      <c r="Q767" s="10">
        <f t="shared" si="24"/>
        <v>41901.542638888888</v>
      </c>
      <c r="R767">
        <f t="shared" si="2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4" t="s">
        <v>8323</v>
      </c>
      <c r="P768" t="s">
        <v>8325</v>
      </c>
      <c r="Q768" s="10">
        <f t="shared" si="24"/>
        <v>42021.783368055556</v>
      </c>
      <c r="R768">
        <f t="shared" si="2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4" t="s">
        <v>8323</v>
      </c>
      <c r="P769" t="s">
        <v>8325</v>
      </c>
      <c r="Q769" s="10">
        <f t="shared" si="24"/>
        <v>42115.143634259264</v>
      </c>
      <c r="R769">
        <f t="shared" si="2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4" t="s">
        <v>8323</v>
      </c>
      <c r="P770" t="s">
        <v>8325</v>
      </c>
      <c r="Q770" s="10">
        <f t="shared" si="24"/>
        <v>41594.207060185188</v>
      </c>
      <c r="R770">
        <f t="shared" si="2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4" t="s">
        <v>8323</v>
      </c>
      <c r="P771" t="s">
        <v>8325</v>
      </c>
      <c r="Q771" s="10">
        <f t="shared" si="24"/>
        <v>41604.996458333335</v>
      </c>
      <c r="R771">
        <f t="shared" si="25"/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4" t="s">
        <v>8323</v>
      </c>
      <c r="P772" t="s">
        <v>8325</v>
      </c>
      <c r="Q772" s="10">
        <f t="shared" si="24"/>
        <v>41289.999641203707</v>
      </c>
      <c r="R772">
        <f t="shared" si="25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4" t="s">
        <v>8323</v>
      </c>
      <c r="P773" t="s">
        <v>8325</v>
      </c>
      <c r="Q773" s="10">
        <f t="shared" si="24"/>
        <v>42349.824097222227</v>
      </c>
      <c r="R773">
        <f t="shared" si="25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4" t="s">
        <v>8323</v>
      </c>
      <c r="P774" t="s">
        <v>8325</v>
      </c>
      <c r="Q774" s="10">
        <f t="shared" si="24"/>
        <v>40068.056932870371</v>
      </c>
      <c r="R774">
        <f t="shared" si="25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4" t="s">
        <v>8323</v>
      </c>
      <c r="P775" t="s">
        <v>8325</v>
      </c>
      <c r="Q775" s="10">
        <f t="shared" si="24"/>
        <v>42100.735937499994</v>
      </c>
      <c r="R775">
        <f t="shared" si="25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4" t="s">
        <v>8323</v>
      </c>
      <c r="P776" t="s">
        <v>8325</v>
      </c>
      <c r="Q776" s="10">
        <f t="shared" si="24"/>
        <v>41663.780300925922</v>
      </c>
      <c r="R776">
        <f t="shared" si="25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4" t="s">
        <v>8323</v>
      </c>
      <c r="P777" t="s">
        <v>8325</v>
      </c>
      <c r="Q777" s="10">
        <f t="shared" si="24"/>
        <v>40863.060127314813</v>
      </c>
      <c r="R777">
        <f t="shared" si="25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4" t="s">
        <v>8323</v>
      </c>
      <c r="P778" t="s">
        <v>8325</v>
      </c>
      <c r="Q778" s="10">
        <f t="shared" ref="Q778:Q841" si="26">(((J778/60)/60)/24)+DATE(1970,1,1)</f>
        <v>42250.685706018514</v>
      </c>
      <c r="R778">
        <f t="shared" ref="R778:R841" si="27">YEAR(Q778)</f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4" t="s">
        <v>8323</v>
      </c>
      <c r="P779" t="s">
        <v>8325</v>
      </c>
      <c r="Q779" s="10">
        <f t="shared" si="26"/>
        <v>41456.981215277774</v>
      </c>
      <c r="R779">
        <f t="shared" si="27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4" t="s">
        <v>8323</v>
      </c>
      <c r="P780" t="s">
        <v>8325</v>
      </c>
      <c r="Q780" s="10">
        <f t="shared" si="26"/>
        <v>41729.702314814815</v>
      </c>
      <c r="R780">
        <f t="shared" si="27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4" t="s">
        <v>8323</v>
      </c>
      <c r="P781" t="s">
        <v>8325</v>
      </c>
      <c r="Q781" s="10">
        <f t="shared" si="26"/>
        <v>40436.68408564815</v>
      </c>
      <c r="R781">
        <f t="shared" si="27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4" t="s">
        <v>8326</v>
      </c>
      <c r="P782" t="s">
        <v>8327</v>
      </c>
      <c r="Q782" s="10">
        <f t="shared" si="26"/>
        <v>40636.673900462964</v>
      </c>
      <c r="R782">
        <f t="shared" si="27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4" t="s">
        <v>8326</v>
      </c>
      <c r="P783" t="s">
        <v>8327</v>
      </c>
      <c r="Q783" s="10">
        <f t="shared" si="26"/>
        <v>41403.000856481485</v>
      </c>
      <c r="R783">
        <f t="shared" si="27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4" t="s">
        <v>8326</v>
      </c>
      <c r="P784" t="s">
        <v>8327</v>
      </c>
      <c r="Q784" s="10">
        <f t="shared" si="26"/>
        <v>41116.758125</v>
      </c>
      <c r="R784">
        <f t="shared" si="27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4" t="s">
        <v>8326</v>
      </c>
      <c r="P785" t="s">
        <v>8327</v>
      </c>
      <c r="Q785" s="10">
        <f t="shared" si="26"/>
        <v>40987.773715277777</v>
      </c>
      <c r="R785">
        <f t="shared" si="27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4" t="s">
        <v>8326</v>
      </c>
      <c r="P786" t="s">
        <v>8327</v>
      </c>
      <c r="Q786" s="10">
        <f t="shared" si="26"/>
        <v>41675.149525462963</v>
      </c>
      <c r="R786">
        <f t="shared" si="27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4" t="s">
        <v>8326</v>
      </c>
      <c r="P787" t="s">
        <v>8327</v>
      </c>
      <c r="Q787" s="10">
        <f t="shared" si="26"/>
        <v>41303.593923611108</v>
      </c>
      <c r="R787">
        <f t="shared" si="27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4" t="s">
        <v>8326</v>
      </c>
      <c r="P788" t="s">
        <v>8327</v>
      </c>
      <c r="Q788" s="10">
        <f t="shared" si="26"/>
        <v>40983.055949074071</v>
      </c>
      <c r="R788">
        <f t="shared" si="27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4" t="s">
        <v>8326</v>
      </c>
      <c r="P789" t="s">
        <v>8327</v>
      </c>
      <c r="Q789" s="10">
        <f t="shared" si="26"/>
        <v>41549.627615740741</v>
      </c>
      <c r="R789">
        <f t="shared" si="27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4" t="s">
        <v>8326</v>
      </c>
      <c r="P790" t="s">
        <v>8327</v>
      </c>
      <c r="Q790" s="10">
        <f t="shared" si="26"/>
        <v>41059.006805555553</v>
      </c>
      <c r="R790">
        <f t="shared" si="27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4" t="s">
        <v>8326</v>
      </c>
      <c r="P791" t="s">
        <v>8327</v>
      </c>
      <c r="Q791" s="10">
        <f t="shared" si="26"/>
        <v>41277.186111111114</v>
      </c>
      <c r="R791">
        <f t="shared" si="27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4" t="s">
        <v>8326</v>
      </c>
      <c r="P792" t="s">
        <v>8327</v>
      </c>
      <c r="Q792" s="10">
        <f t="shared" si="26"/>
        <v>41276.047905092593</v>
      </c>
      <c r="R792">
        <f t="shared" si="27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4" t="s">
        <v>8326</v>
      </c>
      <c r="P793" t="s">
        <v>8327</v>
      </c>
      <c r="Q793" s="10">
        <f t="shared" si="26"/>
        <v>41557.780624999999</v>
      </c>
      <c r="R793">
        <f t="shared" si="27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4" t="s">
        <v>8326</v>
      </c>
      <c r="P794" t="s">
        <v>8327</v>
      </c>
      <c r="Q794" s="10">
        <f t="shared" si="26"/>
        <v>41555.873645833337</v>
      </c>
      <c r="R794">
        <f t="shared" si="27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4" t="s">
        <v>8326</v>
      </c>
      <c r="P795" t="s">
        <v>8327</v>
      </c>
      <c r="Q795" s="10">
        <f t="shared" si="26"/>
        <v>41442.741249999999</v>
      </c>
      <c r="R795">
        <f t="shared" si="27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4" t="s">
        <v>8326</v>
      </c>
      <c r="P796" t="s">
        <v>8327</v>
      </c>
      <c r="Q796" s="10">
        <f t="shared" si="26"/>
        <v>40736.115011574075</v>
      </c>
      <c r="R796">
        <f t="shared" si="27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4" t="s">
        <v>8326</v>
      </c>
      <c r="P797" t="s">
        <v>8327</v>
      </c>
      <c r="Q797" s="10">
        <f t="shared" si="26"/>
        <v>40963.613032407404</v>
      </c>
      <c r="R797">
        <f t="shared" si="27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4" t="s">
        <v>8326</v>
      </c>
      <c r="P798" t="s">
        <v>8327</v>
      </c>
      <c r="Q798" s="10">
        <f t="shared" si="26"/>
        <v>41502.882928240739</v>
      </c>
      <c r="R798">
        <f t="shared" si="27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4" t="s">
        <v>8326</v>
      </c>
      <c r="P799" t="s">
        <v>8327</v>
      </c>
      <c r="Q799" s="10">
        <f t="shared" si="26"/>
        <v>40996.994074074071</v>
      </c>
      <c r="R799">
        <f t="shared" si="27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4" t="s">
        <v>8326</v>
      </c>
      <c r="P800" t="s">
        <v>8327</v>
      </c>
      <c r="Q800" s="10">
        <f t="shared" si="26"/>
        <v>41882.590127314819</v>
      </c>
      <c r="R800">
        <f t="shared" si="27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4" t="s">
        <v>8326</v>
      </c>
      <c r="P801" t="s">
        <v>8327</v>
      </c>
      <c r="Q801" s="10">
        <f t="shared" si="26"/>
        <v>40996.667199074072</v>
      </c>
      <c r="R801">
        <f t="shared" si="27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4" t="s">
        <v>8326</v>
      </c>
      <c r="P802" t="s">
        <v>8327</v>
      </c>
      <c r="Q802" s="10">
        <f t="shared" si="26"/>
        <v>41863.433495370373</v>
      </c>
      <c r="R802">
        <f t="shared" si="27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4" t="s">
        <v>8326</v>
      </c>
      <c r="P803" t="s">
        <v>8327</v>
      </c>
      <c r="Q803" s="10">
        <f t="shared" si="26"/>
        <v>40695.795370370368</v>
      </c>
      <c r="R803">
        <f t="shared" si="27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4" t="s">
        <v>8326</v>
      </c>
      <c r="P804" t="s">
        <v>8327</v>
      </c>
      <c r="Q804" s="10">
        <f t="shared" si="26"/>
        <v>41123.022268518522</v>
      </c>
      <c r="R804">
        <f t="shared" si="27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4" t="s">
        <v>8326</v>
      </c>
      <c r="P805" t="s">
        <v>8327</v>
      </c>
      <c r="Q805" s="10">
        <f t="shared" si="26"/>
        <v>40665.949976851851</v>
      </c>
      <c r="R805">
        <f t="shared" si="27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4" t="s">
        <v>8326</v>
      </c>
      <c r="P806" t="s">
        <v>8327</v>
      </c>
      <c r="Q806" s="10">
        <f t="shared" si="26"/>
        <v>40730.105625000004</v>
      </c>
      <c r="R806">
        <f t="shared" si="27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4" t="s">
        <v>8326</v>
      </c>
      <c r="P807" t="s">
        <v>8327</v>
      </c>
      <c r="Q807" s="10">
        <f t="shared" si="26"/>
        <v>40690.823055555556</v>
      </c>
      <c r="R807">
        <f t="shared" si="27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4" t="s">
        <v>8326</v>
      </c>
      <c r="P808" t="s">
        <v>8327</v>
      </c>
      <c r="Q808" s="10">
        <f t="shared" si="26"/>
        <v>40763.691423611112</v>
      </c>
      <c r="R808">
        <f t="shared" si="27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4" t="s">
        <v>8326</v>
      </c>
      <c r="P809" t="s">
        <v>8327</v>
      </c>
      <c r="Q809" s="10">
        <f t="shared" si="26"/>
        <v>42759.628599537042</v>
      </c>
      <c r="R809">
        <f t="shared" si="27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4" t="s">
        <v>8326</v>
      </c>
      <c r="P810" t="s">
        <v>8327</v>
      </c>
      <c r="Q810" s="10">
        <f t="shared" si="26"/>
        <v>41962.100532407407</v>
      </c>
      <c r="R810">
        <f t="shared" si="27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4" t="s">
        <v>8326</v>
      </c>
      <c r="P811" t="s">
        <v>8327</v>
      </c>
      <c r="Q811" s="10">
        <f t="shared" si="26"/>
        <v>41628.833680555559</v>
      </c>
      <c r="R811">
        <f t="shared" si="27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4" t="s">
        <v>8326</v>
      </c>
      <c r="P812" t="s">
        <v>8327</v>
      </c>
      <c r="Q812" s="10">
        <f t="shared" si="26"/>
        <v>41123.056273148148</v>
      </c>
      <c r="R812">
        <f t="shared" si="27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4" t="s">
        <v>8326</v>
      </c>
      <c r="P813" t="s">
        <v>8327</v>
      </c>
      <c r="Q813" s="10">
        <f t="shared" si="26"/>
        <v>41443.643541666665</v>
      </c>
      <c r="R813">
        <f t="shared" si="27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4" t="s">
        <v>8326</v>
      </c>
      <c r="P814" t="s">
        <v>8327</v>
      </c>
      <c r="Q814" s="10">
        <f t="shared" si="26"/>
        <v>41282.017962962964</v>
      </c>
      <c r="R814">
        <f t="shared" si="27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4" t="s">
        <v>8326</v>
      </c>
      <c r="P815" t="s">
        <v>8327</v>
      </c>
      <c r="Q815" s="10">
        <f t="shared" si="26"/>
        <v>41080.960243055553</v>
      </c>
      <c r="R815">
        <f t="shared" si="27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4" t="s">
        <v>8326</v>
      </c>
      <c r="P816" t="s">
        <v>8327</v>
      </c>
      <c r="Q816" s="10">
        <f t="shared" si="26"/>
        <v>40679.743067129632</v>
      </c>
      <c r="R816">
        <f t="shared" si="27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4" t="s">
        <v>8326</v>
      </c>
      <c r="P817" t="s">
        <v>8327</v>
      </c>
      <c r="Q817" s="10">
        <f t="shared" si="26"/>
        <v>41914.917858796296</v>
      </c>
      <c r="R817">
        <f t="shared" si="27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4" t="s">
        <v>8326</v>
      </c>
      <c r="P818" t="s">
        <v>8327</v>
      </c>
      <c r="Q818" s="10">
        <f t="shared" si="26"/>
        <v>41341.870868055557</v>
      </c>
      <c r="R818">
        <f t="shared" si="27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4" t="s">
        <v>8326</v>
      </c>
      <c r="P819" t="s">
        <v>8327</v>
      </c>
      <c r="Q819" s="10">
        <f t="shared" si="26"/>
        <v>40925.599664351852</v>
      </c>
      <c r="R819">
        <f t="shared" si="27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4" t="s">
        <v>8326</v>
      </c>
      <c r="P820" t="s">
        <v>8327</v>
      </c>
      <c r="Q820" s="10">
        <f t="shared" si="26"/>
        <v>41120.882881944446</v>
      </c>
      <c r="R820">
        <f t="shared" si="27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4" t="s">
        <v>8326</v>
      </c>
      <c r="P821" t="s">
        <v>8327</v>
      </c>
      <c r="Q821" s="10">
        <f t="shared" si="26"/>
        <v>41619.998310185183</v>
      </c>
      <c r="R821">
        <f t="shared" si="27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4" t="s">
        <v>8326</v>
      </c>
      <c r="P822" t="s">
        <v>8327</v>
      </c>
      <c r="Q822" s="10">
        <f t="shared" si="26"/>
        <v>41768.841921296298</v>
      </c>
      <c r="R822">
        <f t="shared" si="27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4" t="s">
        <v>8326</v>
      </c>
      <c r="P823" t="s">
        <v>8327</v>
      </c>
      <c r="Q823" s="10">
        <f t="shared" si="26"/>
        <v>42093.922048611115</v>
      </c>
      <c r="R823">
        <f t="shared" si="27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4" t="s">
        <v>8326</v>
      </c>
      <c r="P824" t="s">
        <v>8327</v>
      </c>
      <c r="Q824" s="10">
        <f t="shared" si="26"/>
        <v>41157.947337962964</v>
      </c>
      <c r="R824">
        <f t="shared" si="27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4" t="s">
        <v>8326</v>
      </c>
      <c r="P825" t="s">
        <v>8327</v>
      </c>
      <c r="Q825" s="10">
        <f t="shared" si="26"/>
        <v>42055.972824074073</v>
      </c>
      <c r="R825">
        <f t="shared" si="27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4" t="s">
        <v>8326</v>
      </c>
      <c r="P826" t="s">
        <v>8327</v>
      </c>
      <c r="Q826" s="10">
        <f t="shared" si="26"/>
        <v>40250.242106481484</v>
      </c>
      <c r="R826">
        <f t="shared" si="27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4" t="s">
        <v>8326</v>
      </c>
      <c r="P827" t="s">
        <v>8327</v>
      </c>
      <c r="Q827" s="10">
        <f t="shared" si="26"/>
        <v>41186.306527777779</v>
      </c>
      <c r="R827">
        <f t="shared" si="27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4" t="s">
        <v>8326</v>
      </c>
      <c r="P828" t="s">
        <v>8327</v>
      </c>
      <c r="Q828" s="10">
        <f t="shared" si="26"/>
        <v>40973.038541666669</v>
      </c>
      <c r="R828">
        <f t="shared" si="27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4" t="s">
        <v>8326</v>
      </c>
      <c r="P829" t="s">
        <v>8327</v>
      </c>
      <c r="Q829" s="10">
        <f t="shared" si="26"/>
        <v>40927.473460648151</v>
      </c>
      <c r="R829">
        <f t="shared" si="27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4" t="s">
        <v>8326</v>
      </c>
      <c r="P830" t="s">
        <v>8327</v>
      </c>
      <c r="Q830" s="10">
        <f t="shared" si="26"/>
        <v>41073.050717592596</v>
      </c>
      <c r="R830">
        <f t="shared" si="27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4" t="s">
        <v>8326</v>
      </c>
      <c r="P831" t="s">
        <v>8327</v>
      </c>
      <c r="Q831" s="10">
        <f t="shared" si="26"/>
        <v>42504.801388888889</v>
      </c>
      <c r="R831">
        <f t="shared" si="27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4" t="s">
        <v>8326</v>
      </c>
      <c r="P832" t="s">
        <v>8327</v>
      </c>
      <c r="Q832" s="10">
        <f t="shared" si="26"/>
        <v>41325.525752314818</v>
      </c>
      <c r="R832">
        <f t="shared" si="27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4" t="s">
        <v>8326</v>
      </c>
      <c r="P833" t="s">
        <v>8327</v>
      </c>
      <c r="Q833" s="10">
        <f t="shared" si="26"/>
        <v>40996.646921296298</v>
      </c>
      <c r="R833">
        <f t="shared" si="27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4" t="s">
        <v>8326</v>
      </c>
      <c r="P834" t="s">
        <v>8327</v>
      </c>
      <c r="Q834" s="10">
        <f t="shared" si="26"/>
        <v>40869.675173611111</v>
      </c>
      <c r="R834">
        <f t="shared" si="27"/>
        <v>2011</v>
      </c>
    </row>
    <row r="835" spans="1:18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4" t="s">
        <v>8326</v>
      </c>
      <c r="P835" t="s">
        <v>8327</v>
      </c>
      <c r="Q835" s="10">
        <f t="shared" si="26"/>
        <v>41718.878182870372</v>
      </c>
      <c r="R835">
        <f t="shared" si="27"/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4" t="s">
        <v>8326</v>
      </c>
      <c r="P836" t="s">
        <v>8327</v>
      </c>
      <c r="Q836" s="10">
        <f t="shared" si="26"/>
        <v>41422.822824074072</v>
      </c>
      <c r="R836">
        <f t="shared" si="27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4" t="s">
        <v>8326</v>
      </c>
      <c r="P837" t="s">
        <v>8327</v>
      </c>
      <c r="Q837" s="10">
        <f t="shared" si="26"/>
        <v>41005.45784722222</v>
      </c>
      <c r="R837">
        <f t="shared" si="27"/>
        <v>2012</v>
      </c>
    </row>
    <row r="838" spans="1:18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4" t="s">
        <v>8326</v>
      </c>
      <c r="P838" t="s">
        <v>8327</v>
      </c>
      <c r="Q838" s="10">
        <f t="shared" si="26"/>
        <v>41524.056921296295</v>
      </c>
      <c r="R838">
        <f t="shared" si="27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4" t="s">
        <v>8326</v>
      </c>
      <c r="P839" t="s">
        <v>8327</v>
      </c>
      <c r="Q839" s="10">
        <f t="shared" si="26"/>
        <v>41730.998402777775</v>
      </c>
      <c r="R839">
        <f t="shared" si="27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4" t="s">
        <v>8326</v>
      </c>
      <c r="P840" t="s">
        <v>8327</v>
      </c>
      <c r="Q840" s="10">
        <f t="shared" si="26"/>
        <v>40895.897974537038</v>
      </c>
      <c r="R840">
        <f t="shared" si="27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4" t="s">
        <v>8326</v>
      </c>
      <c r="P841" t="s">
        <v>8327</v>
      </c>
      <c r="Q841" s="10">
        <f t="shared" si="26"/>
        <v>41144.763379629629</v>
      </c>
      <c r="R841">
        <f t="shared" si="27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4" t="s">
        <v>8326</v>
      </c>
      <c r="P842" t="s">
        <v>8328</v>
      </c>
      <c r="Q842" s="10">
        <f t="shared" ref="Q842:Q905" si="28">(((J842/60)/60)/24)+DATE(1970,1,1)</f>
        <v>42607.226701388892</v>
      </c>
      <c r="R842">
        <f t="shared" ref="R842:R905" si="29">YEAR(Q842)</f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4" t="s">
        <v>8326</v>
      </c>
      <c r="P843" t="s">
        <v>8328</v>
      </c>
      <c r="Q843" s="10">
        <f t="shared" si="28"/>
        <v>41923.838692129626</v>
      </c>
      <c r="R843">
        <f t="shared" si="29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4" t="s">
        <v>8326</v>
      </c>
      <c r="P844" t="s">
        <v>8328</v>
      </c>
      <c r="Q844" s="10">
        <f t="shared" si="28"/>
        <v>41526.592395833337</v>
      </c>
      <c r="R844">
        <f t="shared" si="29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4" t="s">
        <v>8326</v>
      </c>
      <c r="P845" t="s">
        <v>8328</v>
      </c>
      <c r="Q845" s="10">
        <f t="shared" si="28"/>
        <v>42695.257870370369</v>
      </c>
      <c r="R845">
        <f t="shared" si="29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4" t="s">
        <v>8326</v>
      </c>
      <c r="P846" t="s">
        <v>8328</v>
      </c>
      <c r="Q846" s="10">
        <f t="shared" si="28"/>
        <v>41905.684629629628</v>
      </c>
      <c r="R846">
        <f t="shared" si="29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4" t="s">
        <v>8326</v>
      </c>
      <c r="P847" t="s">
        <v>8328</v>
      </c>
      <c r="Q847" s="10">
        <f t="shared" si="28"/>
        <v>42578.205972222218</v>
      </c>
      <c r="R847">
        <f t="shared" si="29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4" t="s">
        <v>8326</v>
      </c>
      <c r="P848" t="s">
        <v>8328</v>
      </c>
      <c r="Q848" s="10">
        <f t="shared" si="28"/>
        <v>41694.391840277778</v>
      </c>
      <c r="R848">
        <f t="shared" si="29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4" t="s">
        <v>8326</v>
      </c>
      <c r="P849" t="s">
        <v>8328</v>
      </c>
      <c r="Q849" s="10">
        <f t="shared" si="28"/>
        <v>42165.79833333334</v>
      </c>
      <c r="R849">
        <f t="shared" si="29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4" t="s">
        <v>8326</v>
      </c>
      <c r="P850" t="s">
        <v>8328</v>
      </c>
      <c r="Q850" s="10">
        <f t="shared" si="28"/>
        <v>42078.792048611111</v>
      </c>
      <c r="R850">
        <f t="shared" si="29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4" t="s">
        <v>8326</v>
      </c>
      <c r="P851" t="s">
        <v>8328</v>
      </c>
      <c r="Q851" s="10">
        <f t="shared" si="28"/>
        <v>42051.148888888885</v>
      </c>
      <c r="R851">
        <f t="shared" si="29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4" t="s">
        <v>8326</v>
      </c>
      <c r="P852" t="s">
        <v>8328</v>
      </c>
      <c r="Q852" s="10">
        <f t="shared" si="28"/>
        <v>42452.827743055561</v>
      </c>
      <c r="R852">
        <f t="shared" si="29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4" t="s">
        <v>8326</v>
      </c>
      <c r="P853" t="s">
        <v>8328</v>
      </c>
      <c r="Q853" s="10">
        <f t="shared" si="28"/>
        <v>42522.880243055552</v>
      </c>
      <c r="R853">
        <f t="shared" si="29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4" t="s">
        <v>8326</v>
      </c>
      <c r="P854" t="s">
        <v>8328</v>
      </c>
      <c r="Q854" s="10">
        <f t="shared" si="28"/>
        <v>42656.805497685185</v>
      </c>
      <c r="R854">
        <f t="shared" si="29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4" t="s">
        <v>8326</v>
      </c>
      <c r="P855" t="s">
        <v>8328</v>
      </c>
      <c r="Q855" s="10">
        <f t="shared" si="28"/>
        <v>42021.832280092596</v>
      </c>
      <c r="R855">
        <f t="shared" si="29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4" t="s">
        <v>8326</v>
      </c>
      <c r="P856" t="s">
        <v>8328</v>
      </c>
      <c r="Q856" s="10">
        <f t="shared" si="28"/>
        <v>42702.212337962963</v>
      </c>
      <c r="R856">
        <f t="shared" si="29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4" t="s">
        <v>8326</v>
      </c>
      <c r="P857" t="s">
        <v>8328</v>
      </c>
      <c r="Q857" s="10">
        <f t="shared" si="28"/>
        <v>42545.125196759262</v>
      </c>
      <c r="R857">
        <f t="shared" si="29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4" t="s">
        <v>8326</v>
      </c>
      <c r="P858" t="s">
        <v>8328</v>
      </c>
      <c r="Q858" s="10">
        <f t="shared" si="28"/>
        <v>42609.311990740738</v>
      </c>
      <c r="R858">
        <f t="shared" si="29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4" t="s">
        <v>8326</v>
      </c>
      <c r="P859" t="s">
        <v>8328</v>
      </c>
      <c r="Q859" s="10">
        <f t="shared" si="28"/>
        <v>42291.581377314811</v>
      </c>
      <c r="R859">
        <f t="shared" si="29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4" t="s">
        <v>8326</v>
      </c>
      <c r="P860" t="s">
        <v>8328</v>
      </c>
      <c r="Q860" s="10">
        <f t="shared" si="28"/>
        <v>42079.745578703703</v>
      </c>
      <c r="R860">
        <f t="shared" si="29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4" t="s">
        <v>8326</v>
      </c>
      <c r="P861" t="s">
        <v>8328</v>
      </c>
      <c r="Q861" s="10">
        <f t="shared" si="28"/>
        <v>42128.820231481484</v>
      </c>
      <c r="R861">
        <f t="shared" si="29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4" t="s">
        <v>8326</v>
      </c>
      <c r="P862" t="s">
        <v>8329</v>
      </c>
      <c r="Q862" s="10">
        <f t="shared" si="28"/>
        <v>41570.482789351852</v>
      </c>
      <c r="R862">
        <f t="shared" si="29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4" t="s">
        <v>8326</v>
      </c>
      <c r="P863" t="s">
        <v>8329</v>
      </c>
      <c r="Q863" s="10">
        <f t="shared" si="28"/>
        <v>42599.965324074074</v>
      </c>
      <c r="R863">
        <f t="shared" si="29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4" t="s">
        <v>8326</v>
      </c>
      <c r="P864" t="s">
        <v>8329</v>
      </c>
      <c r="Q864" s="10">
        <f t="shared" si="28"/>
        <v>41559.5549537037</v>
      </c>
      <c r="R864">
        <f t="shared" si="29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4" t="s">
        <v>8326</v>
      </c>
      <c r="P865" t="s">
        <v>8329</v>
      </c>
      <c r="Q865" s="10">
        <f t="shared" si="28"/>
        <v>40921.117662037039</v>
      </c>
      <c r="R865">
        <f t="shared" si="29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4" t="s">
        <v>8326</v>
      </c>
      <c r="P866" t="s">
        <v>8329</v>
      </c>
      <c r="Q866" s="10">
        <f t="shared" si="28"/>
        <v>41541.106921296298</v>
      </c>
      <c r="R866">
        <f t="shared" si="29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4" t="s">
        <v>8326</v>
      </c>
      <c r="P867" t="s">
        <v>8329</v>
      </c>
      <c r="Q867" s="10">
        <f t="shared" si="28"/>
        <v>41230.77311342593</v>
      </c>
      <c r="R867">
        <f t="shared" si="29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4" t="s">
        <v>8326</v>
      </c>
      <c r="P868" t="s">
        <v>8329</v>
      </c>
      <c r="Q868" s="10">
        <f t="shared" si="28"/>
        <v>42025.637939814813</v>
      </c>
      <c r="R868">
        <f t="shared" si="29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4" t="s">
        <v>8326</v>
      </c>
      <c r="P869" t="s">
        <v>8329</v>
      </c>
      <c r="Q869" s="10">
        <f t="shared" si="28"/>
        <v>40088.105393518519</v>
      </c>
      <c r="R869">
        <f t="shared" si="29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4" t="s">
        <v>8326</v>
      </c>
      <c r="P870" t="s">
        <v>8329</v>
      </c>
      <c r="Q870" s="10">
        <f t="shared" si="28"/>
        <v>41616.027754629627</v>
      </c>
      <c r="R870">
        <f t="shared" si="29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4" t="s">
        <v>8326</v>
      </c>
      <c r="P871" t="s">
        <v>8329</v>
      </c>
      <c r="Q871" s="10">
        <f t="shared" si="28"/>
        <v>41342.845567129632</v>
      </c>
      <c r="R871">
        <f t="shared" si="29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4" t="s">
        <v>8326</v>
      </c>
      <c r="P872" t="s">
        <v>8329</v>
      </c>
      <c r="Q872" s="10">
        <f t="shared" si="28"/>
        <v>41488.022256944445</v>
      </c>
      <c r="R872">
        <f t="shared" si="29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4" t="s">
        <v>8326</v>
      </c>
      <c r="P873" t="s">
        <v>8329</v>
      </c>
      <c r="Q873" s="10">
        <f t="shared" si="28"/>
        <v>41577.561284722222</v>
      </c>
      <c r="R873">
        <f t="shared" si="29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4" t="s">
        <v>8326</v>
      </c>
      <c r="P874" t="s">
        <v>8329</v>
      </c>
      <c r="Q874" s="10">
        <f t="shared" si="28"/>
        <v>40567.825543981482</v>
      </c>
      <c r="R874">
        <f t="shared" si="29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4" t="s">
        <v>8326</v>
      </c>
      <c r="P875" t="s">
        <v>8329</v>
      </c>
      <c r="Q875" s="10">
        <f t="shared" si="28"/>
        <v>41184.167129629634</v>
      </c>
      <c r="R875">
        <f t="shared" si="29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4" t="s">
        <v>8326</v>
      </c>
      <c r="P876" t="s">
        <v>8329</v>
      </c>
      <c r="Q876" s="10">
        <f t="shared" si="28"/>
        <v>41368.583726851852</v>
      </c>
      <c r="R876">
        <f t="shared" si="29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4" t="s">
        <v>8326</v>
      </c>
      <c r="P877" t="s">
        <v>8329</v>
      </c>
      <c r="Q877" s="10">
        <f t="shared" si="28"/>
        <v>42248.723738425921</v>
      </c>
      <c r="R877">
        <f t="shared" si="29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4" t="s">
        <v>8326</v>
      </c>
      <c r="P878" t="s">
        <v>8329</v>
      </c>
      <c r="Q878" s="10">
        <f t="shared" si="28"/>
        <v>41276.496840277774</v>
      </c>
      <c r="R878">
        <f t="shared" si="29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4" t="s">
        <v>8326</v>
      </c>
      <c r="P879" t="s">
        <v>8329</v>
      </c>
      <c r="Q879" s="10">
        <f t="shared" si="28"/>
        <v>41597.788888888892</v>
      </c>
      <c r="R879">
        <f t="shared" si="29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4" t="s">
        <v>8326</v>
      </c>
      <c r="P880" t="s">
        <v>8329</v>
      </c>
      <c r="Q880" s="10">
        <f t="shared" si="28"/>
        <v>40505.232916666668</v>
      </c>
      <c r="R880">
        <f t="shared" si="29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4" t="s">
        <v>8326</v>
      </c>
      <c r="P881" t="s">
        <v>8329</v>
      </c>
      <c r="Q881" s="10">
        <f t="shared" si="28"/>
        <v>41037.829918981479</v>
      </c>
      <c r="R881">
        <f t="shared" si="29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4" t="s">
        <v>8326</v>
      </c>
      <c r="P882" t="s">
        <v>8330</v>
      </c>
      <c r="Q882" s="10">
        <f t="shared" si="28"/>
        <v>41179.32104166667</v>
      </c>
      <c r="R882">
        <f t="shared" si="29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4" t="s">
        <v>8326</v>
      </c>
      <c r="P883" t="s">
        <v>8330</v>
      </c>
      <c r="Q883" s="10">
        <f t="shared" si="28"/>
        <v>40877.25099537037</v>
      </c>
      <c r="R883">
        <f t="shared" si="29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4" t="s">
        <v>8326</v>
      </c>
      <c r="P884" t="s">
        <v>8330</v>
      </c>
      <c r="Q884" s="10">
        <f t="shared" si="28"/>
        <v>40759.860532407409</v>
      </c>
      <c r="R884">
        <f t="shared" si="29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4" t="s">
        <v>8326</v>
      </c>
      <c r="P885" t="s">
        <v>8330</v>
      </c>
      <c r="Q885" s="10">
        <f t="shared" si="28"/>
        <v>42371.935590277775</v>
      </c>
      <c r="R885">
        <f t="shared" si="29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4" t="s">
        <v>8326</v>
      </c>
      <c r="P886" t="s">
        <v>8330</v>
      </c>
      <c r="Q886" s="10">
        <f t="shared" si="28"/>
        <v>40981.802615740737</v>
      </c>
      <c r="R886">
        <f t="shared" si="29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4" t="s">
        <v>8326</v>
      </c>
      <c r="P887" t="s">
        <v>8330</v>
      </c>
      <c r="Q887" s="10">
        <f t="shared" si="28"/>
        <v>42713.941099537042</v>
      </c>
      <c r="R887">
        <f t="shared" si="29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4" t="s">
        <v>8326</v>
      </c>
      <c r="P888" t="s">
        <v>8330</v>
      </c>
      <c r="Q888" s="10">
        <f t="shared" si="28"/>
        <v>42603.870520833334</v>
      </c>
      <c r="R888">
        <f t="shared" si="29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4" t="s">
        <v>8326</v>
      </c>
      <c r="P889" t="s">
        <v>8330</v>
      </c>
      <c r="Q889" s="10">
        <f t="shared" si="28"/>
        <v>41026.958969907406</v>
      </c>
      <c r="R889">
        <f t="shared" si="29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4" t="s">
        <v>8326</v>
      </c>
      <c r="P890" t="s">
        <v>8330</v>
      </c>
      <c r="Q890" s="10">
        <f t="shared" si="28"/>
        <v>40751.753298611111</v>
      </c>
      <c r="R890">
        <f t="shared" si="29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4" t="s">
        <v>8326</v>
      </c>
      <c r="P891" t="s">
        <v>8330</v>
      </c>
      <c r="Q891" s="10">
        <f t="shared" si="28"/>
        <v>41887.784062500003</v>
      </c>
      <c r="R891">
        <f t="shared" si="29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4" t="s">
        <v>8326</v>
      </c>
      <c r="P892" t="s">
        <v>8330</v>
      </c>
      <c r="Q892" s="10">
        <f t="shared" si="28"/>
        <v>41569.698831018519</v>
      </c>
      <c r="R892">
        <f t="shared" si="29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4" t="s">
        <v>8326</v>
      </c>
      <c r="P893" t="s">
        <v>8330</v>
      </c>
      <c r="Q893" s="10">
        <f t="shared" si="28"/>
        <v>41842.031597222223</v>
      </c>
      <c r="R893">
        <f t="shared" si="29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4" t="s">
        <v>8326</v>
      </c>
      <c r="P894" t="s">
        <v>8330</v>
      </c>
      <c r="Q894" s="10">
        <f t="shared" si="28"/>
        <v>40304.20003472222</v>
      </c>
      <c r="R894">
        <f t="shared" si="29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4" t="s">
        <v>8326</v>
      </c>
      <c r="P895" t="s">
        <v>8330</v>
      </c>
      <c r="Q895" s="10">
        <f t="shared" si="28"/>
        <v>42065.897719907407</v>
      </c>
      <c r="R895">
        <f t="shared" si="29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4" t="s">
        <v>8326</v>
      </c>
      <c r="P896" t="s">
        <v>8330</v>
      </c>
      <c r="Q896" s="10">
        <f t="shared" si="28"/>
        <v>42496.981597222228</v>
      </c>
      <c r="R896">
        <f t="shared" si="29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4" t="s">
        <v>8326</v>
      </c>
      <c r="P897" t="s">
        <v>8330</v>
      </c>
      <c r="Q897" s="10">
        <f t="shared" si="28"/>
        <v>40431.127650462964</v>
      </c>
      <c r="R897">
        <f t="shared" si="29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4" t="s">
        <v>8326</v>
      </c>
      <c r="P898" t="s">
        <v>8330</v>
      </c>
      <c r="Q898" s="10">
        <f t="shared" si="28"/>
        <v>42218.872986111113</v>
      </c>
      <c r="R898">
        <f t="shared" si="29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4" t="s">
        <v>8326</v>
      </c>
      <c r="P899" t="s">
        <v>8330</v>
      </c>
      <c r="Q899" s="10">
        <f t="shared" si="28"/>
        <v>41211.688750000001</v>
      </c>
      <c r="R899">
        <f t="shared" si="29"/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4" t="s">
        <v>8326</v>
      </c>
      <c r="P900" t="s">
        <v>8330</v>
      </c>
      <c r="Q900" s="10">
        <f t="shared" si="28"/>
        <v>40878.758217592593</v>
      </c>
      <c r="R900">
        <f t="shared" si="2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4" t="s">
        <v>8326</v>
      </c>
      <c r="P901" t="s">
        <v>8330</v>
      </c>
      <c r="Q901" s="10">
        <f t="shared" si="28"/>
        <v>40646.099097222221</v>
      </c>
      <c r="R901">
        <f t="shared" si="2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4" t="s">
        <v>8326</v>
      </c>
      <c r="P902" t="s">
        <v>8329</v>
      </c>
      <c r="Q902" s="10">
        <f t="shared" si="28"/>
        <v>42429.84956018519</v>
      </c>
      <c r="R902">
        <f t="shared" si="2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4" t="s">
        <v>8326</v>
      </c>
      <c r="P903" t="s">
        <v>8329</v>
      </c>
      <c r="Q903" s="10">
        <f t="shared" si="28"/>
        <v>40291.81150462963</v>
      </c>
      <c r="R903">
        <f t="shared" si="2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4" t="s">
        <v>8326</v>
      </c>
      <c r="P904" t="s">
        <v>8329</v>
      </c>
      <c r="Q904" s="10">
        <f t="shared" si="28"/>
        <v>41829.965532407405</v>
      </c>
      <c r="R904">
        <f t="shared" si="2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4" t="s">
        <v>8326</v>
      </c>
      <c r="P905" t="s">
        <v>8329</v>
      </c>
      <c r="Q905" s="10">
        <f t="shared" si="28"/>
        <v>41149.796064814815</v>
      </c>
      <c r="R905">
        <f t="shared" si="2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4" t="s">
        <v>8326</v>
      </c>
      <c r="P906" t="s">
        <v>8329</v>
      </c>
      <c r="Q906" s="10">
        <f t="shared" ref="Q906:Q969" si="30">(((J906/60)/60)/24)+DATE(1970,1,1)</f>
        <v>42342.080289351856</v>
      </c>
      <c r="R906">
        <f t="shared" ref="R906:R969" si="31">YEAR(Q906)</f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4" t="s">
        <v>8326</v>
      </c>
      <c r="P907" t="s">
        <v>8329</v>
      </c>
      <c r="Q907" s="10">
        <f t="shared" si="30"/>
        <v>40507.239884259259</v>
      </c>
      <c r="R907">
        <f t="shared" si="31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4" t="s">
        <v>8326</v>
      </c>
      <c r="P908" t="s">
        <v>8329</v>
      </c>
      <c r="Q908" s="10">
        <f t="shared" si="30"/>
        <v>41681.189699074072</v>
      </c>
      <c r="R908">
        <f t="shared" si="31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4" t="s">
        <v>8326</v>
      </c>
      <c r="P909" t="s">
        <v>8329</v>
      </c>
      <c r="Q909" s="10">
        <f t="shared" si="30"/>
        <v>40767.192395833335</v>
      </c>
      <c r="R909">
        <f t="shared" si="31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4" t="s">
        <v>8326</v>
      </c>
      <c r="P910" t="s">
        <v>8329</v>
      </c>
      <c r="Q910" s="10">
        <f t="shared" si="30"/>
        <v>40340.801562499997</v>
      </c>
      <c r="R910">
        <f t="shared" si="31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4" t="s">
        <v>8326</v>
      </c>
      <c r="P911" t="s">
        <v>8329</v>
      </c>
      <c r="Q911" s="10">
        <f t="shared" si="30"/>
        <v>41081.69027777778</v>
      </c>
      <c r="R911">
        <f t="shared" si="31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4" t="s">
        <v>8326</v>
      </c>
      <c r="P912" t="s">
        <v>8329</v>
      </c>
      <c r="Q912" s="10">
        <f t="shared" si="30"/>
        <v>42737.545358796298</v>
      </c>
      <c r="R912">
        <f t="shared" si="31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4" t="s">
        <v>8326</v>
      </c>
      <c r="P913" t="s">
        <v>8329</v>
      </c>
      <c r="Q913" s="10">
        <f t="shared" si="30"/>
        <v>41642.005150462966</v>
      </c>
      <c r="R913">
        <f t="shared" si="31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4" t="s">
        <v>8326</v>
      </c>
      <c r="P914" t="s">
        <v>8329</v>
      </c>
      <c r="Q914" s="10">
        <f t="shared" si="30"/>
        <v>41194.109340277777</v>
      </c>
      <c r="R914">
        <f t="shared" si="31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4" t="s">
        <v>8326</v>
      </c>
      <c r="P915" t="s">
        <v>8329</v>
      </c>
      <c r="Q915" s="10">
        <f t="shared" si="30"/>
        <v>41004.139108796298</v>
      </c>
      <c r="R915">
        <f t="shared" si="31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4" t="s">
        <v>8326</v>
      </c>
      <c r="P916" t="s">
        <v>8329</v>
      </c>
      <c r="Q916" s="10">
        <f t="shared" si="30"/>
        <v>41116.763275462967</v>
      </c>
      <c r="R916">
        <f t="shared" si="31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4" t="s">
        <v>8326</v>
      </c>
      <c r="P917" t="s">
        <v>8329</v>
      </c>
      <c r="Q917" s="10">
        <f t="shared" si="30"/>
        <v>40937.679560185185</v>
      </c>
      <c r="R917">
        <f t="shared" si="31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4" t="s">
        <v>8326</v>
      </c>
      <c r="P918" t="s">
        <v>8329</v>
      </c>
      <c r="Q918" s="10">
        <f t="shared" si="30"/>
        <v>40434.853402777779</v>
      </c>
      <c r="R918">
        <f t="shared" si="31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4" t="s">
        <v>8326</v>
      </c>
      <c r="P919" t="s">
        <v>8329</v>
      </c>
      <c r="Q919" s="10">
        <f t="shared" si="30"/>
        <v>41802.94363425926</v>
      </c>
      <c r="R919">
        <f t="shared" si="31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4" t="s">
        <v>8326</v>
      </c>
      <c r="P920" t="s">
        <v>8329</v>
      </c>
      <c r="Q920" s="10">
        <f t="shared" si="30"/>
        <v>41944.916215277779</v>
      </c>
      <c r="R920">
        <f t="shared" si="31"/>
        <v>2014</v>
      </c>
    </row>
    <row r="921" spans="1:18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4" t="s">
        <v>8326</v>
      </c>
      <c r="P921" t="s">
        <v>8329</v>
      </c>
      <c r="Q921" s="10">
        <f t="shared" si="30"/>
        <v>41227.641724537039</v>
      </c>
      <c r="R921">
        <f t="shared" si="31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4" t="s">
        <v>8326</v>
      </c>
      <c r="P922" t="s">
        <v>8329</v>
      </c>
      <c r="Q922" s="10">
        <f t="shared" si="30"/>
        <v>41562.67155092593</v>
      </c>
      <c r="R922">
        <f t="shared" si="31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4" t="s">
        <v>8326</v>
      </c>
      <c r="P923" t="s">
        <v>8329</v>
      </c>
      <c r="Q923" s="10">
        <f t="shared" si="30"/>
        <v>40847.171018518515</v>
      </c>
      <c r="R923">
        <f t="shared" si="31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4" t="s">
        <v>8326</v>
      </c>
      <c r="P924" t="s">
        <v>8329</v>
      </c>
      <c r="Q924" s="10">
        <f t="shared" si="30"/>
        <v>41878.530011574076</v>
      </c>
      <c r="R924">
        <f t="shared" si="31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4" t="s">
        <v>8326</v>
      </c>
      <c r="P925" t="s">
        <v>8329</v>
      </c>
      <c r="Q925" s="10">
        <f t="shared" si="30"/>
        <v>41934.959756944445</v>
      </c>
      <c r="R925">
        <f t="shared" si="31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4" t="s">
        <v>8326</v>
      </c>
      <c r="P926" t="s">
        <v>8329</v>
      </c>
      <c r="Q926" s="10">
        <f t="shared" si="30"/>
        <v>41288.942928240744</v>
      </c>
      <c r="R926">
        <f t="shared" si="31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4" t="s">
        <v>8326</v>
      </c>
      <c r="P927" t="s">
        <v>8329</v>
      </c>
      <c r="Q927" s="10">
        <f t="shared" si="30"/>
        <v>41575.880914351852</v>
      </c>
      <c r="R927">
        <f t="shared" si="31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4" t="s">
        <v>8326</v>
      </c>
      <c r="P928" t="s">
        <v>8329</v>
      </c>
      <c r="Q928" s="10">
        <f t="shared" si="30"/>
        <v>40338.02002314815</v>
      </c>
      <c r="R928">
        <f t="shared" si="31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4" t="s">
        <v>8326</v>
      </c>
      <c r="P929" t="s">
        <v>8329</v>
      </c>
      <c r="Q929" s="10">
        <f t="shared" si="30"/>
        <v>41013.822858796295</v>
      </c>
      <c r="R929">
        <f t="shared" si="31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4" t="s">
        <v>8326</v>
      </c>
      <c r="P930" t="s">
        <v>8329</v>
      </c>
      <c r="Q930" s="10">
        <f t="shared" si="30"/>
        <v>41180.86241898148</v>
      </c>
      <c r="R930">
        <f t="shared" si="31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4" t="s">
        <v>8326</v>
      </c>
      <c r="P931" t="s">
        <v>8329</v>
      </c>
      <c r="Q931" s="10">
        <f t="shared" si="30"/>
        <v>40978.238067129627</v>
      </c>
      <c r="R931">
        <f t="shared" si="31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4" t="s">
        <v>8326</v>
      </c>
      <c r="P932" t="s">
        <v>8329</v>
      </c>
      <c r="Q932" s="10">
        <f t="shared" si="30"/>
        <v>40312.915578703702</v>
      </c>
      <c r="R932">
        <f t="shared" si="31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4" t="s">
        <v>8326</v>
      </c>
      <c r="P933" t="s">
        <v>8329</v>
      </c>
      <c r="Q933" s="10">
        <f t="shared" si="30"/>
        <v>41680.359976851854</v>
      </c>
      <c r="R933">
        <f t="shared" si="31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4" t="s">
        <v>8326</v>
      </c>
      <c r="P934" t="s">
        <v>8329</v>
      </c>
      <c r="Q934" s="10">
        <f t="shared" si="30"/>
        <v>41310.969270833331</v>
      </c>
      <c r="R934">
        <f t="shared" si="31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4" t="s">
        <v>8326</v>
      </c>
      <c r="P935" t="s">
        <v>8329</v>
      </c>
      <c r="Q935" s="10">
        <f t="shared" si="30"/>
        <v>41711.169085648151</v>
      </c>
      <c r="R935">
        <f t="shared" si="31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4" t="s">
        <v>8326</v>
      </c>
      <c r="P936" t="s">
        <v>8329</v>
      </c>
      <c r="Q936" s="10">
        <f t="shared" si="30"/>
        <v>41733.737083333333</v>
      </c>
      <c r="R936">
        <f t="shared" si="31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4" t="s">
        <v>8326</v>
      </c>
      <c r="P937" t="s">
        <v>8329</v>
      </c>
      <c r="Q937" s="10">
        <f t="shared" si="30"/>
        <v>42368.333668981482</v>
      </c>
      <c r="R937">
        <f t="shared" si="31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4" t="s">
        <v>8326</v>
      </c>
      <c r="P938" t="s">
        <v>8329</v>
      </c>
      <c r="Q938" s="10">
        <f t="shared" si="30"/>
        <v>40883.024178240739</v>
      </c>
      <c r="R938">
        <f t="shared" si="31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4" t="s">
        <v>8326</v>
      </c>
      <c r="P939" t="s">
        <v>8329</v>
      </c>
      <c r="Q939" s="10">
        <f t="shared" si="30"/>
        <v>41551.798113425924</v>
      </c>
      <c r="R939">
        <f t="shared" si="31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4" t="s">
        <v>8326</v>
      </c>
      <c r="P940" t="s">
        <v>8329</v>
      </c>
      <c r="Q940" s="10">
        <f t="shared" si="30"/>
        <v>41124.479722222226</v>
      </c>
      <c r="R940">
        <f t="shared" si="31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4" t="s">
        <v>8326</v>
      </c>
      <c r="P941" t="s">
        <v>8329</v>
      </c>
      <c r="Q941" s="10">
        <f t="shared" si="30"/>
        <v>41416.763171296298</v>
      </c>
      <c r="R941">
        <f t="shared" si="31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4" t="s">
        <v>8320</v>
      </c>
      <c r="P942" t="s">
        <v>8322</v>
      </c>
      <c r="Q942" s="10">
        <f t="shared" si="30"/>
        <v>42182.008402777778</v>
      </c>
      <c r="R942">
        <f t="shared" si="31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4" t="s">
        <v>8320</v>
      </c>
      <c r="P943" t="s">
        <v>8322</v>
      </c>
      <c r="Q943" s="10">
        <f t="shared" si="30"/>
        <v>42746.096585648149</v>
      </c>
      <c r="R943">
        <f t="shared" si="31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4" t="s">
        <v>8320</v>
      </c>
      <c r="P944" t="s">
        <v>8322</v>
      </c>
      <c r="Q944" s="10">
        <f t="shared" si="30"/>
        <v>42382.843287037031</v>
      </c>
      <c r="R944">
        <f t="shared" si="31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4" t="s">
        <v>8320</v>
      </c>
      <c r="P945" t="s">
        <v>8322</v>
      </c>
      <c r="Q945" s="10">
        <f t="shared" si="30"/>
        <v>42673.66788194445</v>
      </c>
      <c r="R945">
        <f t="shared" si="31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4" t="s">
        <v>8320</v>
      </c>
      <c r="P946" t="s">
        <v>8322</v>
      </c>
      <c r="Q946" s="10">
        <f t="shared" si="30"/>
        <v>42444.583912037036</v>
      </c>
      <c r="R946">
        <f t="shared" si="31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4" t="s">
        <v>8320</v>
      </c>
      <c r="P947" t="s">
        <v>8322</v>
      </c>
      <c r="Q947" s="10">
        <f t="shared" si="30"/>
        <v>42732.872986111113</v>
      </c>
      <c r="R947">
        <f t="shared" si="31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4" t="s">
        <v>8320</v>
      </c>
      <c r="P948" t="s">
        <v>8322</v>
      </c>
      <c r="Q948" s="10">
        <f t="shared" si="30"/>
        <v>42592.750555555554</v>
      </c>
      <c r="R948">
        <f t="shared" si="31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4" t="s">
        <v>8320</v>
      </c>
      <c r="P949" t="s">
        <v>8322</v>
      </c>
      <c r="Q949" s="10">
        <f t="shared" si="30"/>
        <v>42491.781319444446</v>
      </c>
      <c r="R949">
        <f t="shared" si="31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4" t="s">
        <v>8320</v>
      </c>
      <c r="P950" t="s">
        <v>8322</v>
      </c>
      <c r="Q950" s="10">
        <f t="shared" si="30"/>
        <v>42411.828287037039</v>
      </c>
      <c r="R950">
        <f t="shared" si="31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4" t="s">
        <v>8320</v>
      </c>
      <c r="P951" t="s">
        <v>8322</v>
      </c>
      <c r="Q951" s="10">
        <f t="shared" si="30"/>
        <v>42361.043703703705</v>
      </c>
      <c r="R951">
        <f t="shared" si="31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4" t="s">
        <v>8320</v>
      </c>
      <c r="P952" t="s">
        <v>8322</v>
      </c>
      <c r="Q952" s="10">
        <f t="shared" si="30"/>
        <v>42356.750706018516</v>
      </c>
      <c r="R952">
        <f t="shared" si="31"/>
        <v>2015</v>
      </c>
    </row>
    <row r="953" spans="1:18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4" t="s">
        <v>8320</v>
      </c>
      <c r="P953" t="s">
        <v>8322</v>
      </c>
      <c r="Q953" s="10">
        <f t="shared" si="30"/>
        <v>42480.653611111105</v>
      </c>
      <c r="R953">
        <f t="shared" si="31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4" t="s">
        <v>8320</v>
      </c>
      <c r="P954" t="s">
        <v>8322</v>
      </c>
      <c r="Q954" s="10">
        <f t="shared" si="30"/>
        <v>42662.613564814819</v>
      </c>
      <c r="R954">
        <f t="shared" si="31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4" t="s">
        <v>8320</v>
      </c>
      <c r="P955" t="s">
        <v>8322</v>
      </c>
      <c r="Q955" s="10">
        <f t="shared" si="30"/>
        <v>41999.164340277777</v>
      </c>
      <c r="R955">
        <f t="shared" si="31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4" t="s">
        <v>8320</v>
      </c>
      <c r="P956" t="s">
        <v>8322</v>
      </c>
      <c r="Q956" s="10">
        <f t="shared" si="30"/>
        <v>42194.833784722221</v>
      </c>
      <c r="R956">
        <f t="shared" si="31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4" t="s">
        <v>8320</v>
      </c>
      <c r="P957" t="s">
        <v>8322</v>
      </c>
      <c r="Q957" s="10">
        <f t="shared" si="30"/>
        <v>42586.295138888891</v>
      </c>
      <c r="R957">
        <f t="shared" si="31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4" t="s">
        <v>8320</v>
      </c>
      <c r="P958" t="s">
        <v>8322</v>
      </c>
      <c r="Q958" s="10">
        <f t="shared" si="30"/>
        <v>42060.913877314815</v>
      </c>
      <c r="R958">
        <f t="shared" si="31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4" t="s">
        <v>8320</v>
      </c>
      <c r="P959" t="s">
        <v>8322</v>
      </c>
      <c r="Q959" s="10">
        <f t="shared" si="30"/>
        <v>42660.552465277782</v>
      </c>
      <c r="R959">
        <f t="shared" si="31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4" t="s">
        <v>8320</v>
      </c>
      <c r="P960" t="s">
        <v>8322</v>
      </c>
      <c r="Q960" s="10">
        <f t="shared" si="30"/>
        <v>42082.802812499998</v>
      </c>
      <c r="R960">
        <f t="shared" si="31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4" t="s">
        <v>8320</v>
      </c>
      <c r="P961" t="s">
        <v>8322</v>
      </c>
      <c r="Q961" s="10">
        <f t="shared" si="30"/>
        <v>41993.174363425926</v>
      </c>
      <c r="R961">
        <f t="shared" si="31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4" t="s">
        <v>8320</v>
      </c>
      <c r="P962" t="s">
        <v>8322</v>
      </c>
      <c r="Q962" s="10">
        <f t="shared" si="30"/>
        <v>42766.626793981486</v>
      </c>
      <c r="R962">
        <f t="shared" si="31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4" t="s">
        <v>8320</v>
      </c>
      <c r="P963" t="s">
        <v>8322</v>
      </c>
      <c r="Q963" s="10">
        <f t="shared" si="30"/>
        <v>42740.693692129629</v>
      </c>
      <c r="R963">
        <f t="shared" si="31"/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4" t="s">
        <v>8320</v>
      </c>
      <c r="P964" t="s">
        <v>8322</v>
      </c>
      <c r="Q964" s="10">
        <f t="shared" si="30"/>
        <v>42373.712418981479</v>
      </c>
      <c r="R964">
        <f t="shared" si="31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4" t="s">
        <v>8320</v>
      </c>
      <c r="P965" t="s">
        <v>8322</v>
      </c>
      <c r="Q965" s="10">
        <f t="shared" si="30"/>
        <v>42625.635636574079</v>
      </c>
      <c r="R965">
        <f t="shared" si="31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4" t="s">
        <v>8320</v>
      </c>
      <c r="P966" t="s">
        <v>8322</v>
      </c>
      <c r="Q966" s="10">
        <f t="shared" si="30"/>
        <v>42208.628692129627</v>
      </c>
      <c r="R966">
        <f t="shared" si="31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4" t="s">
        <v>8320</v>
      </c>
      <c r="P967" t="s">
        <v>8322</v>
      </c>
      <c r="Q967" s="10">
        <f t="shared" si="30"/>
        <v>42637.016736111109</v>
      </c>
      <c r="R967">
        <f t="shared" si="31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4" t="s">
        <v>8320</v>
      </c>
      <c r="P968" t="s">
        <v>8322</v>
      </c>
      <c r="Q968" s="10">
        <f t="shared" si="30"/>
        <v>42619.635787037041</v>
      </c>
      <c r="R968">
        <f t="shared" si="31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4" t="s">
        <v>8320</v>
      </c>
      <c r="P969" t="s">
        <v>8322</v>
      </c>
      <c r="Q969" s="10">
        <f t="shared" si="30"/>
        <v>42422.254328703704</v>
      </c>
      <c r="R969">
        <f t="shared" si="31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4" t="s">
        <v>8320</v>
      </c>
      <c r="P970" t="s">
        <v>8322</v>
      </c>
      <c r="Q970" s="10">
        <f t="shared" ref="Q970:Q1033" si="32">(((J970/60)/60)/24)+DATE(1970,1,1)</f>
        <v>41836.847615740742</v>
      </c>
      <c r="R970">
        <f t="shared" ref="R970:R1033" si="33">YEAR(Q970)</f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4" t="s">
        <v>8320</v>
      </c>
      <c r="P971" t="s">
        <v>8322</v>
      </c>
      <c r="Q971" s="10">
        <f t="shared" si="32"/>
        <v>42742.30332175926</v>
      </c>
      <c r="R971">
        <f t="shared" si="33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4" t="s">
        <v>8320</v>
      </c>
      <c r="P972" t="s">
        <v>8322</v>
      </c>
      <c r="Q972" s="10">
        <f t="shared" si="32"/>
        <v>42721.220520833333</v>
      </c>
      <c r="R972">
        <f t="shared" si="33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4" t="s">
        <v>8320</v>
      </c>
      <c r="P973" t="s">
        <v>8322</v>
      </c>
      <c r="Q973" s="10">
        <f t="shared" si="32"/>
        <v>42111.709027777775</v>
      </c>
      <c r="R973">
        <f t="shared" si="33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4" t="s">
        <v>8320</v>
      </c>
      <c r="P974" t="s">
        <v>8322</v>
      </c>
      <c r="Q974" s="10">
        <f t="shared" si="32"/>
        <v>41856.865717592591</v>
      </c>
      <c r="R974">
        <f t="shared" si="33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4" t="s">
        <v>8320</v>
      </c>
      <c r="P975" t="s">
        <v>8322</v>
      </c>
      <c r="Q975" s="10">
        <f t="shared" si="32"/>
        <v>42257.014965277776</v>
      </c>
      <c r="R975">
        <f t="shared" si="33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4" t="s">
        <v>8320</v>
      </c>
      <c r="P976" t="s">
        <v>8322</v>
      </c>
      <c r="Q976" s="10">
        <f t="shared" si="32"/>
        <v>42424.749490740738</v>
      </c>
      <c r="R976">
        <f t="shared" si="33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4" t="s">
        <v>8320</v>
      </c>
      <c r="P977" t="s">
        <v>8322</v>
      </c>
      <c r="Q977" s="10">
        <f t="shared" si="32"/>
        <v>42489.696585648147</v>
      </c>
      <c r="R977">
        <f t="shared" si="33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4" t="s">
        <v>8320</v>
      </c>
      <c r="P978" t="s">
        <v>8322</v>
      </c>
      <c r="Q978" s="10">
        <f t="shared" si="32"/>
        <v>42185.058993055558</v>
      </c>
      <c r="R978">
        <f t="shared" si="33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4" t="s">
        <v>8320</v>
      </c>
      <c r="P979" t="s">
        <v>8322</v>
      </c>
      <c r="Q979" s="10">
        <f t="shared" si="32"/>
        <v>42391.942094907412</v>
      </c>
      <c r="R979">
        <f t="shared" si="33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4" t="s">
        <v>8320</v>
      </c>
      <c r="P980" t="s">
        <v>8322</v>
      </c>
      <c r="Q980" s="10">
        <f t="shared" si="32"/>
        <v>42395.309039351851</v>
      </c>
      <c r="R980">
        <f t="shared" si="33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4" t="s">
        <v>8320</v>
      </c>
      <c r="P981" t="s">
        <v>8322</v>
      </c>
      <c r="Q981" s="10">
        <f t="shared" si="32"/>
        <v>42506.416990740734</v>
      </c>
      <c r="R981">
        <f t="shared" si="33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4" t="s">
        <v>8320</v>
      </c>
      <c r="P982" t="s">
        <v>8322</v>
      </c>
      <c r="Q982" s="10">
        <f t="shared" si="32"/>
        <v>41928.904189814813</v>
      </c>
      <c r="R982">
        <f t="shared" si="33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4" t="s">
        <v>8320</v>
      </c>
      <c r="P983" t="s">
        <v>8322</v>
      </c>
      <c r="Q983" s="10">
        <f t="shared" si="32"/>
        <v>41830.947013888886</v>
      </c>
      <c r="R983">
        <f t="shared" si="33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4" t="s">
        <v>8320</v>
      </c>
      <c r="P984" t="s">
        <v>8322</v>
      </c>
      <c r="Q984" s="10">
        <f t="shared" si="32"/>
        <v>42615.753310185188</v>
      </c>
      <c r="R984">
        <f t="shared" si="33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4" t="s">
        <v>8320</v>
      </c>
      <c r="P985" t="s">
        <v>8322</v>
      </c>
      <c r="Q985" s="10">
        <f t="shared" si="32"/>
        <v>42574.667650462965</v>
      </c>
      <c r="R985">
        <f t="shared" si="33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4" t="s">
        <v>8320</v>
      </c>
      <c r="P986" t="s">
        <v>8322</v>
      </c>
      <c r="Q986" s="10">
        <f t="shared" si="32"/>
        <v>42061.11583333333</v>
      </c>
      <c r="R986">
        <f t="shared" si="33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4" t="s">
        <v>8320</v>
      </c>
      <c r="P987" t="s">
        <v>8322</v>
      </c>
      <c r="Q987" s="10">
        <f t="shared" si="32"/>
        <v>42339.967708333337</v>
      </c>
      <c r="R987">
        <f t="shared" si="33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4" t="s">
        <v>8320</v>
      </c>
      <c r="P988" t="s">
        <v>8322</v>
      </c>
      <c r="Q988" s="10">
        <f t="shared" si="32"/>
        <v>42324.767361111109</v>
      </c>
      <c r="R988">
        <f t="shared" si="33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4" t="s">
        <v>8320</v>
      </c>
      <c r="P989" t="s">
        <v>8322</v>
      </c>
      <c r="Q989" s="10">
        <f t="shared" si="32"/>
        <v>41773.294560185182</v>
      </c>
      <c r="R989">
        <f t="shared" si="33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4" t="s">
        <v>8320</v>
      </c>
      <c r="P990" t="s">
        <v>8322</v>
      </c>
      <c r="Q990" s="10">
        <f t="shared" si="32"/>
        <v>42614.356770833328</v>
      </c>
      <c r="R990">
        <f t="shared" si="33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4" t="s">
        <v>8320</v>
      </c>
      <c r="P991" t="s">
        <v>8322</v>
      </c>
      <c r="Q991" s="10">
        <f t="shared" si="32"/>
        <v>42611.933969907404</v>
      </c>
      <c r="R991">
        <f t="shared" si="33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4" t="s">
        <v>8320</v>
      </c>
      <c r="P992" t="s">
        <v>8322</v>
      </c>
      <c r="Q992" s="10">
        <f t="shared" si="32"/>
        <v>41855.784305555557</v>
      </c>
      <c r="R992">
        <f t="shared" si="33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4" t="s">
        <v>8320</v>
      </c>
      <c r="P993" t="s">
        <v>8322</v>
      </c>
      <c r="Q993" s="10">
        <f t="shared" si="32"/>
        <v>42538.75680555556</v>
      </c>
      <c r="R993">
        <f t="shared" si="33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4" t="s">
        <v>8320</v>
      </c>
      <c r="P994" t="s">
        <v>8322</v>
      </c>
      <c r="Q994" s="10">
        <f t="shared" si="32"/>
        <v>42437.924988425926</v>
      </c>
      <c r="R994">
        <f t="shared" si="33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4" t="s">
        <v>8320</v>
      </c>
      <c r="P995" t="s">
        <v>8322</v>
      </c>
      <c r="Q995" s="10">
        <f t="shared" si="32"/>
        <v>42652.964907407411</v>
      </c>
      <c r="R995">
        <f t="shared" si="33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4" t="s">
        <v>8320</v>
      </c>
      <c r="P996" t="s">
        <v>8322</v>
      </c>
      <c r="Q996" s="10">
        <f t="shared" si="32"/>
        <v>41921.263078703705</v>
      </c>
      <c r="R996">
        <f t="shared" si="33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4" t="s">
        <v>8320</v>
      </c>
      <c r="P997" t="s">
        <v>8322</v>
      </c>
      <c r="Q997" s="10">
        <f t="shared" si="32"/>
        <v>41947.940740740742</v>
      </c>
      <c r="R997">
        <f t="shared" si="33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4" t="s">
        <v>8320</v>
      </c>
      <c r="P998" t="s">
        <v>8322</v>
      </c>
      <c r="Q998" s="10">
        <f t="shared" si="32"/>
        <v>41817.866435185184</v>
      </c>
      <c r="R998">
        <f t="shared" si="33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4" t="s">
        <v>8320</v>
      </c>
      <c r="P999" t="s">
        <v>8322</v>
      </c>
      <c r="Q999" s="10">
        <f t="shared" si="32"/>
        <v>41941.10297453704</v>
      </c>
      <c r="R999">
        <f t="shared" si="33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4" t="s">
        <v>8320</v>
      </c>
      <c r="P1000" t="s">
        <v>8322</v>
      </c>
      <c r="Q1000" s="10">
        <f t="shared" si="32"/>
        <v>42282.168993055559</v>
      </c>
      <c r="R1000">
        <f t="shared" si="33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4" t="s">
        <v>8320</v>
      </c>
      <c r="P1001" t="s">
        <v>8322</v>
      </c>
      <c r="Q1001" s="10">
        <f t="shared" si="32"/>
        <v>41926.29965277778</v>
      </c>
      <c r="R1001">
        <f t="shared" si="33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4" t="s">
        <v>8320</v>
      </c>
      <c r="P1002" t="s">
        <v>8322</v>
      </c>
      <c r="Q1002" s="10">
        <f t="shared" si="32"/>
        <v>42749.059722222228</v>
      </c>
      <c r="R1002">
        <f t="shared" si="33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4" t="s">
        <v>8320</v>
      </c>
      <c r="P1003" t="s">
        <v>8322</v>
      </c>
      <c r="Q1003" s="10">
        <f t="shared" si="32"/>
        <v>42720.720057870371</v>
      </c>
      <c r="R1003">
        <f t="shared" si="33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4" t="s">
        <v>8320</v>
      </c>
      <c r="P1004" t="s">
        <v>8322</v>
      </c>
      <c r="Q1004" s="10">
        <f t="shared" si="32"/>
        <v>42325.684189814812</v>
      </c>
      <c r="R1004">
        <f t="shared" si="33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4" t="s">
        <v>8320</v>
      </c>
      <c r="P1005" t="s">
        <v>8322</v>
      </c>
      <c r="Q1005" s="10">
        <f t="shared" si="32"/>
        <v>42780.709039351852</v>
      </c>
      <c r="R1005">
        <f t="shared" si="33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4" t="s">
        <v>8320</v>
      </c>
      <c r="P1006" t="s">
        <v>8322</v>
      </c>
      <c r="Q1006" s="10">
        <f t="shared" si="32"/>
        <v>42388.708645833336</v>
      </c>
      <c r="R1006">
        <f t="shared" si="33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4" t="s">
        <v>8320</v>
      </c>
      <c r="P1007" t="s">
        <v>8322</v>
      </c>
      <c r="Q1007" s="10">
        <f t="shared" si="32"/>
        <v>42276.624803240738</v>
      </c>
      <c r="R1007">
        <f t="shared" si="33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4" t="s">
        <v>8320</v>
      </c>
      <c r="P1008" t="s">
        <v>8322</v>
      </c>
      <c r="Q1008" s="10">
        <f t="shared" si="32"/>
        <v>41977.040185185186</v>
      </c>
      <c r="R1008">
        <f t="shared" si="33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4" t="s">
        <v>8320</v>
      </c>
      <c r="P1009" t="s">
        <v>8322</v>
      </c>
      <c r="Q1009" s="10">
        <f t="shared" si="32"/>
        <v>42676.583599537036</v>
      </c>
      <c r="R1009">
        <f t="shared" si="33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4" t="s">
        <v>8320</v>
      </c>
      <c r="P1010" t="s">
        <v>8322</v>
      </c>
      <c r="Q1010" s="10">
        <f t="shared" si="32"/>
        <v>42702.809201388889</v>
      </c>
      <c r="R1010">
        <f t="shared" si="33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4" t="s">
        <v>8320</v>
      </c>
      <c r="P1011" t="s">
        <v>8322</v>
      </c>
      <c r="Q1011" s="10">
        <f t="shared" si="32"/>
        <v>42510.604699074072</v>
      </c>
      <c r="R1011">
        <f t="shared" si="33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4" t="s">
        <v>8320</v>
      </c>
      <c r="P1012" t="s">
        <v>8322</v>
      </c>
      <c r="Q1012" s="10">
        <f t="shared" si="32"/>
        <v>42561.829421296294</v>
      </c>
      <c r="R1012">
        <f t="shared" si="33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4" t="s">
        <v>8320</v>
      </c>
      <c r="P1013" t="s">
        <v>8322</v>
      </c>
      <c r="Q1013" s="10">
        <f t="shared" si="32"/>
        <v>41946.898090277777</v>
      </c>
      <c r="R1013">
        <f t="shared" si="33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4" t="s">
        <v>8320</v>
      </c>
      <c r="P1014" t="s">
        <v>8322</v>
      </c>
      <c r="Q1014" s="10">
        <f t="shared" si="32"/>
        <v>42714.440416666665</v>
      </c>
      <c r="R1014">
        <f t="shared" si="33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4" t="s">
        <v>8320</v>
      </c>
      <c r="P1015" t="s">
        <v>8322</v>
      </c>
      <c r="Q1015" s="10">
        <f t="shared" si="32"/>
        <v>42339.833981481483</v>
      </c>
      <c r="R1015">
        <f t="shared" si="33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4" t="s">
        <v>8320</v>
      </c>
      <c r="P1016" t="s">
        <v>8322</v>
      </c>
      <c r="Q1016" s="10">
        <f t="shared" si="32"/>
        <v>41955.002488425926</v>
      </c>
      <c r="R1016">
        <f t="shared" si="33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4" t="s">
        <v>8320</v>
      </c>
      <c r="P1017" t="s">
        <v>8322</v>
      </c>
      <c r="Q1017" s="10">
        <f t="shared" si="32"/>
        <v>42303.878414351857</v>
      </c>
      <c r="R1017">
        <f t="shared" si="33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4" t="s">
        <v>8320</v>
      </c>
      <c r="P1018" t="s">
        <v>8322</v>
      </c>
      <c r="Q1018" s="10">
        <f t="shared" si="32"/>
        <v>42422.107129629629</v>
      </c>
      <c r="R1018">
        <f t="shared" si="33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4" t="s">
        <v>8320</v>
      </c>
      <c r="P1019" t="s">
        <v>8322</v>
      </c>
      <c r="Q1019" s="10">
        <f t="shared" si="32"/>
        <v>42289.675173611111</v>
      </c>
      <c r="R1019">
        <f t="shared" si="33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4" t="s">
        <v>8320</v>
      </c>
      <c r="P1020" t="s">
        <v>8322</v>
      </c>
      <c r="Q1020" s="10">
        <f t="shared" si="32"/>
        <v>42535.492280092592</v>
      </c>
      <c r="R1020">
        <f t="shared" si="33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4" t="s">
        <v>8320</v>
      </c>
      <c r="P1021" t="s">
        <v>8322</v>
      </c>
      <c r="Q1021" s="10">
        <f t="shared" si="32"/>
        <v>42009.973946759259</v>
      </c>
      <c r="R1021">
        <f t="shared" si="33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4" t="s">
        <v>8326</v>
      </c>
      <c r="P1022" t="s">
        <v>8331</v>
      </c>
      <c r="Q1022" s="10">
        <f t="shared" si="32"/>
        <v>42127.069548611107</v>
      </c>
      <c r="R1022">
        <f t="shared" si="33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4" t="s">
        <v>8326</v>
      </c>
      <c r="P1023" t="s">
        <v>8331</v>
      </c>
      <c r="Q1023" s="10">
        <f t="shared" si="32"/>
        <v>42271.251979166671</v>
      </c>
      <c r="R1023">
        <f t="shared" si="33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4" t="s">
        <v>8326</v>
      </c>
      <c r="P1024" t="s">
        <v>8331</v>
      </c>
      <c r="Q1024" s="10">
        <f t="shared" si="32"/>
        <v>42111.646724537044</v>
      </c>
      <c r="R1024">
        <f t="shared" si="33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4" t="s">
        <v>8326</v>
      </c>
      <c r="P1025" t="s">
        <v>8331</v>
      </c>
      <c r="Q1025" s="10">
        <f t="shared" si="32"/>
        <v>42145.919687500005</v>
      </c>
      <c r="R1025">
        <f t="shared" si="33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4" t="s">
        <v>8326</v>
      </c>
      <c r="P1026" t="s">
        <v>8331</v>
      </c>
      <c r="Q1026" s="10">
        <f t="shared" si="32"/>
        <v>42370.580590277779</v>
      </c>
      <c r="R1026">
        <f t="shared" si="33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4" t="s">
        <v>8326</v>
      </c>
      <c r="P1027" t="s">
        <v>8331</v>
      </c>
      <c r="Q1027" s="10">
        <f t="shared" si="32"/>
        <v>42049.833761574075</v>
      </c>
      <c r="R1027">
        <f t="shared" si="33"/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4" t="s">
        <v>8326</v>
      </c>
      <c r="P1028" t="s">
        <v>8331</v>
      </c>
      <c r="Q1028" s="10">
        <f t="shared" si="32"/>
        <v>42426.407592592594</v>
      </c>
      <c r="R1028">
        <f t="shared" si="33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4" t="s">
        <v>8326</v>
      </c>
      <c r="P1029" t="s">
        <v>8331</v>
      </c>
      <c r="Q1029" s="10">
        <f t="shared" si="32"/>
        <v>41905.034108796295</v>
      </c>
      <c r="R1029">
        <f t="shared" si="33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4" t="s">
        <v>8326</v>
      </c>
      <c r="P1030" t="s">
        <v>8331</v>
      </c>
      <c r="Q1030" s="10">
        <f t="shared" si="32"/>
        <v>42755.627372685187</v>
      </c>
      <c r="R1030">
        <f t="shared" si="33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4" t="s">
        <v>8326</v>
      </c>
      <c r="P1031" t="s">
        <v>8331</v>
      </c>
      <c r="Q1031" s="10">
        <f t="shared" si="32"/>
        <v>42044.711886574078</v>
      </c>
      <c r="R1031">
        <f t="shared" si="33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4" t="s">
        <v>8326</v>
      </c>
      <c r="P1032" t="s">
        <v>8331</v>
      </c>
      <c r="Q1032" s="10">
        <f t="shared" si="32"/>
        <v>42611.483206018514</v>
      </c>
      <c r="R1032">
        <f t="shared" si="33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4" t="s">
        <v>8326</v>
      </c>
      <c r="P1033" t="s">
        <v>8331</v>
      </c>
      <c r="Q1033" s="10">
        <f t="shared" si="32"/>
        <v>42324.764004629629</v>
      </c>
      <c r="R1033">
        <f t="shared" si="33"/>
        <v>2015</v>
      </c>
    </row>
    <row r="1034" spans="1:18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4" t="s">
        <v>8326</v>
      </c>
      <c r="P1034" t="s">
        <v>8331</v>
      </c>
      <c r="Q1034" s="10">
        <f t="shared" ref="Q1034:Q1097" si="34">(((J1034/60)/60)/24)+DATE(1970,1,1)</f>
        <v>42514.666956018518</v>
      </c>
      <c r="R1034">
        <f t="shared" ref="R1034:R1097" si="35">YEAR(Q1034)</f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4" t="s">
        <v>8326</v>
      </c>
      <c r="P1035" t="s">
        <v>8331</v>
      </c>
      <c r="Q1035" s="10">
        <f t="shared" si="34"/>
        <v>42688.732407407413</v>
      </c>
      <c r="R1035">
        <f t="shared" si="35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4" t="s">
        <v>8326</v>
      </c>
      <c r="P1036" t="s">
        <v>8331</v>
      </c>
      <c r="Q1036" s="10">
        <f t="shared" si="34"/>
        <v>42555.166712962964</v>
      </c>
      <c r="R1036">
        <f t="shared" si="35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4" t="s">
        <v>8326</v>
      </c>
      <c r="P1037" t="s">
        <v>8331</v>
      </c>
      <c r="Q1037" s="10">
        <f t="shared" si="34"/>
        <v>42016.641435185185</v>
      </c>
      <c r="R1037">
        <f t="shared" si="35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4" t="s">
        <v>8326</v>
      </c>
      <c r="P1038" t="s">
        <v>8331</v>
      </c>
      <c r="Q1038" s="10">
        <f t="shared" si="34"/>
        <v>41249.448958333334</v>
      </c>
      <c r="R1038">
        <f t="shared" si="35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4" t="s">
        <v>8326</v>
      </c>
      <c r="P1039" t="s">
        <v>8331</v>
      </c>
      <c r="Q1039" s="10">
        <f t="shared" si="34"/>
        <v>42119.822476851856</v>
      </c>
      <c r="R1039">
        <f t="shared" si="35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4" t="s">
        <v>8326</v>
      </c>
      <c r="P1040" t="s">
        <v>8331</v>
      </c>
      <c r="Q1040" s="10">
        <f t="shared" si="34"/>
        <v>42418.231747685189</v>
      </c>
      <c r="R1040">
        <f t="shared" si="35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4" t="s">
        <v>8326</v>
      </c>
      <c r="P1041" t="s">
        <v>8331</v>
      </c>
      <c r="Q1041" s="10">
        <f t="shared" si="34"/>
        <v>42692.109328703707</v>
      </c>
      <c r="R1041">
        <f t="shared" si="35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4" t="s">
        <v>8332</v>
      </c>
      <c r="P1042" t="s">
        <v>8333</v>
      </c>
      <c r="Q1042" s="10">
        <f t="shared" si="34"/>
        <v>42579.708437499998</v>
      </c>
      <c r="R1042">
        <f t="shared" si="35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4" t="s">
        <v>8332</v>
      </c>
      <c r="P1043" t="s">
        <v>8333</v>
      </c>
      <c r="Q1043" s="10">
        <f t="shared" si="34"/>
        <v>41831.060092592597</v>
      </c>
      <c r="R1043">
        <f t="shared" si="35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4" t="s">
        <v>8332</v>
      </c>
      <c r="P1044" t="s">
        <v>8333</v>
      </c>
      <c r="Q1044" s="10">
        <f t="shared" si="34"/>
        <v>41851.696157407408</v>
      </c>
      <c r="R1044">
        <f t="shared" si="35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4" t="s">
        <v>8332</v>
      </c>
      <c r="P1045" t="s">
        <v>8333</v>
      </c>
      <c r="Q1045" s="10">
        <f t="shared" si="34"/>
        <v>42114.252951388888</v>
      </c>
      <c r="R1045">
        <f t="shared" si="35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4" t="s">
        <v>8332</v>
      </c>
      <c r="P1046" t="s">
        <v>8333</v>
      </c>
      <c r="Q1046" s="10">
        <f t="shared" si="34"/>
        <v>42011.925937499997</v>
      </c>
      <c r="R1046">
        <f t="shared" si="35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4" t="s">
        <v>8332</v>
      </c>
      <c r="P1047" t="s">
        <v>8333</v>
      </c>
      <c r="Q1047" s="10">
        <f t="shared" si="34"/>
        <v>41844.874421296299</v>
      </c>
      <c r="R1047">
        <f t="shared" si="35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4" t="s">
        <v>8332</v>
      </c>
      <c r="P1048" t="s">
        <v>8333</v>
      </c>
      <c r="Q1048" s="10">
        <f t="shared" si="34"/>
        <v>42319.851388888885</v>
      </c>
      <c r="R1048">
        <f t="shared" si="35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4" t="s">
        <v>8332</v>
      </c>
      <c r="P1049" t="s">
        <v>8333</v>
      </c>
      <c r="Q1049" s="10">
        <f t="shared" si="34"/>
        <v>41918.818460648145</v>
      </c>
      <c r="R1049">
        <f t="shared" si="35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4" t="s">
        <v>8332</v>
      </c>
      <c r="P1050" t="s">
        <v>8333</v>
      </c>
      <c r="Q1050" s="10">
        <f t="shared" si="34"/>
        <v>42598.053113425922</v>
      </c>
      <c r="R1050">
        <f t="shared" si="35"/>
        <v>2016</v>
      </c>
    </row>
    <row r="1051" spans="1:18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4" t="s">
        <v>8332</v>
      </c>
      <c r="P1051" t="s">
        <v>8333</v>
      </c>
      <c r="Q1051" s="10">
        <f t="shared" si="34"/>
        <v>42382.431076388893</v>
      </c>
      <c r="R1051">
        <f t="shared" si="35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4" t="s">
        <v>8332</v>
      </c>
      <c r="P1052" t="s">
        <v>8333</v>
      </c>
      <c r="Q1052" s="10">
        <f t="shared" si="34"/>
        <v>42231.7971875</v>
      </c>
      <c r="R1052">
        <f t="shared" si="35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4" t="s">
        <v>8332</v>
      </c>
      <c r="P1053" t="s">
        <v>8333</v>
      </c>
      <c r="Q1053" s="10">
        <f t="shared" si="34"/>
        <v>41850.014178240745</v>
      </c>
      <c r="R1053">
        <f t="shared" si="35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4" t="s">
        <v>8332</v>
      </c>
      <c r="P1054" t="s">
        <v>8333</v>
      </c>
      <c r="Q1054" s="10">
        <f t="shared" si="34"/>
        <v>42483.797395833331</v>
      </c>
      <c r="R1054">
        <f t="shared" si="35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4" t="s">
        <v>8332</v>
      </c>
      <c r="P1055" t="s">
        <v>8333</v>
      </c>
      <c r="Q1055" s="10">
        <f t="shared" si="34"/>
        <v>42775.172824074078</v>
      </c>
      <c r="R1055">
        <f t="shared" si="35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4" t="s">
        <v>8332</v>
      </c>
      <c r="P1056" t="s">
        <v>8333</v>
      </c>
      <c r="Q1056" s="10">
        <f t="shared" si="34"/>
        <v>41831.851840277777</v>
      </c>
      <c r="R1056">
        <f t="shared" si="35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4" t="s">
        <v>8332</v>
      </c>
      <c r="P1057" t="s">
        <v>8333</v>
      </c>
      <c r="Q1057" s="10">
        <f t="shared" si="34"/>
        <v>42406.992418981477</v>
      </c>
      <c r="R1057">
        <f t="shared" si="35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4" t="s">
        <v>8332</v>
      </c>
      <c r="P1058" t="s">
        <v>8333</v>
      </c>
      <c r="Q1058" s="10">
        <f t="shared" si="34"/>
        <v>42058.719641203701</v>
      </c>
      <c r="R1058">
        <f t="shared" si="35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4" t="s">
        <v>8332</v>
      </c>
      <c r="P1059" t="s">
        <v>8333</v>
      </c>
      <c r="Q1059" s="10">
        <f t="shared" si="34"/>
        <v>42678.871331018512</v>
      </c>
      <c r="R1059">
        <f t="shared" si="35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4" t="s">
        <v>8332</v>
      </c>
      <c r="P1060" t="s">
        <v>8333</v>
      </c>
      <c r="Q1060" s="10">
        <f t="shared" si="34"/>
        <v>42047.900960648149</v>
      </c>
      <c r="R1060">
        <f t="shared" si="35"/>
        <v>2015</v>
      </c>
    </row>
    <row r="1061" spans="1:18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4" t="s">
        <v>8332</v>
      </c>
      <c r="P1061" t="s">
        <v>8333</v>
      </c>
      <c r="Q1061" s="10">
        <f t="shared" si="34"/>
        <v>42046.79</v>
      </c>
      <c r="R1061">
        <f t="shared" si="35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4" t="s">
        <v>8332</v>
      </c>
      <c r="P1062" t="s">
        <v>8333</v>
      </c>
      <c r="Q1062" s="10">
        <f t="shared" si="34"/>
        <v>42079.913113425922</v>
      </c>
      <c r="R1062">
        <f t="shared" si="35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4" t="s">
        <v>8332</v>
      </c>
      <c r="P1063" t="s">
        <v>8333</v>
      </c>
      <c r="Q1063" s="10">
        <f t="shared" si="34"/>
        <v>42432.276712962965</v>
      </c>
      <c r="R1063">
        <f t="shared" si="35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4" t="s">
        <v>8332</v>
      </c>
      <c r="P1064" t="s">
        <v>8333</v>
      </c>
      <c r="Q1064" s="10">
        <f t="shared" si="34"/>
        <v>42556.807187500002</v>
      </c>
      <c r="R1064">
        <f t="shared" si="35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4" t="s">
        <v>8332</v>
      </c>
      <c r="P1065" t="s">
        <v>8333</v>
      </c>
      <c r="Q1065" s="10">
        <f t="shared" si="34"/>
        <v>42583.030810185184</v>
      </c>
      <c r="R1065">
        <f t="shared" si="35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4" t="s">
        <v>8334</v>
      </c>
      <c r="P1066" t="s">
        <v>8335</v>
      </c>
      <c r="Q1066" s="10">
        <f t="shared" si="34"/>
        <v>41417.228043981479</v>
      </c>
      <c r="R1066">
        <f t="shared" si="35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4" t="s">
        <v>8334</v>
      </c>
      <c r="P1067" t="s">
        <v>8335</v>
      </c>
      <c r="Q1067" s="10">
        <f t="shared" si="34"/>
        <v>41661.381041666667</v>
      </c>
      <c r="R1067">
        <f t="shared" si="35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4" t="s">
        <v>8334</v>
      </c>
      <c r="P1068" t="s">
        <v>8335</v>
      </c>
      <c r="Q1068" s="10">
        <f t="shared" si="34"/>
        <v>41445.962754629632</v>
      </c>
      <c r="R1068">
        <f t="shared" si="35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4" t="s">
        <v>8334</v>
      </c>
      <c r="P1069" t="s">
        <v>8335</v>
      </c>
      <c r="Q1069" s="10">
        <f t="shared" si="34"/>
        <v>41599.855682870373</v>
      </c>
      <c r="R1069">
        <f t="shared" si="35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4" t="s">
        <v>8334</v>
      </c>
      <c r="P1070" t="s">
        <v>8335</v>
      </c>
      <c r="Q1070" s="10">
        <f t="shared" si="34"/>
        <v>42440.371111111104</v>
      </c>
      <c r="R1070">
        <f t="shared" si="35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4" t="s">
        <v>8334</v>
      </c>
      <c r="P1071" t="s">
        <v>8335</v>
      </c>
      <c r="Q1071" s="10">
        <f t="shared" si="34"/>
        <v>41572.229849537034</v>
      </c>
      <c r="R1071">
        <f t="shared" si="35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4" t="s">
        <v>8334</v>
      </c>
      <c r="P1072" t="s">
        <v>8335</v>
      </c>
      <c r="Q1072" s="10">
        <f t="shared" si="34"/>
        <v>41163.011828703704</v>
      </c>
      <c r="R1072">
        <f t="shared" si="35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4" t="s">
        <v>8334</v>
      </c>
      <c r="P1073" t="s">
        <v>8335</v>
      </c>
      <c r="Q1073" s="10">
        <f t="shared" si="34"/>
        <v>42295.753391203703</v>
      </c>
      <c r="R1073">
        <f t="shared" si="35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4" t="s">
        <v>8334</v>
      </c>
      <c r="P1074" t="s">
        <v>8335</v>
      </c>
      <c r="Q1074" s="10">
        <f t="shared" si="34"/>
        <v>41645.832141203704</v>
      </c>
      <c r="R1074">
        <f t="shared" si="35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4" t="s">
        <v>8334</v>
      </c>
      <c r="P1075" t="s">
        <v>8335</v>
      </c>
      <c r="Q1075" s="10">
        <f t="shared" si="34"/>
        <v>40802.964594907404</v>
      </c>
      <c r="R1075">
        <f t="shared" si="35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4" t="s">
        <v>8334</v>
      </c>
      <c r="P1076" t="s">
        <v>8335</v>
      </c>
      <c r="Q1076" s="10">
        <f t="shared" si="34"/>
        <v>41613.172974537039</v>
      </c>
      <c r="R1076">
        <f t="shared" si="35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4" t="s">
        <v>8334</v>
      </c>
      <c r="P1077" t="s">
        <v>8335</v>
      </c>
      <c r="Q1077" s="10">
        <f t="shared" si="34"/>
        <v>41005.904120370367</v>
      </c>
      <c r="R1077">
        <f t="shared" si="35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4" t="s">
        <v>8334</v>
      </c>
      <c r="P1078" t="s">
        <v>8335</v>
      </c>
      <c r="Q1078" s="10">
        <f t="shared" si="34"/>
        <v>41838.377893518518</v>
      </c>
      <c r="R1078">
        <f t="shared" si="35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4" t="s">
        <v>8334</v>
      </c>
      <c r="P1079" t="s">
        <v>8335</v>
      </c>
      <c r="Q1079" s="10">
        <f t="shared" si="34"/>
        <v>42353.16679398148</v>
      </c>
      <c r="R1079">
        <f t="shared" si="35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4" t="s">
        <v>8334</v>
      </c>
      <c r="P1080" t="s">
        <v>8335</v>
      </c>
      <c r="Q1080" s="10">
        <f t="shared" si="34"/>
        <v>40701.195844907408</v>
      </c>
      <c r="R1080">
        <f t="shared" si="35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4" t="s">
        <v>8334</v>
      </c>
      <c r="P1081" t="s">
        <v>8335</v>
      </c>
      <c r="Q1081" s="10">
        <f t="shared" si="34"/>
        <v>42479.566388888896</v>
      </c>
      <c r="R1081">
        <f t="shared" si="35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4" t="s">
        <v>8334</v>
      </c>
      <c r="P1082" t="s">
        <v>8335</v>
      </c>
      <c r="Q1082" s="10">
        <f t="shared" si="34"/>
        <v>41740.138113425928</v>
      </c>
      <c r="R1082">
        <f t="shared" si="35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4" t="s">
        <v>8334</v>
      </c>
      <c r="P1083" t="s">
        <v>8335</v>
      </c>
      <c r="Q1083" s="10">
        <f t="shared" si="34"/>
        <v>42002.926990740743</v>
      </c>
      <c r="R1083">
        <f t="shared" si="35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4" t="s">
        <v>8334</v>
      </c>
      <c r="P1084" t="s">
        <v>8335</v>
      </c>
      <c r="Q1084" s="10">
        <f t="shared" si="34"/>
        <v>41101.906111111115</v>
      </c>
      <c r="R1084">
        <f t="shared" si="35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4" t="s">
        <v>8334</v>
      </c>
      <c r="P1085" t="s">
        <v>8335</v>
      </c>
      <c r="Q1085" s="10">
        <f t="shared" si="34"/>
        <v>41793.659525462965</v>
      </c>
      <c r="R1085">
        <f t="shared" si="35"/>
        <v>2014</v>
      </c>
    </row>
    <row r="1086" spans="1:18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4" t="s">
        <v>8334</v>
      </c>
      <c r="P1086" t="s">
        <v>8335</v>
      </c>
      <c r="Q1086" s="10">
        <f t="shared" si="34"/>
        <v>41829.912083333329</v>
      </c>
      <c r="R1086">
        <f t="shared" si="35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4" t="s">
        <v>8334</v>
      </c>
      <c r="P1087" t="s">
        <v>8335</v>
      </c>
      <c r="Q1087" s="10">
        <f t="shared" si="34"/>
        <v>42413.671006944445</v>
      </c>
      <c r="R1087">
        <f t="shared" si="35"/>
        <v>2016</v>
      </c>
    </row>
    <row r="1088" spans="1:18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4" t="s">
        <v>8334</v>
      </c>
      <c r="P1088" t="s">
        <v>8335</v>
      </c>
      <c r="Q1088" s="10">
        <f t="shared" si="34"/>
        <v>41845.866793981484</v>
      </c>
      <c r="R1088">
        <f t="shared" si="35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4" t="s">
        <v>8334</v>
      </c>
      <c r="P1089" t="s">
        <v>8335</v>
      </c>
      <c r="Q1089" s="10">
        <f t="shared" si="34"/>
        <v>41775.713969907411</v>
      </c>
      <c r="R1089">
        <f t="shared" si="35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4" t="s">
        <v>8334</v>
      </c>
      <c r="P1090" t="s">
        <v>8335</v>
      </c>
      <c r="Q1090" s="10">
        <f t="shared" si="34"/>
        <v>41723.799386574072</v>
      </c>
      <c r="R1090">
        <f t="shared" si="35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4" t="s">
        <v>8334</v>
      </c>
      <c r="P1091" t="s">
        <v>8335</v>
      </c>
      <c r="Q1091" s="10">
        <f t="shared" si="34"/>
        <v>42151.189525462964</v>
      </c>
      <c r="R1091">
        <f t="shared" si="35"/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4" t="s">
        <v>8334</v>
      </c>
      <c r="P1092" t="s">
        <v>8335</v>
      </c>
      <c r="Q1092" s="10">
        <f t="shared" si="34"/>
        <v>42123.185798611114</v>
      </c>
      <c r="R1092">
        <f t="shared" si="35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4" t="s">
        <v>8334</v>
      </c>
      <c r="P1093" t="s">
        <v>8335</v>
      </c>
      <c r="Q1093" s="10">
        <f t="shared" si="34"/>
        <v>42440.820277777777</v>
      </c>
      <c r="R1093">
        <f t="shared" si="35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4" t="s">
        <v>8334</v>
      </c>
      <c r="P1094" t="s">
        <v>8335</v>
      </c>
      <c r="Q1094" s="10">
        <f t="shared" si="34"/>
        <v>41250.025902777779</v>
      </c>
      <c r="R1094">
        <f t="shared" si="35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4" t="s">
        <v>8334</v>
      </c>
      <c r="P1095" t="s">
        <v>8335</v>
      </c>
      <c r="Q1095" s="10">
        <f t="shared" si="34"/>
        <v>42396.973807870367</v>
      </c>
      <c r="R1095">
        <f t="shared" si="35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4" t="s">
        <v>8334</v>
      </c>
      <c r="P1096" t="s">
        <v>8335</v>
      </c>
      <c r="Q1096" s="10">
        <f t="shared" si="34"/>
        <v>40795.713344907403</v>
      </c>
      <c r="R1096">
        <f t="shared" si="35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4" t="s">
        <v>8334</v>
      </c>
      <c r="P1097" t="s">
        <v>8335</v>
      </c>
      <c r="Q1097" s="10">
        <f t="shared" si="34"/>
        <v>41486.537268518521</v>
      </c>
      <c r="R1097">
        <f t="shared" si="35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4" t="s">
        <v>8334</v>
      </c>
      <c r="P1098" t="s">
        <v>8335</v>
      </c>
      <c r="Q1098" s="10">
        <f t="shared" ref="Q1098:Q1161" si="36">(((J1098/60)/60)/24)+DATE(1970,1,1)</f>
        <v>41885.51798611111</v>
      </c>
      <c r="R1098">
        <f t="shared" ref="R1098:R1161" si="37">YEAR(Q1098)</f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4" t="s">
        <v>8334</v>
      </c>
      <c r="P1099" t="s">
        <v>8335</v>
      </c>
      <c r="Q1099" s="10">
        <f t="shared" si="36"/>
        <v>41660.792557870373</v>
      </c>
      <c r="R1099">
        <f t="shared" si="37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4" t="s">
        <v>8334</v>
      </c>
      <c r="P1100" t="s">
        <v>8335</v>
      </c>
      <c r="Q1100" s="10">
        <f t="shared" si="36"/>
        <v>41712.762673611112</v>
      </c>
      <c r="R1100">
        <f t="shared" si="37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4" t="s">
        <v>8334</v>
      </c>
      <c r="P1101" t="s">
        <v>8335</v>
      </c>
      <c r="Q1101" s="10">
        <f t="shared" si="36"/>
        <v>42107.836435185185</v>
      </c>
      <c r="R1101">
        <f t="shared" si="37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4" t="s">
        <v>8334</v>
      </c>
      <c r="P1102" t="s">
        <v>8335</v>
      </c>
      <c r="Q1102" s="10">
        <f t="shared" si="36"/>
        <v>42384.110775462963</v>
      </c>
      <c r="R1102">
        <f t="shared" si="37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4" t="s">
        <v>8334</v>
      </c>
      <c r="P1103" t="s">
        <v>8335</v>
      </c>
      <c r="Q1103" s="10">
        <f t="shared" si="36"/>
        <v>42538.77243055556</v>
      </c>
      <c r="R1103">
        <f t="shared" si="37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4" t="s">
        <v>8334</v>
      </c>
      <c r="P1104" t="s">
        <v>8335</v>
      </c>
      <c r="Q1104" s="10">
        <f t="shared" si="36"/>
        <v>41577.045428240745</v>
      </c>
      <c r="R1104">
        <f t="shared" si="37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4" t="s">
        <v>8334</v>
      </c>
      <c r="P1105" t="s">
        <v>8335</v>
      </c>
      <c r="Q1105" s="10">
        <f t="shared" si="36"/>
        <v>42479.22210648148</v>
      </c>
      <c r="R1105">
        <f t="shared" si="37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4" t="s">
        <v>8334</v>
      </c>
      <c r="P1106" t="s">
        <v>8335</v>
      </c>
      <c r="Q1106" s="10">
        <f t="shared" si="36"/>
        <v>41771.40996527778</v>
      </c>
      <c r="R1106">
        <f t="shared" si="37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4" t="s">
        <v>8334</v>
      </c>
      <c r="P1107" t="s">
        <v>8335</v>
      </c>
      <c r="Q1107" s="10">
        <f t="shared" si="36"/>
        <v>41692.135729166665</v>
      </c>
      <c r="R1107">
        <f t="shared" si="37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4" t="s">
        <v>8334</v>
      </c>
      <c r="P1108" t="s">
        <v>8335</v>
      </c>
      <c r="Q1108" s="10">
        <f t="shared" si="36"/>
        <v>40973.740451388891</v>
      </c>
      <c r="R1108">
        <f t="shared" si="37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4" t="s">
        <v>8334</v>
      </c>
      <c r="P1109" t="s">
        <v>8335</v>
      </c>
      <c r="Q1109" s="10">
        <f t="shared" si="36"/>
        <v>41813.861388888887</v>
      </c>
      <c r="R1109">
        <f t="shared" si="37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4" t="s">
        <v>8334</v>
      </c>
      <c r="P1110" t="s">
        <v>8335</v>
      </c>
      <c r="Q1110" s="10">
        <f t="shared" si="36"/>
        <v>40952.636979166666</v>
      </c>
      <c r="R1110">
        <f t="shared" si="37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4" t="s">
        <v>8334</v>
      </c>
      <c r="P1111" t="s">
        <v>8335</v>
      </c>
      <c r="Q1111" s="10">
        <f t="shared" si="36"/>
        <v>42662.752199074079</v>
      </c>
      <c r="R1111">
        <f t="shared" si="37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4" t="s">
        <v>8334</v>
      </c>
      <c r="P1112" t="s">
        <v>8335</v>
      </c>
      <c r="Q1112" s="10">
        <f t="shared" si="36"/>
        <v>41220.933124999996</v>
      </c>
      <c r="R1112">
        <f t="shared" si="37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4" t="s">
        <v>8334</v>
      </c>
      <c r="P1113" t="s">
        <v>8335</v>
      </c>
      <c r="Q1113" s="10">
        <f t="shared" si="36"/>
        <v>42347.203587962969</v>
      </c>
      <c r="R1113">
        <f t="shared" si="37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4" t="s">
        <v>8334</v>
      </c>
      <c r="P1114" t="s">
        <v>8335</v>
      </c>
      <c r="Q1114" s="10">
        <f t="shared" si="36"/>
        <v>41963.759386574078</v>
      </c>
      <c r="R1114">
        <f t="shared" si="37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4" t="s">
        <v>8334</v>
      </c>
      <c r="P1115" t="s">
        <v>8335</v>
      </c>
      <c r="Q1115" s="10">
        <f t="shared" si="36"/>
        <v>41835.977083333331</v>
      </c>
      <c r="R1115">
        <f t="shared" si="37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4" t="s">
        <v>8334</v>
      </c>
      <c r="P1116" t="s">
        <v>8335</v>
      </c>
      <c r="Q1116" s="10">
        <f t="shared" si="36"/>
        <v>41526.345914351856</v>
      </c>
      <c r="R1116">
        <f t="shared" si="37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4" t="s">
        <v>8334</v>
      </c>
      <c r="P1117" t="s">
        <v>8335</v>
      </c>
      <c r="Q1117" s="10">
        <f t="shared" si="36"/>
        <v>42429.695543981477</v>
      </c>
      <c r="R1117">
        <f t="shared" si="37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4" t="s">
        <v>8334</v>
      </c>
      <c r="P1118" t="s">
        <v>8335</v>
      </c>
      <c r="Q1118" s="10">
        <f t="shared" si="36"/>
        <v>41009.847314814811</v>
      </c>
      <c r="R1118">
        <f t="shared" si="37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4" t="s">
        <v>8334</v>
      </c>
      <c r="P1119" t="s">
        <v>8335</v>
      </c>
      <c r="Q1119" s="10">
        <f t="shared" si="36"/>
        <v>42333.598530092597</v>
      </c>
      <c r="R1119">
        <f t="shared" si="37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4" t="s">
        <v>8334</v>
      </c>
      <c r="P1120" t="s">
        <v>8335</v>
      </c>
      <c r="Q1120" s="10">
        <f t="shared" si="36"/>
        <v>41704.16642361111</v>
      </c>
      <c r="R1120">
        <f t="shared" si="37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4" t="s">
        <v>8334</v>
      </c>
      <c r="P1121" t="s">
        <v>8335</v>
      </c>
      <c r="Q1121" s="10">
        <f t="shared" si="36"/>
        <v>41722.792407407411</v>
      </c>
      <c r="R1121">
        <f t="shared" si="37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4" t="s">
        <v>8334</v>
      </c>
      <c r="P1122" t="s">
        <v>8335</v>
      </c>
      <c r="Q1122" s="10">
        <f t="shared" si="36"/>
        <v>40799.872685185182</v>
      </c>
      <c r="R1122">
        <f t="shared" si="37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4" t="s">
        <v>8334</v>
      </c>
      <c r="P1123" t="s">
        <v>8335</v>
      </c>
      <c r="Q1123" s="10">
        <f t="shared" si="36"/>
        <v>42412.934212962966</v>
      </c>
      <c r="R1123">
        <f t="shared" si="37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4" t="s">
        <v>8334</v>
      </c>
      <c r="P1124" t="s">
        <v>8335</v>
      </c>
      <c r="Q1124" s="10">
        <f t="shared" si="36"/>
        <v>41410.703993055555</v>
      </c>
      <c r="R1124">
        <f t="shared" si="37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4" t="s">
        <v>8334</v>
      </c>
      <c r="P1125" t="s">
        <v>8335</v>
      </c>
      <c r="Q1125" s="10">
        <f t="shared" si="36"/>
        <v>41718.5237037037</v>
      </c>
      <c r="R1125">
        <f t="shared" si="37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4" t="s">
        <v>8334</v>
      </c>
      <c r="P1126" t="s">
        <v>8336</v>
      </c>
      <c r="Q1126" s="10">
        <f t="shared" si="36"/>
        <v>42094.667256944449</v>
      </c>
      <c r="R1126">
        <f t="shared" si="37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4" t="s">
        <v>8334</v>
      </c>
      <c r="P1127" t="s">
        <v>8336</v>
      </c>
      <c r="Q1127" s="10">
        <f t="shared" si="36"/>
        <v>42212.624189814815</v>
      </c>
      <c r="R1127">
        <f t="shared" si="37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4" t="s">
        <v>8334</v>
      </c>
      <c r="P1128" t="s">
        <v>8336</v>
      </c>
      <c r="Q1128" s="10">
        <f t="shared" si="36"/>
        <v>42535.327476851846</v>
      </c>
      <c r="R1128">
        <f t="shared" si="37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4" t="s">
        <v>8334</v>
      </c>
      <c r="P1129" t="s">
        <v>8336</v>
      </c>
      <c r="Q1129" s="10">
        <f t="shared" si="36"/>
        <v>41926.854166666664</v>
      </c>
      <c r="R1129">
        <f t="shared" si="37"/>
        <v>2014</v>
      </c>
    </row>
    <row r="1130" spans="1:18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4" t="s">
        <v>8334</v>
      </c>
      <c r="P1130" t="s">
        <v>8336</v>
      </c>
      <c r="Q1130" s="10">
        <f t="shared" si="36"/>
        <v>41828.649502314816</v>
      </c>
      <c r="R1130">
        <f t="shared" si="37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4" t="s">
        <v>8334</v>
      </c>
      <c r="P1131" t="s">
        <v>8336</v>
      </c>
      <c r="Q1131" s="10">
        <f t="shared" si="36"/>
        <v>42496.264965277776</v>
      </c>
      <c r="R1131">
        <f t="shared" si="37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4" t="s">
        <v>8334</v>
      </c>
      <c r="P1132" t="s">
        <v>8336</v>
      </c>
      <c r="Q1132" s="10">
        <f t="shared" si="36"/>
        <v>41908.996527777781</v>
      </c>
      <c r="R1132">
        <f t="shared" si="37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4" t="s">
        <v>8334</v>
      </c>
      <c r="P1133" t="s">
        <v>8336</v>
      </c>
      <c r="Q1133" s="10">
        <f t="shared" si="36"/>
        <v>42332.908194444448</v>
      </c>
      <c r="R1133">
        <f t="shared" si="37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4" t="s">
        <v>8334</v>
      </c>
      <c r="P1134" t="s">
        <v>8336</v>
      </c>
      <c r="Q1134" s="10">
        <f t="shared" si="36"/>
        <v>42706.115405092598</v>
      </c>
      <c r="R1134">
        <f t="shared" si="37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4" t="s">
        <v>8334</v>
      </c>
      <c r="P1135" t="s">
        <v>8336</v>
      </c>
      <c r="Q1135" s="10">
        <f t="shared" si="36"/>
        <v>41821.407187500001</v>
      </c>
      <c r="R1135">
        <f t="shared" si="37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4" t="s">
        <v>8334</v>
      </c>
      <c r="P1136" t="s">
        <v>8336</v>
      </c>
      <c r="Q1136" s="10">
        <f t="shared" si="36"/>
        <v>41958.285046296296</v>
      </c>
      <c r="R1136">
        <f t="shared" si="37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4" t="s">
        <v>8334</v>
      </c>
      <c r="P1137" t="s">
        <v>8336</v>
      </c>
      <c r="Q1137" s="10">
        <f t="shared" si="36"/>
        <v>42558.989513888882</v>
      </c>
      <c r="R1137">
        <f t="shared" si="37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4" t="s">
        <v>8334</v>
      </c>
      <c r="P1138" t="s">
        <v>8336</v>
      </c>
      <c r="Q1138" s="10">
        <f t="shared" si="36"/>
        <v>42327.671631944439</v>
      </c>
      <c r="R1138">
        <f t="shared" si="37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4" t="s">
        <v>8334</v>
      </c>
      <c r="P1139" t="s">
        <v>8336</v>
      </c>
      <c r="Q1139" s="10">
        <f t="shared" si="36"/>
        <v>42453.819687499999</v>
      </c>
      <c r="R1139">
        <f t="shared" si="37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4" t="s">
        <v>8334</v>
      </c>
      <c r="P1140" t="s">
        <v>8336</v>
      </c>
      <c r="Q1140" s="10">
        <f t="shared" si="36"/>
        <v>42736.9066087963</v>
      </c>
      <c r="R1140">
        <f t="shared" si="37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4" t="s">
        <v>8334</v>
      </c>
      <c r="P1141" t="s">
        <v>8336</v>
      </c>
      <c r="Q1141" s="10">
        <f t="shared" si="36"/>
        <v>41975.347523148142</v>
      </c>
      <c r="R1141">
        <f t="shared" si="37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4" t="s">
        <v>8334</v>
      </c>
      <c r="P1142" t="s">
        <v>8336</v>
      </c>
      <c r="Q1142" s="10">
        <f t="shared" si="36"/>
        <v>42192.462048611109</v>
      </c>
      <c r="R1142">
        <f t="shared" si="37"/>
        <v>2015</v>
      </c>
    </row>
    <row r="1143" spans="1:18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4" t="s">
        <v>8334</v>
      </c>
      <c r="P1143" t="s">
        <v>8336</v>
      </c>
      <c r="Q1143" s="10">
        <f t="shared" si="36"/>
        <v>42164.699652777781</v>
      </c>
      <c r="R1143">
        <f t="shared" si="37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4" t="s">
        <v>8334</v>
      </c>
      <c r="P1144" t="s">
        <v>8336</v>
      </c>
      <c r="Q1144" s="10">
        <f t="shared" si="36"/>
        <v>42022.006099537044</v>
      </c>
      <c r="R1144">
        <f t="shared" si="37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4" t="s">
        <v>8334</v>
      </c>
      <c r="P1145" t="s">
        <v>8336</v>
      </c>
      <c r="Q1145" s="10">
        <f t="shared" si="36"/>
        <v>42325.19358796296</v>
      </c>
      <c r="R1145">
        <f t="shared" si="37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4" t="s">
        <v>8337</v>
      </c>
      <c r="P1146" t="s">
        <v>8338</v>
      </c>
      <c r="Q1146" s="10">
        <f t="shared" si="36"/>
        <v>42093.181944444441</v>
      </c>
      <c r="R1146">
        <f t="shared" si="37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4" t="s">
        <v>8337</v>
      </c>
      <c r="P1147" t="s">
        <v>8338</v>
      </c>
      <c r="Q1147" s="10">
        <f t="shared" si="36"/>
        <v>41854.747592592597</v>
      </c>
      <c r="R1147">
        <f t="shared" si="37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4" t="s">
        <v>8337</v>
      </c>
      <c r="P1148" t="s">
        <v>8338</v>
      </c>
      <c r="Q1148" s="10">
        <f t="shared" si="36"/>
        <v>41723.9533912037</v>
      </c>
      <c r="R1148">
        <f t="shared" si="37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4" t="s">
        <v>8337</v>
      </c>
      <c r="P1149" t="s">
        <v>8338</v>
      </c>
      <c r="Q1149" s="10">
        <f t="shared" si="36"/>
        <v>41871.972025462965</v>
      </c>
      <c r="R1149">
        <f t="shared" si="37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4" t="s">
        <v>8337</v>
      </c>
      <c r="P1150" t="s">
        <v>8338</v>
      </c>
      <c r="Q1150" s="10">
        <f t="shared" si="36"/>
        <v>42675.171076388884</v>
      </c>
      <c r="R1150">
        <f t="shared" si="37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4" t="s">
        <v>8337</v>
      </c>
      <c r="P1151" t="s">
        <v>8338</v>
      </c>
      <c r="Q1151" s="10">
        <f t="shared" si="36"/>
        <v>42507.71025462963</v>
      </c>
      <c r="R1151">
        <f t="shared" si="37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4" t="s">
        <v>8337</v>
      </c>
      <c r="P1152" t="s">
        <v>8338</v>
      </c>
      <c r="Q1152" s="10">
        <f t="shared" si="36"/>
        <v>42317.954571759255</v>
      </c>
      <c r="R1152">
        <f t="shared" si="37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4" t="s">
        <v>8337</v>
      </c>
      <c r="P1153" t="s">
        <v>8338</v>
      </c>
      <c r="Q1153" s="10">
        <f t="shared" si="36"/>
        <v>42224.102581018517</v>
      </c>
      <c r="R1153">
        <f t="shared" si="37"/>
        <v>2015</v>
      </c>
    </row>
    <row r="1154" spans="1:18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4" t="s">
        <v>8337</v>
      </c>
      <c r="P1154" t="s">
        <v>8338</v>
      </c>
      <c r="Q1154" s="10">
        <f t="shared" si="36"/>
        <v>42109.709629629629</v>
      </c>
      <c r="R1154">
        <f t="shared" si="37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4" t="s">
        <v>8337</v>
      </c>
      <c r="P1155" t="s">
        <v>8338</v>
      </c>
      <c r="Q1155" s="10">
        <f t="shared" si="36"/>
        <v>42143.714178240742</v>
      </c>
      <c r="R1155">
        <f t="shared" si="37"/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4" t="s">
        <v>8337</v>
      </c>
      <c r="P1156" t="s">
        <v>8338</v>
      </c>
      <c r="Q1156" s="10">
        <f t="shared" si="36"/>
        <v>42223.108865740738</v>
      </c>
      <c r="R1156">
        <f t="shared" si="37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4" t="s">
        <v>8337</v>
      </c>
      <c r="P1157" t="s">
        <v>8338</v>
      </c>
      <c r="Q1157" s="10">
        <f t="shared" si="36"/>
        <v>41835.763981481483</v>
      </c>
      <c r="R1157">
        <f t="shared" si="37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4" t="s">
        <v>8337</v>
      </c>
      <c r="P1158" t="s">
        <v>8338</v>
      </c>
      <c r="Q1158" s="10">
        <f t="shared" si="36"/>
        <v>42029.07131944444</v>
      </c>
      <c r="R1158">
        <f t="shared" si="37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4" t="s">
        <v>8337</v>
      </c>
      <c r="P1159" t="s">
        <v>8338</v>
      </c>
      <c r="Q1159" s="10">
        <f t="shared" si="36"/>
        <v>41918.628240740742</v>
      </c>
      <c r="R1159">
        <f t="shared" si="37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4" t="s">
        <v>8337</v>
      </c>
      <c r="P1160" t="s">
        <v>8338</v>
      </c>
      <c r="Q1160" s="10">
        <f t="shared" si="36"/>
        <v>41952.09175925926</v>
      </c>
      <c r="R1160">
        <f t="shared" si="37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4" t="s">
        <v>8337</v>
      </c>
      <c r="P1161" t="s">
        <v>8338</v>
      </c>
      <c r="Q1161" s="10">
        <f t="shared" si="36"/>
        <v>42154.726446759261</v>
      </c>
      <c r="R1161">
        <f t="shared" si="37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4" t="s">
        <v>8337</v>
      </c>
      <c r="P1162" t="s">
        <v>8338</v>
      </c>
      <c r="Q1162" s="10">
        <f t="shared" ref="Q1162:Q1225" si="38">(((J1162/60)/60)/24)+DATE(1970,1,1)</f>
        <v>42061.154930555553</v>
      </c>
      <c r="R1162">
        <f t="shared" ref="R1162:R1225" si="39">YEAR(Q1162)</f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4" t="s">
        <v>8337</v>
      </c>
      <c r="P1163" t="s">
        <v>8338</v>
      </c>
      <c r="Q1163" s="10">
        <f t="shared" si="38"/>
        <v>42122.629502314812</v>
      </c>
      <c r="R1163">
        <f t="shared" si="39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4" t="s">
        <v>8337</v>
      </c>
      <c r="P1164" t="s">
        <v>8338</v>
      </c>
      <c r="Q1164" s="10">
        <f t="shared" si="38"/>
        <v>41876.683611111112</v>
      </c>
      <c r="R1164">
        <f t="shared" si="39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4" t="s">
        <v>8337</v>
      </c>
      <c r="P1165" t="s">
        <v>8338</v>
      </c>
      <c r="Q1165" s="10">
        <f t="shared" si="38"/>
        <v>41830.723611111112</v>
      </c>
      <c r="R1165">
        <f t="shared" si="39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4" t="s">
        <v>8337</v>
      </c>
      <c r="P1166" t="s">
        <v>8338</v>
      </c>
      <c r="Q1166" s="10">
        <f t="shared" si="38"/>
        <v>42509.724328703705</v>
      </c>
      <c r="R1166">
        <f t="shared" si="39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4" t="s">
        <v>8337</v>
      </c>
      <c r="P1167" t="s">
        <v>8338</v>
      </c>
      <c r="Q1167" s="10">
        <f t="shared" si="38"/>
        <v>41792.214467592588</v>
      </c>
      <c r="R1167">
        <f t="shared" si="39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4" t="s">
        <v>8337</v>
      </c>
      <c r="P1168" t="s">
        <v>8338</v>
      </c>
      <c r="Q1168" s="10">
        <f t="shared" si="38"/>
        <v>42150.485439814816</v>
      </c>
      <c r="R1168">
        <f t="shared" si="39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4" t="s">
        <v>8337</v>
      </c>
      <c r="P1169" t="s">
        <v>8338</v>
      </c>
      <c r="Q1169" s="10">
        <f t="shared" si="38"/>
        <v>41863.734895833331</v>
      </c>
      <c r="R1169">
        <f t="shared" si="39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4" t="s">
        <v>8337</v>
      </c>
      <c r="P1170" t="s">
        <v>8338</v>
      </c>
      <c r="Q1170" s="10">
        <f t="shared" si="38"/>
        <v>42605.053993055553</v>
      </c>
      <c r="R1170">
        <f t="shared" si="39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4" t="s">
        <v>8337</v>
      </c>
      <c r="P1171" t="s">
        <v>8338</v>
      </c>
      <c r="Q1171" s="10">
        <f t="shared" si="38"/>
        <v>42027.353738425925</v>
      </c>
      <c r="R1171">
        <f t="shared" si="39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4" t="s">
        <v>8337</v>
      </c>
      <c r="P1172" t="s">
        <v>8338</v>
      </c>
      <c r="Q1172" s="10">
        <f t="shared" si="38"/>
        <v>42124.893182870372</v>
      </c>
      <c r="R1172">
        <f t="shared" si="39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4" t="s">
        <v>8337</v>
      </c>
      <c r="P1173" t="s">
        <v>8338</v>
      </c>
      <c r="Q1173" s="10">
        <f t="shared" si="38"/>
        <v>41938.804710648146</v>
      </c>
      <c r="R1173">
        <f t="shared" si="39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4" t="s">
        <v>8337</v>
      </c>
      <c r="P1174" t="s">
        <v>8338</v>
      </c>
      <c r="Q1174" s="10">
        <f t="shared" si="38"/>
        <v>41841.682314814818</v>
      </c>
      <c r="R1174">
        <f t="shared" si="39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4" t="s">
        <v>8337</v>
      </c>
      <c r="P1175" t="s">
        <v>8338</v>
      </c>
      <c r="Q1175" s="10">
        <f t="shared" si="38"/>
        <v>42184.185844907406</v>
      </c>
      <c r="R1175">
        <f t="shared" si="39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4" t="s">
        <v>8337</v>
      </c>
      <c r="P1176" t="s">
        <v>8338</v>
      </c>
      <c r="Q1176" s="10">
        <f t="shared" si="38"/>
        <v>42468.84174768519</v>
      </c>
      <c r="R1176">
        <f t="shared" si="39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4" t="s">
        <v>8337</v>
      </c>
      <c r="P1177" t="s">
        <v>8338</v>
      </c>
      <c r="Q1177" s="10">
        <f t="shared" si="38"/>
        <v>42170.728460648148</v>
      </c>
      <c r="R1177">
        <f t="shared" si="39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4" t="s">
        <v>8337</v>
      </c>
      <c r="P1178" t="s">
        <v>8338</v>
      </c>
      <c r="Q1178" s="10">
        <f t="shared" si="38"/>
        <v>42746.019652777773</v>
      </c>
      <c r="R1178">
        <f t="shared" si="39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4" t="s">
        <v>8337</v>
      </c>
      <c r="P1179" t="s">
        <v>8338</v>
      </c>
      <c r="Q1179" s="10">
        <f t="shared" si="38"/>
        <v>41897.660833333335</v>
      </c>
      <c r="R1179">
        <f t="shared" si="39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4" t="s">
        <v>8337</v>
      </c>
      <c r="P1180" t="s">
        <v>8338</v>
      </c>
      <c r="Q1180" s="10">
        <f t="shared" si="38"/>
        <v>41837.905694444446</v>
      </c>
      <c r="R1180">
        <f t="shared" si="39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4" t="s">
        <v>8337</v>
      </c>
      <c r="P1181" t="s">
        <v>8338</v>
      </c>
      <c r="Q1181" s="10">
        <f t="shared" si="38"/>
        <v>42275.720219907409</v>
      </c>
      <c r="R1181">
        <f t="shared" si="39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4" t="s">
        <v>8337</v>
      </c>
      <c r="P1182" t="s">
        <v>8338</v>
      </c>
      <c r="Q1182" s="10">
        <f t="shared" si="38"/>
        <v>41781.806875000002</v>
      </c>
      <c r="R1182">
        <f t="shared" si="39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4" t="s">
        <v>8337</v>
      </c>
      <c r="P1183" t="s">
        <v>8338</v>
      </c>
      <c r="Q1183" s="10">
        <f t="shared" si="38"/>
        <v>42034.339363425926</v>
      </c>
      <c r="R1183">
        <f t="shared" si="39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4" t="s">
        <v>8337</v>
      </c>
      <c r="P1184" t="s">
        <v>8338</v>
      </c>
      <c r="Q1184" s="10">
        <f t="shared" si="38"/>
        <v>42728.827407407407</v>
      </c>
      <c r="R1184">
        <f t="shared" si="39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4" t="s">
        <v>8337</v>
      </c>
      <c r="P1185" t="s">
        <v>8338</v>
      </c>
      <c r="Q1185" s="10">
        <f t="shared" si="38"/>
        <v>42656.86137731481</v>
      </c>
      <c r="R1185">
        <f t="shared" si="39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4" t="s">
        <v>8339</v>
      </c>
      <c r="P1186" t="s">
        <v>8340</v>
      </c>
      <c r="Q1186" s="10">
        <f t="shared" si="38"/>
        <v>42741.599664351852</v>
      </c>
      <c r="R1186">
        <f t="shared" si="39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4" t="s">
        <v>8339</v>
      </c>
      <c r="P1187" t="s">
        <v>8340</v>
      </c>
      <c r="Q1187" s="10">
        <f t="shared" si="38"/>
        <v>42130.865150462967</v>
      </c>
      <c r="R1187">
        <f t="shared" si="39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4" t="s">
        <v>8339</v>
      </c>
      <c r="P1188" t="s">
        <v>8340</v>
      </c>
      <c r="Q1188" s="10">
        <f t="shared" si="38"/>
        <v>42123.86336805555</v>
      </c>
      <c r="R1188">
        <f t="shared" si="39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4" t="s">
        <v>8339</v>
      </c>
      <c r="P1189" t="s">
        <v>8340</v>
      </c>
      <c r="Q1189" s="10">
        <f t="shared" si="38"/>
        <v>42109.894942129627</v>
      </c>
      <c r="R1189">
        <f t="shared" si="39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4" t="s">
        <v>8339</v>
      </c>
      <c r="P1190" t="s">
        <v>8340</v>
      </c>
      <c r="Q1190" s="10">
        <f t="shared" si="38"/>
        <v>42711.700694444444</v>
      </c>
      <c r="R1190">
        <f t="shared" si="39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4" t="s">
        <v>8339</v>
      </c>
      <c r="P1191" t="s">
        <v>8340</v>
      </c>
      <c r="Q1191" s="10">
        <f t="shared" si="38"/>
        <v>42529.979108796295</v>
      </c>
      <c r="R1191">
        <f t="shared" si="39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4" t="s">
        <v>8339</v>
      </c>
      <c r="P1192" t="s">
        <v>8340</v>
      </c>
      <c r="Q1192" s="10">
        <f t="shared" si="38"/>
        <v>41852.665798611109</v>
      </c>
      <c r="R1192">
        <f t="shared" si="39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4" t="s">
        <v>8339</v>
      </c>
      <c r="P1193" t="s">
        <v>8340</v>
      </c>
      <c r="Q1193" s="10">
        <f t="shared" si="38"/>
        <v>42419.603703703702</v>
      </c>
      <c r="R1193">
        <f t="shared" si="39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4" t="s">
        <v>8339</v>
      </c>
      <c r="P1194" t="s">
        <v>8340</v>
      </c>
      <c r="Q1194" s="10">
        <f t="shared" si="38"/>
        <v>42747.506689814814</v>
      </c>
      <c r="R1194">
        <f t="shared" si="39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4" t="s">
        <v>8339</v>
      </c>
      <c r="P1195" t="s">
        <v>8340</v>
      </c>
      <c r="Q1195" s="10">
        <f t="shared" si="38"/>
        <v>42409.776076388895</v>
      </c>
      <c r="R1195">
        <f t="shared" si="39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4" t="s">
        <v>8339</v>
      </c>
      <c r="P1196" t="s">
        <v>8340</v>
      </c>
      <c r="Q1196" s="10">
        <f t="shared" si="38"/>
        <v>42072.488182870366</v>
      </c>
      <c r="R1196">
        <f t="shared" si="39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4" t="s">
        <v>8339</v>
      </c>
      <c r="P1197" t="s">
        <v>8340</v>
      </c>
      <c r="Q1197" s="10">
        <f t="shared" si="38"/>
        <v>42298.34783564815</v>
      </c>
      <c r="R1197">
        <f t="shared" si="39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4" t="s">
        <v>8339</v>
      </c>
      <c r="P1198" t="s">
        <v>8340</v>
      </c>
      <c r="Q1198" s="10">
        <f t="shared" si="38"/>
        <v>42326.818738425922</v>
      </c>
      <c r="R1198">
        <f t="shared" si="39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4" t="s">
        <v>8339</v>
      </c>
      <c r="P1199" t="s">
        <v>8340</v>
      </c>
      <c r="Q1199" s="10">
        <f t="shared" si="38"/>
        <v>42503.66474537037</v>
      </c>
      <c r="R1199">
        <f t="shared" si="39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4" t="s">
        <v>8339</v>
      </c>
      <c r="P1200" t="s">
        <v>8340</v>
      </c>
      <c r="Q1200" s="10">
        <f t="shared" si="38"/>
        <v>42333.619050925925</v>
      </c>
      <c r="R1200">
        <f t="shared" si="39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4" t="s">
        <v>8339</v>
      </c>
      <c r="P1201" t="s">
        <v>8340</v>
      </c>
      <c r="Q1201" s="10">
        <f t="shared" si="38"/>
        <v>42161.770833333328</v>
      </c>
      <c r="R1201">
        <f t="shared" si="39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4" t="s">
        <v>8339</v>
      </c>
      <c r="P1202" t="s">
        <v>8340</v>
      </c>
      <c r="Q1202" s="10">
        <f t="shared" si="38"/>
        <v>42089.477500000001</v>
      </c>
      <c r="R1202">
        <f t="shared" si="39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4" t="s">
        <v>8339</v>
      </c>
      <c r="P1203" t="s">
        <v>8340</v>
      </c>
      <c r="Q1203" s="10">
        <f t="shared" si="38"/>
        <v>42536.60701388889</v>
      </c>
      <c r="R1203">
        <f t="shared" si="39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4" t="s">
        <v>8339</v>
      </c>
      <c r="P1204" t="s">
        <v>8340</v>
      </c>
      <c r="Q1204" s="10">
        <f t="shared" si="38"/>
        <v>42152.288819444439</v>
      </c>
      <c r="R1204">
        <f t="shared" si="39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4" t="s">
        <v>8339</v>
      </c>
      <c r="P1205" t="s">
        <v>8340</v>
      </c>
      <c r="Q1205" s="10">
        <f t="shared" si="38"/>
        <v>42125.614895833336</v>
      </c>
      <c r="R1205">
        <f t="shared" si="39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4" t="s">
        <v>8339</v>
      </c>
      <c r="P1206" t="s">
        <v>8340</v>
      </c>
      <c r="Q1206" s="10">
        <f t="shared" si="38"/>
        <v>42297.748067129629</v>
      </c>
      <c r="R1206">
        <f t="shared" si="39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4" t="s">
        <v>8339</v>
      </c>
      <c r="P1207" t="s">
        <v>8340</v>
      </c>
      <c r="Q1207" s="10">
        <f t="shared" si="38"/>
        <v>42138.506377314814</v>
      </c>
      <c r="R1207">
        <f t="shared" si="39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4" t="s">
        <v>8339</v>
      </c>
      <c r="P1208" t="s">
        <v>8340</v>
      </c>
      <c r="Q1208" s="10">
        <f t="shared" si="38"/>
        <v>42772.776076388895</v>
      </c>
      <c r="R1208">
        <f t="shared" si="39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4" t="s">
        <v>8339</v>
      </c>
      <c r="P1209" t="s">
        <v>8340</v>
      </c>
      <c r="Q1209" s="10">
        <f t="shared" si="38"/>
        <v>42430.430243055554</v>
      </c>
      <c r="R1209">
        <f t="shared" si="39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4" t="s">
        <v>8339</v>
      </c>
      <c r="P1210" t="s">
        <v>8340</v>
      </c>
      <c r="Q1210" s="10">
        <f t="shared" si="38"/>
        <v>42423.709074074075</v>
      </c>
      <c r="R1210">
        <f t="shared" si="39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4" t="s">
        <v>8339</v>
      </c>
      <c r="P1211" t="s">
        <v>8340</v>
      </c>
      <c r="Q1211" s="10">
        <f t="shared" si="38"/>
        <v>42761.846122685187</v>
      </c>
      <c r="R1211">
        <f t="shared" si="39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4" t="s">
        <v>8339</v>
      </c>
      <c r="P1212" t="s">
        <v>8340</v>
      </c>
      <c r="Q1212" s="10">
        <f t="shared" si="38"/>
        <v>42132.941805555558</v>
      </c>
      <c r="R1212">
        <f t="shared" si="39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4" t="s">
        <v>8339</v>
      </c>
      <c r="P1213" t="s">
        <v>8340</v>
      </c>
      <c r="Q1213" s="10">
        <f t="shared" si="38"/>
        <v>42515.866446759261</v>
      </c>
      <c r="R1213">
        <f t="shared" si="39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4" t="s">
        <v>8339</v>
      </c>
      <c r="P1214" t="s">
        <v>8340</v>
      </c>
      <c r="Q1214" s="10">
        <f t="shared" si="38"/>
        <v>42318.950173611112</v>
      </c>
      <c r="R1214">
        <f t="shared" si="39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4" t="s">
        <v>8339</v>
      </c>
      <c r="P1215" t="s">
        <v>8340</v>
      </c>
      <c r="Q1215" s="10">
        <f t="shared" si="38"/>
        <v>42731.755787037036</v>
      </c>
      <c r="R1215">
        <f t="shared" si="39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4" t="s">
        <v>8339</v>
      </c>
      <c r="P1216" t="s">
        <v>8340</v>
      </c>
      <c r="Q1216" s="10">
        <f t="shared" si="38"/>
        <v>42104.840335648143</v>
      </c>
      <c r="R1216">
        <f t="shared" si="39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4" t="s">
        <v>8339</v>
      </c>
      <c r="P1217" t="s">
        <v>8340</v>
      </c>
      <c r="Q1217" s="10">
        <f t="shared" si="38"/>
        <v>41759.923101851848</v>
      </c>
      <c r="R1217">
        <f t="shared" si="39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4" t="s">
        <v>8339</v>
      </c>
      <c r="P1218" t="s">
        <v>8340</v>
      </c>
      <c r="Q1218" s="10">
        <f t="shared" si="38"/>
        <v>42247.616400462968</v>
      </c>
      <c r="R1218">
        <f t="shared" si="39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4" t="s">
        <v>8339</v>
      </c>
      <c r="P1219" t="s">
        <v>8340</v>
      </c>
      <c r="Q1219" s="10">
        <f t="shared" si="38"/>
        <v>42535.809490740736</v>
      </c>
      <c r="R1219">
        <f t="shared" si="39"/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4" t="s">
        <v>8339</v>
      </c>
      <c r="P1220" t="s">
        <v>8340</v>
      </c>
      <c r="Q1220" s="10">
        <f t="shared" si="38"/>
        <v>42278.662037037036</v>
      </c>
      <c r="R1220">
        <f t="shared" si="3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4" t="s">
        <v>8339</v>
      </c>
      <c r="P1221" t="s">
        <v>8340</v>
      </c>
      <c r="Q1221" s="10">
        <f t="shared" si="38"/>
        <v>42633.461956018517</v>
      </c>
      <c r="R1221">
        <f t="shared" si="3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4" t="s">
        <v>8339</v>
      </c>
      <c r="P1222" t="s">
        <v>8340</v>
      </c>
      <c r="Q1222" s="10">
        <f t="shared" si="38"/>
        <v>42211.628611111111</v>
      </c>
      <c r="R1222">
        <f t="shared" si="3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4" t="s">
        <v>8339</v>
      </c>
      <c r="P1223" t="s">
        <v>8340</v>
      </c>
      <c r="Q1223" s="10">
        <f t="shared" si="38"/>
        <v>42680.47555555556</v>
      </c>
      <c r="R1223">
        <f t="shared" si="3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4" t="s">
        <v>8339</v>
      </c>
      <c r="P1224" t="s">
        <v>8340</v>
      </c>
      <c r="Q1224" s="10">
        <f t="shared" si="38"/>
        <v>42430.720451388886</v>
      </c>
      <c r="R1224">
        <f t="shared" si="3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4" t="s">
        <v>8339</v>
      </c>
      <c r="P1225" t="s">
        <v>8340</v>
      </c>
      <c r="Q1225" s="10">
        <f t="shared" si="38"/>
        <v>42654.177187499998</v>
      </c>
      <c r="R1225">
        <f t="shared" si="3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4" t="s">
        <v>8326</v>
      </c>
      <c r="P1226" t="s">
        <v>8341</v>
      </c>
      <c r="Q1226" s="10">
        <f t="shared" ref="Q1226:Q1289" si="40">(((J1226/60)/60)/24)+DATE(1970,1,1)</f>
        <v>41736.549791666665</v>
      </c>
      <c r="R1226">
        <f t="shared" ref="R1226:R1289" si="41">YEAR(Q1226)</f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4" t="s">
        <v>8326</v>
      </c>
      <c r="P1227" t="s">
        <v>8341</v>
      </c>
      <c r="Q1227" s="10">
        <f t="shared" si="40"/>
        <v>41509.905995370369</v>
      </c>
      <c r="R1227">
        <f t="shared" si="41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4" t="s">
        <v>8326</v>
      </c>
      <c r="P1228" t="s">
        <v>8341</v>
      </c>
      <c r="Q1228" s="10">
        <f t="shared" si="40"/>
        <v>41715.874780092592</v>
      </c>
      <c r="R1228">
        <f t="shared" si="41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4" t="s">
        <v>8326</v>
      </c>
      <c r="P1229" t="s">
        <v>8341</v>
      </c>
      <c r="Q1229" s="10">
        <f t="shared" si="40"/>
        <v>41827.919166666667</v>
      </c>
      <c r="R1229">
        <f t="shared" si="41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4" t="s">
        <v>8326</v>
      </c>
      <c r="P1230" t="s">
        <v>8341</v>
      </c>
      <c r="Q1230" s="10">
        <f t="shared" si="40"/>
        <v>40754.729259259257</v>
      </c>
      <c r="R1230">
        <f t="shared" si="41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4" t="s">
        <v>8326</v>
      </c>
      <c r="P1231" t="s">
        <v>8341</v>
      </c>
      <c r="Q1231" s="10">
        <f t="shared" si="40"/>
        <v>40985.459803240738</v>
      </c>
      <c r="R1231">
        <f t="shared" si="41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4" t="s">
        <v>8326</v>
      </c>
      <c r="P1232" t="s">
        <v>8341</v>
      </c>
      <c r="Q1232" s="10">
        <f t="shared" si="40"/>
        <v>40568.972569444442</v>
      </c>
      <c r="R1232">
        <f t="shared" si="41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4" t="s">
        <v>8326</v>
      </c>
      <c r="P1233" t="s">
        <v>8341</v>
      </c>
      <c r="Q1233" s="10">
        <f t="shared" si="40"/>
        <v>42193.941759259258</v>
      </c>
      <c r="R1233">
        <f t="shared" si="41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4" t="s">
        <v>8326</v>
      </c>
      <c r="P1234" t="s">
        <v>8341</v>
      </c>
      <c r="Q1234" s="10">
        <f t="shared" si="40"/>
        <v>41506.848032407412</v>
      </c>
      <c r="R1234">
        <f t="shared" si="41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4" t="s">
        <v>8326</v>
      </c>
      <c r="P1235" t="s">
        <v>8341</v>
      </c>
      <c r="Q1235" s="10">
        <f t="shared" si="40"/>
        <v>40939.948773148149</v>
      </c>
      <c r="R1235">
        <f t="shared" si="41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4" t="s">
        <v>8326</v>
      </c>
      <c r="P1236" t="s">
        <v>8341</v>
      </c>
      <c r="Q1236" s="10">
        <f t="shared" si="40"/>
        <v>42007.788680555561</v>
      </c>
      <c r="R1236">
        <f t="shared" si="41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4" t="s">
        <v>8326</v>
      </c>
      <c r="P1237" t="s">
        <v>8341</v>
      </c>
      <c r="Q1237" s="10">
        <f t="shared" si="40"/>
        <v>41583.135405092595</v>
      </c>
      <c r="R1237">
        <f t="shared" si="41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4" t="s">
        <v>8326</v>
      </c>
      <c r="P1238" t="s">
        <v>8341</v>
      </c>
      <c r="Q1238" s="10">
        <f t="shared" si="40"/>
        <v>41110.680138888885</v>
      </c>
      <c r="R1238">
        <f t="shared" si="41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4" t="s">
        <v>8326</v>
      </c>
      <c r="P1239" t="s">
        <v>8341</v>
      </c>
      <c r="Q1239" s="10">
        <f t="shared" si="40"/>
        <v>41125.283159722225</v>
      </c>
      <c r="R1239">
        <f t="shared" si="41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4" t="s">
        <v>8326</v>
      </c>
      <c r="P1240" t="s">
        <v>8341</v>
      </c>
      <c r="Q1240" s="10">
        <f t="shared" si="40"/>
        <v>40731.61037037037</v>
      </c>
      <c r="R1240">
        <f t="shared" si="41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4" t="s">
        <v>8326</v>
      </c>
      <c r="P1241" t="s">
        <v>8341</v>
      </c>
      <c r="Q1241" s="10">
        <f t="shared" si="40"/>
        <v>40883.962581018517</v>
      </c>
      <c r="R1241">
        <f t="shared" si="41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4" t="s">
        <v>8326</v>
      </c>
      <c r="P1242" t="s">
        <v>8341</v>
      </c>
      <c r="Q1242" s="10">
        <f t="shared" si="40"/>
        <v>41409.040011574078</v>
      </c>
      <c r="R1242">
        <f t="shared" si="41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4" t="s">
        <v>8326</v>
      </c>
      <c r="P1243" t="s">
        <v>8341</v>
      </c>
      <c r="Q1243" s="10">
        <f t="shared" si="40"/>
        <v>41923.837731481479</v>
      </c>
      <c r="R1243">
        <f t="shared" si="41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4" t="s">
        <v>8326</v>
      </c>
      <c r="P1244" t="s">
        <v>8341</v>
      </c>
      <c r="Q1244" s="10">
        <f t="shared" si="40"/>
        <v>40782.165532407409</v>
      </c>
      <c r="R1244">
        <f t="shared" si="41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4" t="s">
        <v>8326</v>
      </c>
      <c r="P1245" t="s">
        <v>8341</v>
      </c>
      <c r="Q1245" s="10">
        <f t="shared" si="40"/>
        <v>40671.879293981481</v>
      </c>
      <c r="R1245">
        <f t="shared" si="41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4" t="s">
        <v>8326</v>
      </c>
      <c r="P1246" t="s">
        <v>8327</v>
      </c>
      <c r="Q1246" s="10">
        <f t="shared" si="40"/>
        <v>41355.825497685182</v>
      </c>
      <c r="R1246">
        <f t="shared" si="41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4" t="s">
        <v>8326</v>
      </c>
      <c r="P1247" t="s">
        <v>8327</v>
      </c>
      <c r="Q1247" s="10">
        <f t="shared" si="40"/>
        <v>41774.599930555552</v>
      </c>
      <c r="R1247">
        <f t="shared" si="41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4" t="s">
        <v>8326</v>
      </c>
      <c r="P1248" t="s">
        <v>8327</v>
      </c>
      <c r="Q1248" s="10">
        <f t="shared" si="40"/>
        <v>40838.043391203704</v>
      </c>
      <c r="R1248">
        <f t="shared" si="41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4" t="s">
        <v>8326</v>
      </c>
      <c r="P1249" t="s">
        <v>8327</v>
      </c>
      <c r="Q1249" s="10">
        <f t="shared" si="40"/>
        <v>41370.292303240742</v>
      </c>
      <c r="R1249">
        <f t="shared" si="41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4" t="s">
        <v>8326</v>
      </c>
      <c r="P1250" t="s">
        <v>8327</v>
      </c>
      <c r="Q1250" s="10">
        <f t="shared" si="40"/>
        <v>41767.656863425924</v>
      </c>
      <c r="R1250">
        <f t="shared" si="41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4" t="s">
        <v>8326</v>
      </c>
      <c r="P1251" t="s">
        <v>8327</v>
      </c>
      <c r="Q1251" s="10">
        <f t="shared" si="40"/>
        <v>41067.74086805556</v>
      </c>
      <c r="R1251">
        <f t="shared" si="41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4" t="s">
        <v>8326</v>
      </c>
      <c r="P1252" t="s">
        <v>8327</v>
      </c>
      <c r="Q1252" s="10">
        <f t="shared" si="40"/>
        <v>41843.64271990741</v>
      </c>
      <c r="R1252">
        <f t="shared" si="41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4" t="s">
        <v>8326</v>
      </c>
      <c r="P1253" t="s">
        <v>8327</v>
      </c>
      <c r="Q1253" s="10">
        <f t="shared" si="40"/>
        <v>40751.814432870371</v>
      </c>
      <c r="R1253">
        <f t="shared" si="41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4" t="s">
        <v>8326</v>
      </c>
      <c r="P1254" t="s">
        <v>8327</v>
      </c>
      <c r="Q1254" s="10">
        <f t="shared" si="40"/>
        <v>41543.988067129627</v>
      </c>
      <c r="R1254">
        <f t="shared" si="41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4" t="s">
        <v>8326</v>
      </c>
      <c r="P1255" t="s">
        <v>8327</v>
      </c>
      <c r="Q1255" s="10">
        <f t="shared" si="40"/>
        <v>41855.783645833333</v>
      </c>
      <c r="R1255">
        <f t="shared" si="41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4" t="s">
        <v>8326</v>
      </c>
      <c r="P1256" t="s">
        <v>8327</v>
      </c>
      <c r="Q1256" s="10">
        <f t="shared" si="40"/>
        <v>40487.621365740742</v>
      </c>
      <c r="R1256">
        <f t="shared" si="41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4" t="s">
        <v>8326</v>
      </c>
      <c r="P1257" t="s">
        <v>8327</v>
      </c>
      <c r="Q1257" s="10">
        <f t="shared" si="40"/>
        <v>41579.845509259263</v>
      </c>
      <c r="R1257">
        <f t="shared" si="41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4" t="s">
        <v>8326</v>
      </c>
      <c r="P1258" t="s">
        <v>8327</v>
      </c>
      <c r="Q1258" s="10">
        <f t="shared" si="40"/>
        <v>40921.919340277782</v>
      </c>
      <c r="R1258">
        <f t="shared" si="41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4" t="s">
        <v>8326</v>
      </c>
      <c r="P1259" t="s">
        <v>8327</v>
      </c>
      <c r="Q1259" s="10">
        <f t="shared" si="40"/>
        <v>40587.085532407407</v>
      </c>
      <c r="R1259">
        <f t="shared" si="41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4" t="s">
        <v>8326</v>
      </c>
      <c r="P1260" t="s">
        <v>8327</v>
      </c>
      <c r="Q1260" s="10">
        <f t="shared" si="40"/>
        <v>41487.611250000002</v>
      </c>
      <c r="R1260">
        <f t="shared" si="41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4" t="s">
        <v>8326</v>
      </c>
      <c r="P1261" t="s">
        <v>8327</v>
      </c>
      <c r="Q1261" s="10">
        <f t="shared" si="40"/>
        <v>41766.970648148148</v>
      </c>
      <c r="R1261">
        <f t="shared" si="41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4" t="s">
        <v>8326</v>
      </c>
      <c r="P1262" t="s">
        <v>8327</v>
      </c>
      <c r="Q1262" s="10">
        <f t="shared" si="40"/>
        <v>41666.842824074076</v>
      </c>
      <c r="R1262">
        <f t="shared" si="41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4" t="s">
        <v>8326</v>
      </c>
      <c r="P1263" t="s">
        <v>8327</v>
      </c>
      <c r="Q1263" s="10">
        <f t="shared" si="40"/>
        <v>41638.342905092592</v>
      </c>
      <c r="R1263">
        <f t="shared" si="41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4" t="s">
        <v>8326</v>
      </c>
      <c r="P1264" t="s">
        <v>8327</v>
      </c>
      <c r="Q1264" s="10">
        <f t="shared" si="40"/>
        <v>41656.762638888889</v>
      </c>
      <c r="R1264">
        <f t="shared" si="41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4" t="s">
        <v>8326</v>
      </c>
      <c r="P1265" t="s">
        <v>8327</v>
      </c>
      <c r="Q1265" s="10">
        <f t="shared" si="40"/>
        <v>41692.084143518521</v>
      </c>
      <c r="R1265">
        <f t="shared" si="41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4" t="s">
        <v>8326</v>
      </c>
      <c r="P1266" t="s">
        <v>8327</v>
      </c>
      <c r="Q1266" s="10">
        <f t="shared" si="40"/>
        <v>41547.662997685184</v>
      </c>
      <c r="R1266">
        <f t="shared" si="41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4" t="s">
        <v>8326</v>
      </c>
      <c r="P1267" t="s">
        <v>8327</v>
      </c>
      <c r="Q1267" s="10">
        <f t="shared" si="40"/>
        <v>40465.655266203699</v>
      </c>
      <c r="R1267">
        <f t="shared" si="41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4" t="s">
        <v>8326</v>
      </c>
      <c r="P1268" t="s">
        <v>8327</v>
      </c>
      <c r="Q1268" s="10">
        <f t="shared" si="40"/>
        <v>41620.87667824074</v>
      </c>
      <c r="R1268">
        <f t="shared" si="41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4" t="s">
        <v>8326</v>
      </c>
      <c r="P1269" t="s">
        <v>8327</v>
      </c>
      <c r="Q1269" s="10">
        <f t="shared" si="40"/>
        <v>41449.585162037038</v>
      </c>
      <c r="R1269">
        <f t="shared" si="41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4" t="s">
        <v>8326</v>
      </c>
      <c r="P1270" t="s">
        <v>8327</v>
      </c>
      <c r="Q1270" s="10">
        <f t="shared" si="40"/>
        <v>41507.845451388886</v>
      </c>
      <c r="R1270">
        <f t="shared" si="41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4" t="s">
        <v>8326</v>
      </c>
      <c r="P1271" t="s">
        <v>8327</v>
      </c>
      <c r="Q1271" s="10">
        <f t="shared" si="40"/>
        <v>42445.823055555549</v>
      </c>
      <c r="R1271">
        <f t="shared" si="41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4" t="s">
        <v>8326</v>
      </c>
      <c r="P1272" t="s">
        <v>8327</v>
      </c>
      <c r="Q1272" s="10">
        <f t="shared" si="40"/>
        <v>40933.856967592597</v>
      </c>
      <c r="R1272">
        <f t="shared" si="41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4" t="s">
        <v>8326</v>
      </c>
      <c r="P1273" t="s">
        <v>8327</v>
      </c>
      <c r="Q1273" s="10">
        <f t="shared" si="40"/>
        <v>41561.683553240742</v>
      </c>
      <c r="R1273">
        <f t="shared" si="41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4" t="s">
        <v>8326</v>
      </c>
      <c r="P1274" t="s">
        <v>8327</v>
      </c>
      <c r="Q1274" s="10">
        <f t="shared" si="40"/>
        <v>40274.745127314818</v>
      </c>
      <c r="R1274">
        <f t="shared" si="41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4" t="s">
        <v>8326</v>
      </c>
      <c r="P1275" t="s">
        <v>8327</v>
      </c>
      <c r="Q1275" s="10">
        <f t="shared" si="40"/>
        <v>41852.730219907404</v>
      </c>
      <c r="R1275">
        <f t="shared" si="41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4" t="s">
        <v>8326</v>
      </c>
      <c r="P1276" t="s">
        <v>8327</v>
      </c>
      <c r="Q1276" s="10">
        <f t="shared" si="40"/>
        <v>41116.690104166664</v>
      </c>
      <c r="R1276">
        <f t="shared" si="41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4" t="s">
        <v>8326</v>
      </c>
      <c r="P1277" t="s">
        <v>8327</v>
      </c>
      <c r="Q1277" s="10">
        <f t="shared" si="40"/>
        <v>41458.867905092593</v>
      </c>
      <c r="R1277">
        <f t="shared" si="41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4" t="s">
        <v>8326</v>
      </c>
      <c r="P1278" t="s">
        <v>8327</v>
      </c>
      <c r="Q1278" s="10">
        <f t="shared" si="40"/>
        <v>40007.704247685186</v>
      </c>
      <c r="R1278">
        <f t="shared" si="41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4" t="s">
        <v>8326</v>
      </c>
      <c r="P1279" t="s">
        <v>8327</v>
      </c>
      <c r="Q1279" s="10">
        <f t="shared" si="40"/>
        <v>41121.561886574076</v>
      </c>
      <c r="R1279">
        <f t="shared" si="41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4" t="s">
        <v>8326</v>
      </c>
      <c r="P1280" t="s">
        <v>8327</v>
      </c>
      <c r="Q1280" s="10">
        <f t="shared" si="40"/>
        <v>41786.555162037039</v>
      </c>
      <c r="R1280">
        <f t="shared" si="41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4" t="s">
        <v>8326</v>
      </c>
      <c r="P1281" t="s">
        <v>8327</v>
      </c>
      <c r="Q1281" s="10">
        <f t="shared" si="40"/>
        <v>41682.099189814813</v>
      </c>
      <c r="R1281">
        <f t="shared" si="41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4" t="s">
        <v>8326</v>
      </c>
      <c r="P1282" t="s">
        <v>8327</v>
      </c>
      <c r="Q1282" s="10">
        <f t="shared" si="40"/>
        <v>40513.757569444446</v>
      </c>
      <c r="R1282">
        <f t="shared" si="41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4" t="s">
        <v>8326</v>
      </c>
      <c r="P1283" t="s">
        <v>8327</v>
      </c>
      <c r="Q1283" s="10">
        <f t="shared" si="40"/>
        <v>41463.743472222224</v>
      </c>
      <c r="R1283">
        <f t="shared" si="41"/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4" t="s">
        <v>8326</v>
      </c>
      <c r="P1284" t="s">
        <v>8327</v>
      </c>
      <c r="Q1284" s="10">
        <f t="shared" si="40"/>
        <v>41586.475173611114</v>
      </c>
      <c r="R1284">
        <f t="shared" si="41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4" t="s">
        <v>8326</v>
      </c>
      <c r="P1285" t="s">
        <v>8327</v>
      </c>
      <c r="Q1285" s="10">
        <f t="shared" si="40"/>
        <v>41320.717465277776</v>
      </c>
      <c r="R1285">
        <f t="shared" si="41"/>
        <v>2013</v>
      </c>
    </row>
    <row r="1286" spans="1:18" ht="60" x14ac:dyDescent="0.25">
      <c r="A1286">
        <v>2861</v>
      </c>
      <c r="B1286" s="3" t="s">
        <v>2861</v>
      </c>
      <c r="C1286" s="3" t="s">
        <v>6971</v>
      </c>
      <c r="D1286" s="6">
        <v>250</v>
      </c>
      <c r="E1286" s="8">
        <v>80</v>
      </c>
      <c r="F1286" t="s">
        <v>8220</v>
      </c>
      <c r="G1286" t="s">
        <v>8225</v>
      </c>
      <c r="H1286" t="s">
        <v>8247</v>
      </c>
      <c r="I1286">
        <v>1443103848</v>
      </c>
      <c r="J1286">
        <v>1441894248</v>
      </c>
      <c r="K1286" t="b">
        <v>0</v>
      </c>
      <c r="L1286">
        <v>3</v>
      </c>
      <c r="M1286" t="b">
        <v>0</v>
      </c>
      <c r="N1286" t="s">
        <v>8269</v>
      </c>
      <c r="O1286" s="14" t="s">
        <v>8318</v>
      </c>
      <c r="P1286" t="s">
        <v>8319</v>
      </c>
      <c r="Q1286" s="10">
        <f t="shared" si="40"/>
        <v>42257.590833333335</v>
      </c>
      <c r="R1286">
        <f t="shared" si="41"/>
        <v>2015</v>
      </c>
    </row>
    <row r="1287" spans="1:18" ht="45" x14ac:dyDescent="0.25">
      <c r="A1287">
        <v>2862</v>
      </c>
      <c r="B1287" s="3" t="s">
        <v>2862</v>
      </c>
      <c r="C1287" s="3" t="s">
        <v>6972</v>
      </c>
      <c r="D1287" s="6">
        <v>12700</v>
      </c>
      <c r="E1287" s="8">
        <v>55</v>
      </c>
      <c r="F1287" t="s">
        <v>8220</v>
      </c>
      <c r="G1287" t="s">
        <v>8223</v>
      </c>
      <c r="H1287" t="s">
        <v>8245</v>
      </c>
      <c r="I1287">
        <v>1403636229</v>
      </c>
      <c r="J1287">
        <v>1401044229</v>
      </c>
      <c r="K1287" t="b">
        <v>0</v>
      </c>
      <c r="L1287">
        <v>3</v>
      </c>
      <c r="M1287" t="b">
        <v>0</v>
      </c>
      <c r="N1287" t="s">
        <v>8269</v>
      </c>
      <c r="O1287" s="14" t="s">
        <v>8318</v>
      </c>
      <c r="P1287" t="s">
        <v>8319</v>
      </c>
      <c r="Q1287" s="10">
        <f t="shared" si="40"/>
        <v>41784.789687500001</v>
      </c>
      <c r="R1287">
        <f t="shared" si="41"/>
        <v>2014</v>
      </c>
    </row>
    <row r="1288" spans="1:18" ht="60" x14ac:dyDescent="0.25">
      <c r="A1288">
        <v>2863</v>
      </c>
      <c r="B1288" s="3" t="s">
        <v>2863</v>
      </c>
      <c r="C1288" s="3" t="s">
        <v>6973</v>
      </c>
      <c r="D1288" s="6">
        <v>50000</v>
      </c>
      <c r="E1288" s="8">
        <v>20</v>
      </c>
      <c r="F1288" t="s">
        <v>8220</v>
      </c>
      <c r="G1288" t="s">
        <v>8223</v>
      </c>
      <c r="H1288" t="s">
        <v>8245</v>
      </c>
      <c r="I1288">
        <v>1410279123</v>
      </c>
      <c r="J1288">
        <v>1405095123</v>
      </c>
      <c r="K1288" t="b">
        <v>0</v>
      </c>
      <c r="L1288">
        <v>1</v>
      </c>
      <c r="M1288" t="b">
        <v>0</v>
      </c>
      <c r="N1288" t="s">
        <v>8269</v>
      </c>
      <c r="O1288" s="14" t="s">
        <v>8318</v>
      </c>
      <c r="P1288" t="s">
        <v>8319</v>
      </c>
      <c r="Q1288" s="10">
        <f t="shared" si="40"/>
        <v>41831.675034722226</v>
      </c>
      <c r="R1288">
        <f t="shared" si="41"/>
        <v>2014</v>
      </c>
    </row>
    <row r="1289" spans="1:18" ht="15.75" x14ac:dyDescent="0.25">
      <c r="A1289">
        <v>2864</v>
      </c>
      <c r="B1289" s="3" t="s">
        <v>2864</v>
      </c>
      <c r="C1289" s="3" t="s">
        <v>6974</v>
      </c>
      <c r="D1289" s="6">
        <v>2500</v>
      </c>
      <c r="E1289" s="8">
        <v>40</v>
      </c>
      <c r="F1289" t="s">
        <v>8220</v>
      </c>
      <c r="G1289" t="s">
        <v>8224</v>
      </c>
      <c r="H1289" t="s">
        <v>8246</v>
      </c>
      <c r="I1289">
        <v>1437139080</v>
      </c>
      <c r="J1289">
        <v>1434552207</v>
      </c>
      <c r="K1289" t="b">
        <v>0</v>
      </c>
      <c r="L1289">
        <v>3</v>
      </c>
      <c r="M1289" t="b">
        <v>0</v>
      </c>
      <c r="N1289" t="s">
        <v>8269</v>
      </c>
      <c r="O1289" s="14" t="s">
        <v>8318</v>
      </c>
      <c r="P1289" t="s">
        <v>8319</v>
      </c>
      <c r="Q1289" s="10">
        <f t="shared" si="40"/>
        <v>42172.613506944443</v>
      </c>
      <c r="R1289">
        <f t="shared" si="41"/>
        <v>2015</v>
      </c>
    </row>
    <row r="1290" spans="1:18" ht="60" x14ac:dyDescent="0.25">
      <c r="A1290">
        <v>2865</v>
      </c>
      <c r="B1290" s="3" t="s">
        <v>2865</v>
      </c>
      <c r="C1290" s="3" t="s">
        <v>6975</v>
      </c>
      <c r="D1290" s="6">
        <v>2888</v>
      </c>
      <c r="E1290" s="8">
        <v>0</v>
      </c>
      <c r="F1290" t="s">
        <v>8220</v>
      </c>
      <c r="G1290" t="s">
        <v>8223</v>
      </c>
      <c r="H1290" t="s">
        <v>8245</v>
      </c>
      <c r="I1290">
        <v>1420512259</v>
      </c>
      <c r="J1290">
        <v>1415328259</v>
      </c>
      <c r="K1290" t="b">
        <v>0</v>
      </c>
      <c r="L1290">
        <v>0</v>
      </c>
      <c r="M1290" t="b">
        <v>0</v>
      </c>
      <c r="N1290" t="s">
        <v>8269</v>
      </c>
      <c r="O1290" s="14" t="s">
        <v>8318</v>
      </c>
      <c r="P1290" t="s">
        <v>8319</v>
      </c>
      <c r="Q1290" s="10">
        <f t="shared" ref="Q1290:Q1353" si="42">(((J1290/60)/60)/24)+DATE(1970,1,1)</f>
        <v>41950.114108796297</v>
      </c>
      <c r="R1290">
        <f t="shared" ref="R1290:R1353" si="43">YEAR(Q1290)</f>
        <v>2014</v>
      </c>
    </row>
    <row r="1291" spans="1:18" ht="45" x14ac:dyDescent="0.25">
      <c r="A1291">
        <v>2866</v>
      </c>
      <c r="B1291" s="3" t="s">
        <v>2866</v>
      </c>
      <c r="C1291" s="3" t="s">
        <v>6976</v>
      </c>
      <c r="D1291" s="6">
        <v>5000</v>
      </c>
      <c r="E1291" s="8">
        <v>45</v>
      </c>
      <c r="F1291" t="s">
        <v>8220</v>
      </c>
      <c r="G1291" t="s">
        <v>8223</v>
      </c>
      <c r="H1291" t="s">
        <v>8245</v>
      </c>
      <c r="I1291">
        <v>1476482400</v>
      </c>
      <c r="J1291">
        <v>1473893721</v>
      </c>
      <c r="K1291" t="b">
        <v>0</v>
      </c>
      <c r="L1291">
        <v>2</v>
      </c>
      <c r="M1291" t="b">
        <v>0</v>
      </c>
      <c r="N1291" t="s">
        <v>8269</v>
      </c>
      <c r="O1291" s="14" t="s">
        <v>8318</v>
      </c>
      <c r="P1291" t="s">
        <v>8319</v>
      </c>
      <c r="Q1291" s="10">
        <f t="shared" si="42"/>
        <v>42627.955104166671</v>
      </c>
      <c r="R1291">
        <f t="shared" si="43"/>
        <v>2016</v>
      </c>
    </row>
    <row r="1292" spans="1:18" ht="60" x14ac:dyDescent="0.25">
      <c r="A1292">
        <v>2867</v>
      </c>
      <c r="B1292" s="3" t="s">
        <v>2867</v>
      </c>
      <c r="C1292" s="3" t="s">
        <v>6977</v>
      </c>
      <c r="D1292" s="6">
        <v>2500</v>
      </c>
      <c r="E1292" s="8">
        <v>504</v>
      </c>
      <c r="F1292" t="s">
        <v>8220</v>
      </c>
      <c r="G1292" t="s">
        <v>8223</v>
      </c>
      <c r="H1292" t="s">
        <v>8245</v>
      </c>
      <c r="I1292">
        <v>1467604800</v>
      </c>
      <c r="J1292">
        <v>1465533672</v>
      </c>
      <c r="K1292" t="b">
        <v>0</v>
      </c>
      <c r="L1292">
        <v>10</v>
      </c>
      <c r="M1292" t="b">
        <v>0</v>
      </c>
      <c r="N1292" t="s">
        <v>8269</v>
      </c>
      <c r="O1292" s="14" t="s">
        <v>8318</v>
      </c>
      <c r="P1292" t="s">
        <v>8319</v>
      </c>
      <c r="Q1292" s="10">
        <f t="shared" si="42"/>
        <v>42531.195277777777</v>
      </c>
      <c r="R1292">
        <f t="shared" si="43"/>
        <v>2016</v>
      </c>
    </row>
    <row r="1293" spans="1:18" ht="60" x14ac:dyDescent="0.25">
      <c r="A1293">
        <v>2868</v>
      </c>
      <c r="B1293" s="3" t="s">
        <v>2868</v>
      </c>
      <c r="C1293" s="3" t="s">
        <v>6978</v>
      </c>
      <c r="D1293" s="6">
        <v>15000</v>
      </c>
      <c r="E1293" s="8">
        <v>6301.76</v>
      </c>
      <c r="F1293" t="s">
        <v>8220</v>
      </c>
      <c r="G1293" t="s">
        <v>8223</v>
      </c>
      <c r="H1293" t="s">
        <v>8245</v>
      </c>
      <c r="I1293">
        <v>1475697054</v>
      </c>
      <c r="J1293">
        <v>1473105054</v>
      </c>
      <c r="K1293" t="b">
        <v>0</v>
      </c>
      <c r="L1293">
        <v>60</v>
      </c>
      <c r="M1293" t="b">
        <v>0</v>
      </c>
      <c r="N1293" t="s">
        <v>8269</v>
      </c>
      <c r="O1293" s="14" t="s">
        <v>8318</v>
      </c>
      <c r="P1293" t="s">
        <v>8319</v>
      </c>
      <c r="Q1293" s="10">
        <f t="shared" si="42"/>
        <v>42618.827013888891</v>
      </c>
      <c r="R1293">
        <f t="shared" si="43"/>
        <v>2016</v>
      </c>
    </row>
    <row r="1294" spans="1:18" ht="60" x14ac:dyDescent="0.25">
      <c r="A1294">
        <v>2869</v>
      </c>
      <c r="B1294" s="3" t="s">
        <v>2869</v>
      </c>
      <c r="C1294" s="3" t="s">
        <v>6979</v>
      </c>
      <c r="D1294" s="6">
        <v>20000</v>
      </c>
      <c r="E1294" s="8">
        <v>177</v>
      </c>
      <c r="F1294" t="s">
        <v>8220</v>
      </c>
      <c r="G1294" t="s">
        <v>8223</v>
      </c>
      <c r="H1294" t="s">
        <v>8245</v>
      </c>
      <c r="I1294">
        <v>1468937681</v>
      </c>
      <c r="J1294">
        <v>1466345681</v>
      </c>
      <c r="K1294" t="b">
        <v>0</v>
      </c>
      <c r="L1294">
        <v>5</v>
      </c>
      <c r="M1294" t="b">
        <v>0</v>
      </c>
      <c r="N1294" t="s">
        <v>8269</v>
      </c>
      <c r="O1294" s="14" t="s">
        <v>8318</v>
      </c>
      <c r="P1294" t="s">
        <v>8319</v>
      </c>
      <c r="Q1294" s="10">
        <f t="shared" si="42"/>
        <v>42540.593530092592</v>
      </c>
      <c r="R1294">
        <f t="shared" si="43"/>
        <v>2016</v>
      </c>
    </row>
    <row r="1295" spans="1:18" ht="60" x14ac:dyDescent="0.25">
      <c r="A1295">
        <v>2870</v>
      </c>
      <c r="B1295" s="3" t="s">
        <v>2870</v>
      </c>
      <c r="C1295" s="3" t="s">
        <v>6980</v>
      </c>
      <c r="D1295" s="6">
        <v>5000</v>
      </c>
      <c r="E1295" s="8">
        <v>750</v>
      </c>
      <c r="F1295" t="s">
        <v>8220</v>
      </c>
      <c r="G1295" t="s">
        <v>8223</v>
      </c>
      <c r="H1295" t="s">
        <v>8245</v>
      </c>
      <c r="I1295">
        <v>1400301165</v>
      </c>
      <c r="J1295">
        <v>1397709165</v>
      </c>
      <c r="K1295" t="b">
        <v>0</v>
      </c>
      <c r="L1295">
        <v>9</v>
      </c>
      <c r="M1295" t="b">
        <v>0</v>
      </c>
      <c r="N1295" t="s">
        <v>8269</v>
      </c>
      <c r="O1295" s="14" t="s">
        <v>8318</v>
      </c>
      <c r="P1295" t="s">
        <v>8319</v>
      </c>
      <c r="Q1295" s="10">
        <f t="shared" si="42"/>
        <v>41746.189409722225</v>
      </c>
      <c r="R1295">
        <f t="shared" si="43"/>
        <v>2014</v>
      </c>
    </row>
    <row r="1296" spans="1:18" ht="45" x14ac:dyDescent="0.25">
      <c r="A1296">
        <v>2871</v>
      </c>
      <c r="B1296" s="3" t="s">
        <v>2871</v>
      </c>
      <c r="C1296" s="3" t="s">
        <v>6981</v>
      </c>
      <c r="D1296" s="6">
        <v>10000</v>
      </c>
      <c r="E1296" s="8">
        <v>467</v>
      </c>
      <c r="F1296" t="s">
        <v>8220</v>
      </c>
      <c r="G1296" t="s">
        <v>8223</v>
      </c>
      <c r="H1296" t="s">
        <v>8245</v>
      </c>
      <c r="I1296">
        <v>1419183813</v>
      </c>
      <c r="J1296">
        <v>1417455813</v>
      </c>
      <c r="K1296" t="b">
        <v>0</v>
      </c>
      <c r="L1296">
        <v>13</v>
      </c>
      <c r="M1296" t="b">
        <v>0</v>
      </c>
      <c r="N1296" t="s">
        <v>8269</v>
      </c>
      <c r="O1296" s="14" t="s">
        <v>8318</v>
      </c>
      <c r="P1296" t="s">
        <v>8319</v>
      </c>
      <c r="Q1296" s="10">
        <f t="shared" si="42"/>
        <v>41974.738576388889</v>
      </c>
      <c r="R1296">
        <f t="shared" si="43"/>
        <v>2014</v>
      </c>
    </row>
    <row r="1297" spans="1:18" ht="45" x14ac:dyDescent="0.25">
      <c r="A1297">
        <v>2872</v>
      </c>
      <c r="B1297" s="3" t="s">
        <v>2872</v>
      </c>
      <c r="C1297" s="3" t="s">
        <v>6982</v>
      </c>
      <c r="D1297" s="6">
        <v>3000</v>
      </c>
      <c r="E1297" s="8">
        <v>0</v>
      </c>
      <c r="F1297" t="s">
        <v>8220</v>
      </c>
      <c r="G1297" t="s">
        <v>8223</v>
      </c>
      <c r="H1297" t="s">
        <v>8245</v>
      </c>
      <c r="I1297">
        <v>1434768438</v>
      </c>
      <c r="J1297">
        <v>1429584438</v>
      </c>
      <c r="K1297" t="b">
        <v>0</v>
      </c>
      <c r="L1297">
        <v>0</v>
      </c>
      <c r="M1297" t="b">
        <v>0</v>
      </c>
      <c r="N1297" t="s">
        <v>8269</v>
      </c>
      <c r="O1297" s="14" t="s">
        <v>8318</v>
      </c>
      <c r="P1297" t="s">
        <v>8319</v>
      </c>
      <c r="Q1297" s="10">
        <f t="shared" si="42"/>
        <v>42115.11618055556</v>
      </c>
      <c r="R1297">
        <f t="shared" si="43"/>
        <v>2015</v>
      </c>
    </row>
    <row r="1298" spans="1:18" ht="60" x14ac:dyDescent="0.25">
      <c r="A1298">
        <v>2873</v>
      </c>
      <c r="B1298" s="3" t="s">
        <v>2873</v>
      </c>
      <c r="C1298" s="3" t="s">
        <v>6983</v>
      </c>
      <c r="D1298" s="6">
        <v>2500</v>
      </c>
      <c r="E1298" s="8">
        <v>953</v>
      </c>
      <c r="F1298" t="s">
        <v>8220</v>
      </c>
      <c r="G1298" t="s">
        <v>8223</v>
      </c>
      <c r="H1298" t="s">
        <v>8245</v>
      </c>
      <c r="I1298">
        <v>1422473831</v>
      </c>
      <c r="J1298">
        <v>1419881831</v>
      </c>
      <c r="K1298" t="b">
        <v>0</v>
      </c>
      <c r="L1298">
        <v>8</v>
      </c>
      <c r="M1298" t="b">
        <v>0</v>
      </c>
      <c r="N1298" t="s">
        <v>8269</v>
      </c>
      <c r="O1298" s="14" t="s">
        <v>8318</v>
      </c>
      <c r="P1298" t="s">
        <v>8319</v>
      </c>
      <c r="Q1298" s="10">
        <f t="shared" si="42"/>
        <v>42002.817488425921</v>
      </c>
      <c r="R1298">
        <f t="shared" si="43"/>
        <v>2014</v>
      </c>
    </row>
    <row r="1299" spans="1:18" ht="60" x14ac:dyDescent="0.25">
      <c r="A1299">
        <v>2874</v>
      </c>
      <c r="B1299" s="3" t="s">
        <v>2874</v>
      </c>
      <c r="C1299" s="3" t="s">
        <v>6984</v>
      </c>
      <c r="D1299" s="6">
        <v>5000</v>
      </c>
      <c r="E1299" s="8">
        <v>271</v>
      </c>
      <c r="F1299" t="s">
        <v>8220</v>
      </c>
      <c r="G1299" t="s">
        <v>8223</v>
      </c>
      <c r="H1299" t="s">
        <v>8245</v>
      </c>
      <c r="I1299">
        <v>1484684186</v>
      </c>
      <c r="J1299">
        <v>1482092186</v>
      </c>
      <c r="K1299" t="b">
        <v>0</v>
      </c>
      <c r="L1299">
        <v>3</v>
      </c>
      <c r="M1299" t="b">
        <v>0</v>
      </c>
      <c r="N1299" t="s">
        <v>8269</v>
      </c>
      <c r="O1299" s="14" t="s">
        <v>8318</v>
      </c>
      <c r="P1299" t="s">
        <v>8319</v>
      </c>
      <c r="Q1299" s="10">
        <f t="shared" si="42"/>
        <v>42722.84474537037</v>
      </c>
      <c r="R1299">
        <f t="shared" si="43"/>
        <v>2016</v>
      </c>
    </row>
    <row r="1300" spans="1:18" ht="60" x14ac:dyDescent="0.25">
      <c r="A1300">
        <v>2875</v>
      </c>
      <c r="B1300" s="3" t="s">
        <v>2875</v>
      </c>
      <c r="C1300" s="3" t="s">
        <v>6985</v>
      </c>
      <c r="D1300" s="6">
        <v>20000</v>
      </c>
      <c r="E1300" s="8">
        <v>7</v>
      </c>
      <c r="F1300" t="s">
        <v>8220</v>
      </c>
      <c r="G1300" t="s">
        <v>8223</v>
      </c>
      <c r="H1300" t="s">
        <v>8245</v>
      </c>
      <c r="I1300">
        <v>1462417493</v>
      </c>
      <c r="J1300">
        <v>1459825493</v>
      </c>
      <c r="K1300" t="b">
        <v>0</v>
      </c>
      <c r="L1300">
        <v>3</v>
      </c>
      <c r="M1300" t="b">
        <v>0</v>
      </c>
      <c r="N1300" t="s">
        <v>8269</v>
      </c>
      <c r="O1300" s="14" t="s">
        <v>8318</v>
      </c>
      <c r="P1300" t="s">
        <v>8319</v>
      </c>
      <c r="Q1300" s="10">
        <f t="shared" si="42"/>
        <v>42465.128391203703</v>
      </c>
      <c r="R1300">
        <f t="shared" si="43"/>
        <v>2016</v>
      </c>
    </row>
    <row r="1301" spans="1:18" ht="60" x14ac:dyDescent="0.25">
      <c r="A1301">
        <v>2876</v>
      </c>
      <c r="B1301" s="3" t="s">
        <v>2876</v>
      </c>
      <c r="C1301" s="3" t="s">
        <v>6986</v>
      </c>
      <c r="D1301" s="6">
        <v>150000</v>
      </c>
      <c r="E1301" s="8">
        <v>0</v>
      </c>
      <c r="F1301" t="s">
        <v>8220</v>
      </c>
      <c r="G1301" t="s">
        <v>8223</v>
      </c>
      <c r="H1301" t="s">
        <v>8245</v>
      </c>
      <c r="I1301">
        <v>1437069079</v>
      </c>
      <c r="J1301">
        <v>1434477079</v>
      </c>
      <c r="K1301" t="b">
        <v>0</v>
      </c>
      <c r="L1301">
        <v>0</v>
      </c>
      <c r="M1301" t="b">
        <v>0</v>
      </c>
      <c r="N1301" t="s">
        <v>8269</v>
      </c>
      <c r="O1301" s="14" t="s">
        <v>8318</v>
      </c>
      <c r="P1301" t="s">
        <v>8319</v>
      </c>
      <c r="Q1301" s="10">
        <f t="shared" si="42"/>
        <v>42171.743969907402</v>
      </c>
      <c r="R1301">
        <f t="shared" si="43"/>
        <v>2015</v>
      </c>
    </row>
    <row r="1302" spans="1:18" ht="60" x14ac:dyDescent="0.25">
      <c r="A1302">
        <v>2877</v>
      </c>
      <c r="B1302" s="3" t="s">
        <v>2877</v>
      </c>
      <c r="C1302" s="3" t="s">
        <v>6987</v>
      </c>
      <c r="D1302" s="6">
        <v>6000</v>
      </c>
      <c r="E1302" s="8">
        <v>650</v>
      </c>
      <c r="F1302" t="s">
        <v>8220</v>
      </c>
      <c r="G1302" t="s">
        <v>8223</v>
      </c>
      <c r="H1302" t="s">
        <v>8245</v>
      </c>
      <c r="I1302">
        <v>1480525200</v>
      </c>
      <c r="J1302">
        <v>1477781724</v>
      </c>
      <c r="K1302" t="b">
        <v>0</v>
      </c>
      <c r="L1302">
        <v>6</v>
      </c>
      <c r="M1302" t="b">
        <v>0</v>
      </c>
      <c r="N1302" t="s">
        <v>8269</v>
      </c>
      <c r="O1302" s="14" t="s">
        <v>8318</v>
      </c>
      <c r="P1302" t="s">
        <v>8319</v>
      </c>
      <c r="Q1302" s="10">
        <f t="shared" si="42"/>
        <v>42672.955138888887</v>
      </c>
      <c r="R1302">
        <f t="shared" si="43"/>
        <v>2016</v>
      </c>
    </row>
    <row r="1303" spans="1:18" ht="45" x14ac:dyDescent="0.25">
      <c r="A1303">
        <v>2878</v>
      </c>
      <c r="B1303" s="3" t="s">
        <v>2878</v>
      </c>
      <c r="C1303" s="3" t="s">
        <v>6988</v>
      </c>
      <c r="D1303" s="6">
        <v>3000</v>
      </c>
      <c r="E1303" s="8">
        <v>63</v>
      </c>
      <c r="F1303" t="s">
        <v>8220</v>
      </c>
      <c r="G1303" t="s">
        <v>8224</v>
      </c>
      <c r="H1303" t="s">
        <v>8246</v>
      </c>
      <c r="I1303">
        <v>1435934795</v>
      </c>
      <c r="J1303">
        <v>1430750795</v>
      </c>
      <c r="K1303" t="b">
        <v>0</v>
      </c>
      <c r="L1303">
        <v>4</v>
      </c>
      <c r="M1303" t="b">
        <v>0</v>
      </c>
      <c r="N1303" t="s">
        <v>8269</v>
      </c>
      <c r="O1303" s="14" t="s">
        <v>8318</v>
      </c>
      <c r="P1303" t="s">
        <v>8319</v>
      </c>
      <c r="Q1303" s="10">
        <f t="shared" si="42"/>
        <v>42128.615682870368</v>
      </c>
      <c r="R1303">
        <f t="shared" si="43"/>
        <v>2015</v>
      </c>
    </row>
    <row r="1304" spans="1:18" ht="45" x14ac:dyDescent="0.25">
      <c r="A1304">
        <v>2879</v>
      </c>
      <c r="B1304" s="3" t="s">
        <v>2879</v>
      </c>
      <c r="C1304" s="3" t="s">
        <v>6989</v>
      </c>
      <c r="D1304" s="6">
        <v>11200</v>
      </c>
      <c r="E1304" s="8">
        <v>29</v>
      </c>
      <c r="F1304" t="s">
        <v>8220</v>
      </c>
      <c r="G1304" t="s">
        <v>8223</v>
      </c>
      <c r="H1304" t="s">
        <v>8245</v>
      </c>
      <c r="I1304">
        <v>1453310661</v>
      </c>
      <c r="J1304">
        <v>1450718661</v>
      </c>
      <c r="K1304" t="b">
        <v>0</v>
      </c>
      <c r="L1304">
        <v>1</v>
      </c>
      <c r="M1304" t="b">
        <v>0</v>
      </c>
      <c r="N1304" t="s">
        <v>8269</v>
      </c>
      <c r="O1304" s="14" t="s">
        <v>8318</v>
      </c>
      <c r="P1304" t="s">
        <v>8319</v>
      </c>
      <c r="Q1304" s="10">
        <f t="shared" si="42"/>
        <v>42359.725243055553</v>
      </c>
      <c r="R1304">
        <f t="shared" si="43"/>
        <v>2015</v>
      </c>
    </row>
    <row r="1305" spans="1:18" ht="60" x14ac:dyDescent="0.25">
      <c r="A1305">
        <v>2880</v>
      </c>
      <c r="B1305" s="3" t="s">
        <v>2880</v>
      </c>
      <c r="C1305" s="3" t="s">
        <v>6990</v>
      </c>
      <c r="D1305" s="6">
        <v>12000</v>
      </c>
      <c r="E1305" s="8">
        <v>2800</v>
      </c>
      <c r="F1305" t="s">
        <v>8220</v>
      </c>
      <c r="G1305" t="s">
        <v>8223</v>
      </c>
      <c r="H1305" t="s">
        <v>8245</v>
      </c>
      <c r="I1305">
        <v>1440090300</v>
      </c>
      <c r="J1305">
        <v>1436305452</v>
      </c>
      <c r="K1305" t="b">
        <v>0</v>
      </c>
      <c r="L1305">
        <v>29</v>
      </c>
      <c r="M1305" t="b">
        <v>0</v>
      </c>
      <c r="N1305" t="s">
        <v>8269</v>
      </c>
      <c r="O1305" s="14" t="s">
        <v>8318</v>
      </c>
      <c r="P1305" t="s">
        <v>8319</v>
      </c>
      <c r="Q1305" s="10">
        <f t="shared" si="42"/>
        <v>42192.905694444446</v>
      </c>
      <c r="R1305">
        <f t="shared" si="43"/>
        <v>2015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4" t="s">
        <v>8320</v>
      </c>
      <c r="P1306" t="s">
        <v>8322</v>
      </c>
      <c r="Q1306" s="10">
        <f t="shared" si="42"/>
        <v>42747.194502314815</v>
      </c>
      <c r="R1306">
        <f t="shared" si="43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4" t="s">
        <v>8320</v>
      </c>
      <c r="P1307" t="s">
        <v>8322</v>
      </c>
      <c r="Q1307" s="10">
        <f t="shared" si="42"/>
        <v>42543.665601851855</v>
      </c>
      <c r="R1307">
        <f t="shared" si="43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4" t="s">
        <v>8320</v>
      </c>
      <c r="P1308" t="s">
        <v>8322</v>
      </c>
      <c r="Q1308" s="10">
        <f t="shared" si="42"/>
        <v>41947.457569444443</v>
      </c>
      <c r="R1308">
        <f t="shared" si="43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4" t="s">
        <v>8320</v>
      </c>
      <c r="P1309" t="s">
        <v>8322</v>
      </c>
      <c r="Q1309" s="10">
        <f t="shared" si="42"/>
        <v>42387.503229166665</v>
      </c>
      <c r="R1309">
        <f t="shared" si="43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4" t="s">
        <v>8320</v>
      </c>
      <c r="P1310" t="s">
        <v>8322</v>
      </c>
      <c r="Q1310" s="10">
        <f t="shared" si="42"/>
        <v>42611.613564814819</v>
      </c>
      <c r="R1310">
        <f t="shared" si="43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4" t="s">
        <v>8320</v>
      </c>
      <c r="P1311" t="s">
        <v>8322</v>
      </c>
      <c r="Q1311" s="10">
        <f t="shared" si="42"/>
        <v>42257.882731481484</v>
      </c>
      <c r="R1311">
        <f t="shared" si="43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4" t="s">
        <v>8320</v>
      </c>
      <c r="P1312" t="s">
        <v>8322</v>
      </c>
      <c r="Q1312" s="10">
        <f t="shared" si="42"/>
        <v>42556.667245370365</v>
      </c>
      <c r="R1312">
        <f t="shared" si="43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4" t="s">
        <v>8320</v>
      </c>
      <c r="P1313" t="s">
        <v>8322</v>
      </c>
      <c r="Q1313" s="10">
        <f t="shared" si="42"/>
        <v>42669.802303240736</v>
      </c>
      <c r="R1313">
        <f t="shared" si="43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4" t="s">
        <v>8320</v>
      </c>
      <c r="P1314" t="s">
        <v>8322</v>
      </c>
      <c r="Q1314" s="10">
        <f t="shared" si="42"/>
        <v>42082.702800925923</v>
      </c>
      <c r="R1314">
        <f t="shared" si="43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4" t="s">
        <v>8320</v>
      </c>
      <c r="P1315" t="s">
        <v>8322</v>
      </c>
      <c r="Q1315" s="10">
        <f t="shared" si="42"/>
        <v>42402.709652777776</v>
      </c>
      <c r="R1315">
        <f t="shared" si="43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4" t="s">
        <v>8320</v>
      </c>
      <c r="P1316" t="s">
        <v>8322</v>
      </c>
      <c r="Q1316" s="10">
        <f t="shared" si="42"/>
        <v>42604.669675925921</v>
      </c>
      <c r="R1316">
        <f t="shared" si="43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4" t="s">
        <v>8320</v>
      </c>
      <c r="P1317" t="s">
        <v>8322</v>
      </c>
      <c r="Q1317" s="10">
        <f t="shared" si="42"/>
        <v>42278.498240740737</v>
      </c>
      <c r="R1317">
        <f t="shared" si="43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4" t="s">
        <v>8320</v>
      </c>
      <c r="P1318" t="s">
        <v>8322</v>
      </c>
      <c r="Q1318" s="10">
        <f t="shared" si="42"/>
        <v>42393.961909722217</v>
      </c>
      <c r="R1318">
        <f t="shared" si="43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4" t="s">
        <v>8320</v>
      </c>
      <c r="P1319" t="s">
        <v>8322</v>
      </c>
      <c r="Q1319" s="10">
        <f t="shared" si="42"/>
        <v>42520.235486111109</v>
      </c>
      <c r="R1319">
        <f t="shared" si="43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4" t="s">
        <v>8320</v>
      </c>
      <c r="P1320" t="s">
        <v>8322</v>
      </c>
      <c r="Q1320" s="10">
        <f t="shared" si="42"/>
        <v>41985.043657407412</v>
      </c>
      <c r="R1320">
        <f t="shared" si="43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4" t="s">
        <v>8320</v>
      </c>
      <c r="P1321" t="s">
        <v>8322</v>
      </c>
      <c r="Q1321" s="10">
        <f t="shared" si="42"/>
        <v>41816.812094907407</v>
      </c>
      <c r="R1321">
        <f t="shared" si="43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4" t="s">
        <v>8320</v>
      </c>
      <c r="P1322" t="s">
        <v>8322</v>
      </c>
      <c r="Q1322" s="10">
        <f t="shared" si="42"/>
        <v>42705.690347222218</v>
      </c>
      <c r="R1322">
        <f t="shared" si="43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4" t="s">
        <v>8320</v>
      </c>
      <c r="P1323" t="s">
        <v>8322</v>
      </c>
      <c r="Q1323" s="10">
        <f t="shared" si="42"/>
        <v>42697.74927083333</v>
      </c>
      <c r="R1323">
        <f t="shared" si="43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4" t="s">
        <v>8320</v>
      </c>
      <c r="P1324" t="s">
        <v>8322</v>
      </c>
      <c r="Q1324" s="10">
        <f t="shared" si="42"/>
        <v>42115.656539351854</v>
      </c>
      <c r="R1324">
        <f t="shared" si="43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4" t="s">
        <v>8320</v>
      </c>
      <c r="P1325" t="s">
        <v>8322</v>
      </c>
      <c r="Q1325" s="10">
        <f t="shared" si="42"/>
        <v>42451.698449074072</v>
      </c>
      <c r="R1325">
        <f t="shared" si="43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4" t="s">
        <v>8320</v>
      </c>
      <c r="P1326" t="s">
        <v>8322</v>
      </c>
      <c r="Q1326" s="10">
        <f t="shared" si="42"/>
        <v>42626.633703703701</v>
      </c>
      <c r="R1326">
        <f t="shared" si="43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4" t="s">
        <v>8320</v>
      </c>
      <c r="P1327" t="s">
        <v>8322</v>
      </c>
      <c r="Q1327" s="10">
        <f t="shared" si="42"/>
        <v>42704.086053240739</v>
      </c>
      <c r="R1327">
        <f t="shared" si="43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4" t="s">
        <v>8320</v>
      </c>
      <c r="P1328" t="s">
        <v>8322</v>
      </c>
      <c r="Q1328" s="10">
        <f t="shared" si="42"/>
        <v>41974.791990740734</v>
      </c>
      <c r="R1328">
        <f t="shared" si="43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4" t="s">
        <v>8320</v>
      </c>
      <c r="P1329" t="s">
        <v>8322</v>
      </c>
      <c r="Q1329" s="10">
        <f t="shared" si="42"/>
        <v>42123.678645833337</v>
      </c>
      <c r="R1329">
        <f t="shared" si="43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4" t="s">
        <v>8320</v>
      </c>
      <c r="P1330" t="s">
        <v>8322</v>
      </c>
      <c r="Q1330" s="10">
        <f t="shared" si="42"/>
        <v>42612.642754629633</v>
      </c>
      <c r="R1330">
        <f t="shared" si="43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4" t="s">
        <v>8320</v>
      </c>
      <c r="P1331" t="s">
        <v>8322</v>
      </c>
      <c r="Q1331" s="10">
        <f t="shared" si="42"/>
        <v>41935.221585648149</v>
      </c>
      <c r="R1331">
        <f t="shared" si="43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4" t="s">
        <v>8320</v>
      </c>
      <c r="P1332" t="s">
        <v>8322</v>
      </c>
      <c r="Q1332" s="10">
        <f t="shared" si="42"/>
        <v>42522.276724537034</v>
      </c>
      <c r="R1332">
        <f t="shared" si="43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4" t="s">
        <v>8320</v>
      </c>
      <c r="P1333" t="s">
        <v>8322</v>
      </c>
      <c r="Q1333" s="10">
        <f t="shared" si="42"/>
        <v>42569.50409722222</v>
      </c>
      <c r="R1333">
        <f t="shared" si="43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4" t="s">
        <v>8320</v>
      </c>
      <c r="P1334" t="s">
        <v>8322</v>
      </c>
      <c r="Q1334" s="10">
        <f t="shared" si="42"/>
        <v>42732.060277777782</v>
      </c>
      <c r="R1334">
        <f t="shared" si="43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4" t="s">
        <v>8320</v>
      </c>
      <c r="P1335" t="s">
        <v>8322</v>
      </c>
      <c r="Q1335" s="10">
        <f t="shared" si="42"/>
        <v>41806.106770833336</v>
      </c>
      <c r="R1335">
        <f t="shared" si="43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4" t="s">
        <v>8320</v>
      </c>
      <c r="P1336" t="s">
        <v>8322</v>
      </c>
      <c r="Q1336" s="10">
        <f t="shared" si="42"/>
        <v>42410.774155092593</v>
      </c>
      <c r="R1336">
        <f t="shared" si="43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4" t="s">
        <v>8320</v>
      </c>
      <c r="P1337" t="s">
        <v>8322</v>
      </c>
      <c r="Q1337" s="10">
        <f t="shared" si="42"/>
        <v>42313.936365740738</v>
      </c>
      <c r="R1337">
        <f t="shared" si="43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4" t="s">
        <v>8320</v>
      </c>
      <c r="P1338" t="s">
        <v>8322</v>
      </c>
      <c r="Q1338" s="10">
        <f t="shared" si="42"/>
        <v>41955.863750000004</v>
      </c>
      <c r="R1338">
        <f t="shared" si="43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4" t="s">
        <v>8320</v>
      </c>
      <c r="P1339" t="s">
        <v>8322</v>
      </c>
      <c r="Q1339" s="10">
        <f t="shared" si="42"/>
        <v>42767.577303240745</v>
      </c>
      <c r="R1339">
        <f t="shared" si="43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4" t="s">
        <v>8320</v>
      </c>
      <c r="P1340" t="s">
        <v>8322</v>
      </c>
      <c r="Q1340" s="10">
        <f t="shared" si="42"/>
        <v>42188.803622685184</v>
      </c>
      <c r="R1340">
        <f t="shared" si="43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4" t="s">
        <v>8320</v>
      </c>
      <c r="P1341" t="s">
        <v>8322</v>
      </c>
      <c r="Q1341" s="10">
        <f t="shared" si="42"/>
        <v>41936.647164351853</v>
      </c>
      <c r="R1341">
        <f t="shared" si="43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4" t="s">
        <v>8320</v>
      </c>
      <c r="P1342" t="s">
        <v>8322</v>
      </c>
      <c r="Q1342" s="10">
        <f t="shared" si="42"/>
        <v>41836.595520833333</v>
      </c>
      <c r="R1342">
        <f t="shared" si="43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4" t="s">
        <v>8320</v>
      </c>
      <c r="P1343" t="s">
        <v>8322</v>
      </c>
      <c r="Q1343" s="10">
        <f t="shared" si="42"/>
        <v>42612.624039351853</v>
      </c>
      <c r="R1343">
        <f t="shared" si="43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4" t="s">
        <v>8320</v>
      </c>
      <c r="P1344" t="s">
        <v>8322</v>
      </c>
      <c r="Q1344" s="10">
        <f t="shared" si="42"/>
        <v>42172.816423611104</v>
      </c>
      <c r="R1344">
        <f t="shared" si="43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4" t="s">
        <v>8320</v>
      </c>
      <c r="P1345" t="s">
        <v>8322</v>
      </c>
      <c r="Q1345" s="10">
        <f t="shared" si="42"/>
        <v>42542.526423611111</v>
      </c>
      <c r="R1345">
        <f t="shared" si="43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4" t="s">
        <v>8323</v>
      </c>
      <c r="P1346" t="s">
        <v>8324</v>
      </c>
      <c r="Q1346" s="10">
        <f t="shared" si="42"/>
        <v>42522.789803240739</v>
      </c>
      <c r="R1346">
        <f t="shared" si="43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4" t="s">
        <v>8323</v>
      </c>
      <c r="P1347" t="s">
        <v>8324</v>
      </c>
      <c r="Q1347" s="10">
        <f t="shared" si="42"/>
        <v>41799.814340277779</v>
      </c>
      <c r="R1347">
        <f t="shared" si="43"/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4" t="s">
        <v>8323</v>
      </c>
      <c r="P1348" t="s">
        <v>8324</v>
      </c>
      <c r="Q1348" s="10">
        <f t="shared" si="42"/>
        <v>41422.075821759259</v>
      </c>
      <c r="R1348">
        <f t="shared" si="43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4" t="s">
        <v>8323</v>
      </c>
      <c r="P1349" t="s">
        <v>8324</v>
      </c>
      <c r="Q1349" s="10">
        <f t="shared" si="42"/>
        <v>42040.638020833328</v>
      </c>
      <c r="R1349">
        <f t="shared" si="43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4" t="s">
        <v>8323</v>
      </c>
      <c r="P1350" t="s">
        <v>8324</v>
      </c>
      <c r="Q1350" s="10">
        <f t="shared" si="42"/>
        <v>41963.506168981476</v>
      </c>
      <c r="R1350">
        <f t="shared" si="43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4" t="s">
        <v>8323</v>
      </c>
      <c r="P1351" t="s">
        <v>8324</v>
      </c>
      <c r="Q1351" s="10">
        <f t="shared" si="42"/>
        <v>42317.33258101852</v>
      </c>
      <c r="R1351">
        <f t="shared" si="43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4" t="s">
        <v>8323</v>
      </c>
      <c r="P1352" t="s">
        <v>8324</v>
      </c>
      <c r="Q1352" s="10">
        <f t="shared" si="42"/>
        <v>42334.013124999998</v>
      </c>
      <c r="R1352">
        <f t="shared" si="43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4" t="s">
        <v>8323</v>
      </c>
      <c r="P1353" t="s">
        <v>8324</v>
      </c>
      <c r="Q1353" s="10">
        <f t="shared" si="42"/>
        <v>42382.74009259259</v>
      </c>
      <c r="R1353">
        <f t="shared" si="43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4" t="s">
        <v>8323</v>
      </c>
      <c r="P1354" t="s">
        <v>8324</v>
      </c>
      <c r="Q1354" s="10">
        <f t="shared" ref="Q1354:Q1417" si="44">(((J1354/60)/60)/24)+DATE(1970,1,1)</f>
        <v>42200.578310185185</v>
      </c>
      <c r="R1354">
        <f t="shared" ref="R1354:R1417" si="45">YEAR(Q1354)</f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4" t="s">
        <v>8323</v>
      </c>
      <c r="P1355" t="s">
        <v>8324</v>
      </c>
      <c r="Q1355" s="10">
        <f t="shared" si="44"/>
        <v>41309.11791666667</v>
      </c>
      <c r="R1355">
        <f t="shared" si="4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4" t="s">
        <v>8323</v>
      </c>
      <c r="P1356" t="s">
        <v>8324</v>
      </c>
      <c r="Q1356" s="10">
        <f t="shared" si="44"/>
        <v>42502.807627314818</v>
      </c>
      <c r="R1356">
        <f t="shared" si="4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4" t="s">
        <v>8323</v>
      </c>
      <c r="P1357" t="s">
        <v>8324</v>
      </c>
      <c r="Q1357" s="10">
        <f t="shared" si="44"/>
        <v>41213.254687499997</v>
      </c>
      <c r="R1357">
        <f t="shared" si="4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4" t="s">
        <v>8323</v>
      </c>
      <c r="P1358" t="s">
        <v>8324</v>
      </c>
      <c r="Q1358" s="10">
        <f t="shared" si="44"/>
        <v>41430.038888888892</v>
      </c>
      <c r="R1358">
        <f t="shared" si="4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4" t="s">
        <v>8323</v>
      </c>
      <c r="P1359" t="s">
        <v>8324</v>
      </c>
      <c r="Q1359" s="10">
        <f t="shared" si="44"/>
        <v>41304.962233796294</v>
      </c>
      <c r="R1359">
        <f t="shared" si="4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4" t="s">
        <v>8323</v>
      </c>
      <c r="P1360" t="s">
        <v>8324</v>
      </c>
      <c r="Q1360" s="10">
        <f t="shared" si="44"/>
        <v>40689.570868055554</v>
      </c>
      <c r="R1360">
        <f t="shared" si="4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4" t="s">
        <v>8323</v>
      </c>
      <c r="P1361" t="s">
        <v>8324</v>
      </c>
      <c r="Q1361" s="10">
        <f t="shared" si="44"/>
        <v>40668.814699074072</v>
      </c>
      <c r="R1361">
        <f t="shared" si="4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4" t="s">
        <v>8323</v>
      </c>
      <c r="P1362" t="s">
        <v>8324</v>
      </c>
      <c r="Q1362" s="10">
        <f t="shared" si="44"/>
        <v>41095.900694444441</v>
      </c>
      <c r="R1362">
        <f t="shared" si="4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4" t="s">
        <v>8323</v>
      </c>
      <c r="P1363" t="s">
        <v>8324</v>
      </c>
      <c r="Q1363" s="10">
        <f t="shared" si="44"/>
        <v>41781.717268518521</v>
      </c>
      <c r="R1363">
        <f t="shared" si="4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4" t="s">
        <v>8323</v>
      </c>
      <c r="P1364" t="s">
        <v>8324</v>
      </c>
      <c r="Q1364" s="10">
        <f t="shared" si="44"/>
        <v>41464.934386574074</v>
      </c>
      <c r="R1364">
        <f t="shared" si="4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4" t="s">
        <v>8323</v>
      </c>
      <c r="P1365" t="s">
        <v>8324</v>
      </c>
      <c r="Q1365" s="10">
        <f t="shared" si="44"/>
        <v>42396.8440625</v>
      </c>
      <c r="R1365">
        <f t="shared" si="4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4" t="s">
        <v>8326</v>
      </c>
      <c r="P1366" t="s">
        <v>8327</v>
      </c>
      <c r="Q1366" s="10">
        <f t="shared" si="44"/>
        <v>41951.695671296293</v>
      </c>
      <c r="R1366">
        <f t="shared" si="4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4" t="s">
        <v>8326</v>
      </c>
      <c r="P1367" t="s">
        <v>8327</v>
      </c>
      <c r="Q1367" s="10">
        <f t="shared" si="44"/>
        <v>42049.733240740738</v>
      </c>
      <c r="R1367">
        <f t="shared" si="45"/>
        <v>2015</v>
      </c>
    </row>
    <row r="1368" spans="1:18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4" t="s">
        <v>8326</v>
      </c>
      <c r="P1368" t="s">
        <v>8327</v>
      </c>
      <c r="Q1368" s="10">
        <f t="shared" si="44"/>
        <v>41924.996099537035</v>
      </c>
      <c r="R1368">
        <f t="shared" si="4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4" t="s">
        <v>8326</v>
      </c>
      <c r="P1369" t="s">
        <v>8327</v>
      </c>
      <c r="Q1369" s="10">
        <f t="shared" si="44"/>
        <v>42292.002893518518</v>
      </c>
      <c r="R1369">
        <f t="shared" si="4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4" t="s">
        <v>8326</v>
      </c>
      <c r="P1370" t="s">
        <v>8327</v>
      </c>
      <c r="Q1370" s="10">
        <f t="shared" si="44"/>
        <v>42146.190902777773</v>
      </c>
      <c r="R1370">
        <f t="shared" si="4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4" t="s">
        <v>8326</v>
      </c>
      <c r="P1371" t="s">
        <v>8327</v>
      </c>
      <c r="Q1371" s="10">
        <f t="shared" si="44"/>
        <v>41710.594282407408</v>
      </c>
      <c r="R1371">
        <f t="shared" si="4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4" t="s">
        <v>8326</v>
      </c>
      <c r="P1372" t="s">
        <v>8327</v>
      </c>
      <c r="Q1372" s="10">
        <f t="shared" si="44"/>
        <v>41548.00335648148</v>
      </c>
      <c r="R1372">
        <f t="shared" si="4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4" t="s">
        <v>8326</v>
      </c>
      <c r="P1373" t="s">
        <v>8327</v>
      </c>
      <c r="Q1373" s="10">
        <f t="shared" si="44"/>
        <v>42101.758587962962</v>
      </c>
      <c r="R1373">
        <f t="shared" si="4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4" t="s">
        <v>8326</v>
      </c>
      <c r="P1374" t="s">
        <v>8327</v>
      </c>
      <c r="Q1374" s="10">
        <f t="shared" si="44"/>
        <v>41072.739953703705</v>
      </c>
      <c r="R1374">
        <f t="shared" si="4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4" t="s">
        <v>8326</v>
      </c>
      <c r="P1375" t="s">
        <v>8327</v>
      </c>
      <c r="Q1375" s="10">
        <f t="shared" si="44"/>
        <v>42704.95177083333</v>
      </c>
      <c r="R1375">
        <f t="shared" si="4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4" t="s">
        <v>8326</v>
      </c>
      <c r="P1376" t="s">
        <v>8327</v>
      </c>
      <c r="Q1376" s="10">
        <f t="shared" si="44"/>
        <v>42424.161898148144</v>
      </c>
      <c r="R1376">
        <f t="shared" si="4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4" t="s">
        <v>8326</v>
      </c>
      <c r="P1377" t="s">
        <v>8327</v>
      </c>
      <c r="Q1377" s="10">
        <f t="shared" si="44"/>
        <v>42720.066192129627</v>
      </c>
      <c r="R1377">
        <f t="shared" si="4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4" t="s">
        <v>8326</v>
      </c>
      <c r="P1378" t="s">
        <v>8327</v>
      </c>
      <c r="Q1378" s="10">
        <f t="shared" si="44"/>
        <v>42677.669050925921</v>
      </c>
      <c r="R1378">
        <f t="shared" si="4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4" t="s">
        <v>8326</v>
      </c>
      <c r="P1379" t="s">
        <v>8327</v>
      </c>
      <c r="Q1379" s="10">
        <f t="shared" si="44"/>
        <v>42747.219560185185</v>
      </c>
      <c r="R1379">
        <f t="shared" si="45"/>
        <v>2017</v>
      </c>
    </row>
    <row r="1380" spans="1:18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4" t="s">
        <v>8326</v>
      </c>
      <c r="P1380" t="s">
        <v>8327</v>
      </c>
      <c r="Q1380" s="10">
        <f t="shared" si="44"/>
        <v>42568.759374999994</v>
      </c>
      <c r="R1380">
        <f t="shared" si="4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4" t="s">
        <v>8326</v>
      </c>
      <c r="P1381" t="s">
        <v>8327</v>
      </c>
      <c r="Q1381" s="10">
        <f t="shared" si="44"/>
        <v>42130.491620370376</v>
      </c>
      <c r="R1381">
        <f t="shared" si="4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4" t="s">
        <v>8326</v>
      </c>
      <c r="P1382" t="s">
        <v>8327</v>
      </c>
      <c r="Q1382" s="10">
        <f t="shared" si="44"/>
        <v>42141.762800925921</v>
      </c>
      <c r="R1382">
        <f t="shared" si="4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4" t="s">
        <v>8326</v>
      </c>
      <c r="P1383" t="s">
        <v>8327</v>
      </c>
      <c r="Q1383" s="10">
        <f t="shared" si="44"/>
        <v>42703.214409722219</v>
      </c>
      <c r="R1383">
        <f t="shared" si="4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4" t="s">
        <v>8326</v>
      </c>
      <c r="P1384" t="s">
        <v>8327</v>
      </c>
      <c r="Q1384" s="10">
        <f t="shared" si="44"/>
        <v>41370.800185185188</v>
      </c>
      <c r="R1384">
        <f t="shared" si="4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4" t="s">
        <v>8326</v>
      </c>
      <c r="P1385" t="s">
        <v>8327</v>
      </c>
      <c r="Q1385" s="10">
        <f t="shared" si="44"/>
        <v>42707.074976851851</v>
      </c>
      <c r="R1385">
        <f t="shared" si="4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4" t="s">
        <v>8326</v>
      </c>
      <c r="P1386" t="s">
        <v>8327</v>
      </c>
      <c r="Q1386" s="10">
        <f t="shared" si="44"/>
        <v>42160.735208333332</v>
      </c>
      <c r="R1386">
        <f t="shared" si="4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4" t="s">
        <v>8326</v>
      </c>
      <c r="P1387" t="s">
        <v>8327</v>
      </c>
      <c r="Q1387" s="10">
        <f t="shared" si="44"/>
        <v>42433.688900462963</v>
      </c>
      <c r="R1387">
        <f t="shared" si="4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4" t="s">
        <v>8326</v>
      </c>
      <c r="P1388" t="s">
        <v>8327</v>
      </c>
      <c r="Q1388" s="10">
        <f t="shared" si="44"/>
        <v>42184.646863425922</v>
      </c>
      <c r="R1388">
        <f t="shared" si="4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4" t="s">
        <v>8326</v>
      </c>
      <c r="P1389" t="s">
        <v>8327</v>
      </c>
      <c r="Q1389" s="10">
        <f t="shared" si="44"/>
        <v>42126.92123842593</v>
      </c>
      <c r="R1389">
        <f t="shared" si="4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4" t="s">
        <v>8326</v>
      </c>
      <c r="P1390" t="s">
        <v>8327</v>
      </c>
      <c r="Q1390" s="10">
        <f t="shared" si="44"/>
        <v>42634.614780092597</v>
      </c>
      <c r="R1390">
        <f t="shared" si="4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4" t="s">
        <v>8326</v>
      </c>
      <c r="P1391" t="s">
        <v>8327</v>
      </c>
      <c r="Q1391" s="10">
        <f t="shared" si="44"/>
        <v>42565.480983796297</v>
      </c>
      <c r="R1391">
        <f t="shared" si="4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4" t="s">
        <v>8326</v>
      </c>
      <c r="P1392" t="s">
        <v>8327</v>
      </c>
      <c r="Q1392" s="10">
        <f t="shared" si="44"/>
        <v>42087.803310185183</v>
      </c>
      <c r="R1392">
        <f t="shared" si="4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4" t="s">
        <v>8326</v>
      </c>
      <c r="P1393" t="s">
        <v>8327</v>
      </c>
      <c r="Q1393" s="10">
        <f t="shared" si="44"/>
        <v>42193.650671296295</v>
      </c>
      <c r="R1393">
        <f t="shared" si="4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4" t="s">
        <v>8326</v>
      </c>
      <c r="P1394" t="s">
        <v>8327</v>
      </c>
      <c r="Q1394" s="10">
        <f t="shared" si="44"/>
        <v>42401.154930555553</v>
      </c>
      <c r="R1394">
        <f t="shared" si="4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4" t="s">
        <v>8326</v>
      </c>
      <c r="P1395" t="s">
        <v>8327</v>
      </c>
      <c r="Q1395" s="10">
        <f t="shared" si="44"/>
        <v>42553.681979166664</v>
      </c>
      <c r="R1395">
        <f t="shared" si="4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4" t="s">
        <v>8326</v>
      </c>
      <c r="P1396" t="s">
        <v>8327</v>
      </c>
      <c r="Q1396" s="10">
        <f t="shared" si="44"/>
        <v>42752.144976851851</v>
      </c>
      <c r="R1396">
        <f t="shared" si="4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4" t="s">
        <v>8326</v>
      </c>
      <c r="P1397" t="s">
        <v>8327</v>
      </c>
      <c r="Q1397" s="10">
        <f t="shared" si="44"/>
        <v>42719.90834490741</v>
      </c>
      <c r="R1397">
        <f t="shared" si="4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4" t="s">
        <v>8326</v>
      </c>
      <c r="P1398" t="s">
        <v>8327</v>
      </c>
      <c r="Q1398" s="10">
        <f t="shared" si="44"/>
        <v>42018.99863425926</v>
      </c>
      <c r="R1398">
        <f t="shared" si="4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4" t="s">
        <v>8326</v>
      </c>
      <c r="P1399" t="s">
        <v>8327</v>
      </c>
      <c r="Q1399" s="10">
        <f t="shared" si="44"/>
        <v>42640.917939814812</v>
      </c>
      <c r="R1399">
        <f t="shared" si="4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4" t="s">
        <v>8326</v>
      </c>
      <c r="P1400" t="s">
        <v>8327</v>
      </c>
      <c r="Q1400" s="10">
        <f t="shared" si="44"/>
        <v>42526.874236111107</v>
      </c>
      <c r="R1400">
        <f t="shared" si="4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4" t="s">
        <v>8326</v>
      </c>
      <c r="P1401" t="s">
        <v>8327</v>
      </c>
      <c r="Q1401" s="10">
        <f t="shared" si="44"/>
        <v>41889.004317129627</v>
      </c>
      <c r="R1401">
        <f t="shared" si="4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4" t="s">
        <v>8326</v>
      </c>
      <c r="P1402" t="s">
        <v>8327</v>
      </c>
      <c r="Q1402" s="10">
        <f t="shared" si="44"/>
        <v>42498.341122685189</v>
      </c>
      <c r="R1402">
        <f t="shared" si="4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4" t="s">
        <v>8326</v>
      </c>
      <c r="P1403" t="s">
        <v>8327</v>
      </c>
      <c r="Q1403" s="10">
        <f t="shared" si="44"/>
        <v>41399.99622685185</v>
      </c>
      <c r="R1403">
        <f t="shared" si="4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4" t="s">
        <v>8326</v>
      </c>
      <c r="P1404" t="s">
        <v>8327</v>
      </c>
      <c r="Q1404" s="10">
        <f t="shared" si="44"/>
        <v>42065.053368055553</v>
      </c>
      <c r="R1404">
        <f t="shared" si="4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4" t="s">
        <v>8326</v>
      </c>
      <c r="P1405" t="s">
        <v>8327</v>
      </c>
      <c r="Q1405" s="10">
        <f t="shared" si="44"/>
        <v>41451.062905092593</v>
      </c>
      <c r="R1405">
        <f t="shared" si="4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4" t="s">
        <v>8323</v>
      </c>
      <c r="P1406" t="s">
        <v>8342</v>
      </c>
      <c r="Q1406" s="10">
        <f t="shared" si="44"/>
        <v>42032.510243055556</v>
      </c>
      <c r="R1406">
        <f t="shared" si="4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4" t="s">
        <v>8323</v>
      </c>
      <c r="P1407" t="s">
        <v>8342</v>
      </c>
      <c r="Q1407" s="10">
        <f t="shared" si="44"/>
        <v>41941.680567129632</v>
      </c>
      <c r="R1407">
        <f t="shared" si="4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4" t="s">
        <v>8323</v>
      </c>
      <c r="P1408" t="s">
        <v>8342</v>
      </c>
      <c r="Q1408" s="10">
        <f t="shared" si="44"/>
        <v>42297.432951388888</v>
      </c>
      <c r="R1408">
        <f t="shared" si="4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4" t="s">
        <v>8323</v>
      </c>
      <c r="P1409" t="s">
        <v>8342</v>
      </c>
      <c r="Q1409" s="10">
        <f t="shared" si="44"/>
        <v>41838.536782407406</v>
      </c>
      <c r="R1409">
        <f t="shared" si="4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4" t="s">
        <v>8323</v>
      </c>
      <c r="P1410" t="s">
        <v>8342</v>
      </c>
      <c r="Q1410" s="10">
        <f t="shared" si="44"/>
        <v>42291.872175925921</v>
      </c>
      <c r="R1410">
        <f t="shared" si="4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4" t="s">
        <v>8323</v>
      </c>
      <c r="P1411" t="s">
        <v>8342</v>
      </c>
      <c r="Q1411" s="10">
        <f t="shared" si="44"/>
        <v>41945.133506944447</v>
      </c>
      <c r="R1411">
        <f t="shared" si="45"/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4" t="s">
        <v>8323</v>
      </c>
      <c r="P1412" t="s">
        <v>8342</v>
      </c>
      <c r="Q1412" s="10">
        <f t="shared" si="44"/>
        <v>42479.318518518514</v>
      </c>
      <c r="R1412">
        <f t="shared" si="45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4" t="s">
        <v>8323</v>
      </c>
      <c r="P1413" t="s">
        <v>8342</v>
      </c>
      <c r="Q1413" s="10">
        <f t="shared" si="44"/>
        <v>42013.059027777781</v>
      </c>
      <c r="R1413">
        <f t="shared" si="45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4" t="s">
        <v>8323</v>
      </c>
      <c r="P1414" t="s">
        <v>8342</v>
      </c>
      <c r="Q1414" s="10">
        <f t="shared" si="44"/>
        <v>41947.063645833332</v>
      </c>
      <c r="R1414">
        <f t="shared" si="45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4" t="s">
        <v>8323</v>
      </c>
      <c r="P1415" t="s">
        <v>8342</v>
      </c>
      <c r="Q1415" s="10">
        <f t="shared" si="44"/>
        <v>42360.437152777777</v>
      </c>
      <c r="R1415">
        <f t="shared" si="45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4" t="s">
        <v>8323</v>
      </c>
      <c r="P1416" t="s">
        <v>8342</v>
      </c>
      <c r="Q1416" s="10">
        <f t="shared" si="44"/>
        <v>42708.25309027778</v>
      </c>
      <c r="R1416">
        <f t="shared" si="45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4" t="s">
        <v>8323</v>
      </c>
      <c r="P1417" t="s">
        <v>8342</v>
      </c>
      <c r="Q1417" s="10">
        <f t="shared" si="44"/>
        <v>42192.675821759258</v>
      </c>
      <c r="R1417">
        <f t="shared" si="45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4" t="s">
        <v>8323</v>
      </c>
      <c r="P1418" t="s">
        <v>8342</v>
      </c>
      <c r="Q1418" s="10">
        <f t="shared" ref="Q1418:Q1481" si="46">(((J1418/60)/60)/24)+DATE(1970,1,1)</f>
        <v>42299.926145833335</v>
      </c>
      <c r="R1418">
        <f t="shared" ref="R1418:R1481" si="47">YEAR(Q1418)</f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4" t="s">
        <v>8323</v>
      </c>
      <c r="P1419" t="s">
        <v>8342</v>
      </c>
      <c r="Q1419" s="10">
        <f t="shared" si="46"/>
        <v>42232.15016203704</v>
      </c>
      <c r="R1419">
        <f t="shared" si="47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4" t="s">
        <v>8323</v>
      </c>
      <c r="P1420" t="s">
        <v>8342</v>
      </c>
      <c r="Q1420" s="10">
        <f t="shared" si="46"/>
        <v>42395.456412037034</v>
      </c>
      <c r="R1420">
        <f t="shared" si="47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4" t="s">
        <v>8323</v>
      </c>
      <c r="P1421" t="s">
        <v>8342</v>
      </c>
      <c r="Q1421" s="10">
        <f t="shared" si="46"/>
        <v>42622.456238425926</v>
      </c>
      <c r="R1421">
        <f t="shared" si="47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4" t="s">
        <v>8323</v>
      </c>
      <c r="P1422" t="s">
        <v>8342</v>
      </c>
      <c r="Q1422" s="10">
        <f t="shared" si="46"/>
        <v>42524.667662037042</v>
      </c>
      <c r="R1422">
        <f t="shared" si="47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4" t="s">
        <v>8323</v>
      </c>
      <c r="P1423" t="s">
        <v>8342</v>
      </c>
      <c r="Q1423" s="10">
        <f t="shared" si="46"/>
        <v>42013.915613425925</v>
      </c>
      <c r="R1423">
        <f t="shared" si="47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4" t="s">
        <v>8323</v>
      </c>
      <c r="P1424" t="s">
        <v>8342</v>
      </c>
      <c r="Q1424" s="10">
        <f t="shared" si="46"/>
        <v>42604.239629629628</v>
      </c>
      <c r="R1424">
        <f t="shared" si="47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4" t="s">
        <v>8323</v>
      </c>
      <c r="P1425" t="s">
        <v>8342</v>
      </c>
      <c r="Q1425" s="10">
        <f t="shared" si="46"/>
        <v>42340.360312500001</v>
      </c>
      <c r="R1425">
        <f t="shared" si="47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4" t="s">
        <v>8323</v>
      </c>
      <c r="P1426" t="s">
        <v>8342</v>
      </c>
      <c r="Q1426" s="10">
        <f t="shared" si="46"/>
        <v>42676.717615740738</v>
      </c>
      <c r="R1426">
        <f t="shared" si="47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4" t="s">
        <v>8323</v>
      </c>
      <c r="P1427" t="s">
        <v>8342</v>
      </c>
      <c r="Q1427" s="10">
        <f t="shared" si="46"/>
        <v>42093.131469907406</v>
      </c>
      <c r="R1427">
        <f t="shared" si="47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4" t="s">
        <v>8323</v>
      </c>
      <c r="P1428" t="s">
        <v>8342</v>
      </c>
      <c r="Q1428" s="10">
        <f t="shared" si="46"/>
        <v>42180.390277777777</v>
      </c>
      <c r="R1428">
        <f t="shared" si="47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4" t="s">
        <v>8323</v>
      </c>
      <c r="P1429" t="s">
        <v>8342</v>
      </c>
      <c r="Q1429" s="10">
        <f t="shared" si="46"/>
        <v>42601.851678240739</v>
      </c>
      <c r="R1429">
        <f t="shared" si="47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4" t="s">
        <v>8323</v>
      </c>
      <c r="P1430" t="s">
        <v>8342</v>
      </c>
      <c r="Q1430" s="10">
        <f t="shared" si="46"/>
        <v>42432.379826388889</v>
      </c>
      <c r="R1430">
        <f t="shared" si="47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4" t="s">
        <v>8323</v>
      </c>
      <c r="P1431" t="s">
        <v>8342</v>
      </c>
      <c r="Q1431" s="10">
        <f t="shared" si="46"/>
        <v>42074.060671296291</v>
      </c>
      <c r="R1431">
        <f t="shared" si="47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4" t="s">
        <v>8323</v>
      </c>
      <c r="P1432" t="s">
        <v>8342</v>
      </c>
      <c r="Q1432" s="10">
        <f t="shared" si="46"/>
        <v>41961.813518518517</v>
      </c>
      <c r="R1432">
        <f t="shared" si="47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4" t="s">
        <v>8323</v>
      </c>
      <c r="P1433" t="s">
        <v>8342</v>
      </c>
      <c r="Q1433" s="10">
        <f t="shared" si="46"/>
        <v>42304.210833333331</v>
      </c>
      <c r="R1433">
        <f t="shared" si="47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4" t="s">
        <v>8323</v>
      </c>
      <c r="P1434" t="s">
        <v>8342</v>
      </c>
      <c r="Q1434" s="10">
        <f t="shared" si="46"/>
        <v>42175.780416666668</v>
      </c>
      <c r="R1434">
        <f t="shared" si="47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4" t="s">
        <v>8323</v>
      </c>
      <c r="P1435" t="s">
        <v>8342</v>
      </c>
      <c r="Q1435" s="10">
        <f t="shared" si="46"/>
        <v>42673.625868055555</v>
      </c>
      <c r="R1435">
        <f t="shared" si="47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4" t="s">
        <v>8323</v>
      </c>
      <c r="P1436" t="s">
        <v>8342</v>
      </c>
      <c r="Q1436" s="10">
        <f t="shared" si="46"/>
        <v>42142.767106481479</v>
      </c>
      <c r="R1436">
        <f t="shared" si="47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4" t="s">
        <v>8323</v>
      </c>
      <c r="P1437" t="s">
        <v>8342</v>
      </c>
      <c r="Q1437" s="10">
        <f t="shared" si="46"/>
        <v>42258.780324074076</v>
      </c>
      <c r="R1437">
        <f t="shared" si="47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4" t="s">
        <v>8323</v>
      </c>
      <c r="P1438" t="s">
        <v>8342</v>
      </c>
      <c r="Q1438" s="10">
        <f t="shared" si="46"/>
        <v>42391.35019675926</v>
      </c>
      <c r="R1438">
        <f t="shared" si="47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4" t="s">
        <v>8323</v>
      </c>
      <c r="P1439" t="s">
        <v>8342</v>
      </c>
      <c r="Q1439" s="10">
        <f t="shared" si="46"/>
        <v>41796.531701388885</v>
      </c>
      <c r="R1439">
        <f t="shared" si="47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4" t="s">
        <v>8323</v>
      </c>
      <c r="P1440" t="s">
        <v>8342</v>
      </c>
      <c r="Q1440" s="10">
        <f t="shared" si="46"/>
        <v>42457.871516203704</v>
      </c>
      <c r="R1440">
        <f t="shared" si="47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4" t="s">
        <v>8323</v>
      </c>
      <c r="P1441" t="s">
        <v>8342</v>
      </c>
      <c r="Q1441" s="10">
        <f t="shared" si="46"/>
        <v>42040.829872685179</v>
      </c>
      <c r="R1441">
        <f t="shared" si="47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4" t="s">
        <v>8323</v>
      </c>
      <c r="P1442" t="s">
        <v>8342</v>
      </c>
      <c r="Q1442" s="10">
        <f t="shared" si="46"/>
        <v>42486.748414351852</v>
      </c>
      <c r="R1442">
        <f t="shared" si="47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4" t="s">
        <v>8323</v>
      </c>
      <c r="P1443" t="s">
        <v>8342</v>
      </c>
      <c r="Q1443" s="10">
        <f t="shared" si="46"/>
        <v>42198.765844907408</v>
      </c>
      <c r="R1443">
        <f t="shared" si="47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4" t="s">
        <v>8323</v>
      </c>
      <c r="P1444" t="s">
        <v>8342</v>
      </c>
      <c r="Q1444" s="10">
        <f t="shared" si="46"/>
        <v>42485.64534722222</v>
      </c>
      <c r="R1444">
        <f t="shared" si="47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4" t="s">
        <v>8323</v>
      </c>
      <c r="P1445" t="s">
        <v>8342</v>
      </c>
      <c r="Q1445" s="10">
        <f t="shared" si="46"/>
        <v>42707.926030092596</v>
      </c>
      <c r="R1445">
        <f t="shared" si="47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4" t="s">
        <v>8323</v>
      </c>
      <c r="P1446" t="s">
        <v>8342</v>
      </c>
      <c r="Q1446" s="10">
        <f t="shared" si="46"/>
        <v>42199.873402777783</v>
      </c>
      <c r="R1446">
        <f t="shared" si="47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4" t="s">
        <v>8323</v>
      </c>
      <c r="P1447" t="s">
        <v>8342</v>
      </c>
      <c r="Q1447" s="10">
        <f t="shared" si="46"/>
        <v>42139.542303240742</v>
      </c>
      <c r="R1447">
        <f t="shared" si="47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4" t="s">
        <v>8323</v>
      </c>
      <c r="P1448" t="s">
        <v>8342</v>
      </c>
      <c r="Q1448" s="10">
        <f t="shared" si="46"/>
        <v>42461.447662037041</v>
      </c>
      <c r="R1448">
        <f t="shared" si="47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4" t="s">
        <v>8323</v>
      </c>
      <c r="P1449" t="s">
        <v>8342</v>
      </c>
      <c r="Q1449" s="10">
        <f t="shared" si="46"/>
        <v>42529.730717592596</v>
      </c>
      <c r="R1449">
        <f t="shared" si="47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4" t="s">
        <v>8323</v>
      </c>
      <c r="P1450" t="s">
        <v>8342</v>
      </c>
      <c r="Q1450" s="10">
        <f t="shared" si="46"/>
        <v>42115.936550925922</v>
      </c>
      <c r="R1450">
        <f t="shared" si="47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4" t="s">
        <v>8323</v>
      </c>
      <c r="P1451" t="s">
        <v>8342</v>
      </c>
      <c r="Q1451" s="10">
        <f t="shared" si="46"/>
        <v>42086.811400462961</v>
      </c>
      <c r="R1451">
        <f t="shared" si="47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4" t="s">
        <v>8323</v>
      </c>
      <c r="P1452" t="s">
        <v>8342</v>
      </c>
      <c r="Q1452" s="10">
        <f t="shared" si="46"/>
        <v>42390.171261574069</v>
      </c>
      <c r="R1452">
        <f t="shared" si="47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4" t="s">
        <v>8323</v>
      </c>
      <c r="P1453" t="s">
        <v>8342</v>
      </c>
      <c r="Q1453" s="10">
        <f t="shared" si="46"/>
        <v>41931.959016203706</v>
      </c>
      <c r="R1453">
        <f t="shared" si="47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4" t="s">
        <v>8323</v>
      </c>
      <c r="P1454" t="s">
        <v>8342</v>
      </c>
      <c r="Q1454" s="10">
        <f t="shared" si="46"/>
        <v>41818.703275462962</v>
      </c>
      <c r="R1454">
        <f t="shared" si="47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4" t="s">
        <v>8323</v>
      </c>
      <c r="P1455" t="s">
        <v>8342</v>
      </c>
      <c r="Q1455" s="10">
        <f t="shared" si="46"/>
        <v>42795.696145833332</v>
      </c>
      <c r="R1455">
        <f t="shared" si="47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4" t="s">
        <v>8323</v>
      </c>
      <c r="P1456" t="s">
        <v>8342</v>
      </c>
      <c r="Q1456" s="10">
        <f t="shared" si="46"/>
        <v>42463.866666666669</v>
      </c>
      <c r="R1456">
        <f t="shared" si="47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4" t="s">
        <v>8323</v>
      </c>
      <c r="P1457" t="s">
        <v>8342</v>
      </c>
      <c r="Q1457" s="10">
        <f t="shared" si="46"/>
        <v>41832.672685185185</v>
      </c>
      <c r="R1457">
        <f t="shared" si="47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4" t="s">
        <v>8323</v>
      </c>
      <c r="P1458" t="s">
        <v>8342</v>
      </c>
      <c r="Q1458" s="10">
        <f t="shared" si="46"/>
        <v>42708.668576388889</v>
      </c>
      <c r="R1458">
        <f t="shared" si="47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4" t="s">
        <v>8323</v>
      </c>
      <c r="P1459" t="s">
        <v>8342</v>
      </c>
      <c r="Q1459" s="10">
        <f t="shared" si="46"/>
        <v>42289.89634259259</v>
      </c>
      <c r="R1459">
        <f t="shared" si="47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4" t="s">
        <v>8323</v>
      </c>
      <c r="P1460" t="s">
        <v>8342</v>
      </c>
      <c r="Q1460" s="10">
        <f t="shared" si="46"/>
        <v>41831.705555555556</v>
      </c>
      <c r="R1460">
        <f t="shared" si="47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4" t="s">
        <v>8323</v>
      </c>
      <c r="P1461" t="s">
        <v>8342</v>
      </c>
      <c r="Q1461" s="10">
        <f t="shared" si="46"/>
        <v>42312.204814814817</v>
      </c>
      <c r="R1461">
        <f t="shared" si="47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4" t="s">
        <v>8323</v>
      </c>
      <c r="P1462" t="s">
        <v>8342</v>
      </c>
      <c r="Q1462" s="10">
        <f t="shared" si="46"/>
        <v>41915.896967592591</v>
      </c>
      <c r="R1462">
        <f t="shared" si="47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4" t="s">
        <v>8323</v>
      </c>
      <c r="P1463" t="s">
        <v>8343</v>
      </c>
      <c r="Q1463" s="10">
        <f t="shared" si="46"/>
        <v>41899.645300925928</v>
      </c>
      <c r="R1463">
        <f t="shared" si="47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4" t="s">
        <v>8323</v>
      </c>
      <c r="P1464" t="s">
        <v>8343</v>
      </c>
      <c r="Q1464" s="10">
        <f t="shared" si="46"/>
        <v>41344.662858796299</v>
      </c>
      <c r="R1464">
        <f t="shared" si="47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4" t="s">
        <v>8323</v>
      </c>
      <c r="P1465" t="s">
        <v>8343</v>
      </c>
      <c r="Q1465" s="10">
        <f t="shared" si="46"/>
        <v>41326.911319444444</v>
      </c>
      <c r="R1465">
        <f t="shared" si="47"/>
        <v>2013</v>
      </c>
    </row>
    <row r="1466" spans="1:18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4" t="s">
        <v>8323</v>
      </c>
      <c r="P1466" t="s">
        <v>8343</v>
      </c>
      <c r="Q1466" s="10">
        <f t="shared" si="46"/>
        <v>41291.661550925928</v>
      </c>
      <c r="R1466">
        <f t="shared" si="47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4" t="s">
        <v>8323</v>
      </c>
      <c r="P1467" t="s">
        <v>8343</v>
      </c>
      <c r="Q1467" s="10">
        <f t="shared" si="46"/>
        <v>40959.734398148146</v>
      </c>
      <c r="R1467">
        <f t="shared" si="47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4" t="s">
        <v>8323</v>
      </c>
      <c r="P1468" t="s">
        <v>8343</v>
      </c>
      <c r="Q1468" s="10">
        <f t="shared" si="46"/>
        <v>42340.172060185185</v>
      </c>
      <c r="R1468">
        <f t="shared" si="47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4" t="s">
        <v>8323</v>
      </c>
      <c r="P1469" t="s">
        <v>8343</v>
      </c>
      <c r="Q1469" s="10">
        <f t="shared" si="46"/>
        <v>40933.80190972222</v>
      </c>
      <c r="R1469">
        <f t="shared" si="47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4" t="s">
        <v>8323</v>
      </c>
      <c r="P1470" t="s">
        <v>8343</v>
      </c>
      <c r="Q1470" s="10">
        <f t="shared" si="46"/>
        <v>40646.014456018522</v>
      </c>
      <c r="R1470">
        <f t="shared" si="47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4" t="s">
        <v>8323</v>
      </c>
      <c r="P1471" t="s">
        <v>8343</v>
      </c>
      <c r="Q1471" s="10">
        <f t="shared" si="46"/>
        <v>41290.598483796297</v>
      </c>
      <c r="R1471">
        <f t="shared" si="47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4" t="s">
        <v>8323</v>
      </c>
      <c r="P1472" t="s">
        <v>8343</v>
      </c>
      <c r="Q1472" s="10">
        <f t="shared" si="46"/>
        <v>41250.827118055553</v>
      </c>
      <c r="R1472">
        <f t="shared" si="47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4" t="s">
        <v>8323</v>
      </c>
      <c r="P1473" t="s">
        <v>8343</v>
      </c>
      <c r="Q1473" s="10">
        <f t="shared" si="46"/>
        <v>42073.957569444443</v>
      </c>
      <c r="R1473">
        <f t="shared" si="47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4" t="s">
        <v>8323</v>
      </c>
      <c r="P1474" t="s">
        <v>8343</v>
      </c>
      <c r="Q1474" s="10">
        <f t="shared" si="46"/>
        <v>41533.542858796296</v>
      </c>
      <c r="R1474">
        <f t="shared" si="47"/>
        <v>2013</v>
      </c>
    </row>
    <row r="1475" spans="1:18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4" t="s">
        <v>8323</v>
      </c>
      <c r="P1475" t="s">
        <v>8343</v>
      </c>
      <c r="Q1475" s="10">
        <f t="shared" si="46"/>
        <v>40939.979618055557</v>
      </c>
      <c r="R1475">
        <f t="shared" si="47"/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4" t="s">
        <v>8323</v>
      </c>
      <c r="P1476" t="s">
        <v>8343</v>
      </c>
      <c r="Q1476" s="10">
        <f t="shared" si="46"/>
        <v>41500.727916666663</v>
      </c>
      <c r="R1476">
        <f t="shared" si="47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4" t="s">
        <v>8323</v>
      </c>
      <c r="P1477" t="s">
        <v>8343</v>
      </c>
      <c r="Q1477" s="10">
        <f t="shared" si="46"/>
        <v>41960.722951388889</v>
      </c>
      <c r="R1477">
        <f t="shared" si="47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4" t="s">
        <v>8323</v>
      </c>
      <c r="P1478" t="s">
        <v>8343</v>
      </c>
      <c r="Q1478" s="10">
        <f t="shared" si="46"/>
        <v>40766.041921296295</v>
      </c>
      <c r="R1478">
        <f t="shared" si="47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4" t="s">
        <v>8323</v>
      </c>
      <c r="P1479" t="s">
        <v>8343</v>
      </c>
      <c r="Q1479" s="10">
        <f t="shared" si="46"/>
        <v>40840.615787037037</v>
      </c>
      <c r="R1479">
        <f t="shared" si="47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4" t="s">
        <v>8323</v>
      </c>
      <c r="P1480" t="s">
        <v>8343</v>
      </c>
      <c r="Q1480" s="10">
        <f t="shared" si="46"/>
        <v>41394.871678240743</v>
      </c>
      <c r="R1480">
        <f t="shared" si="47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4" t="s">
        <v>8323</v>
      </c>
      <c r="P1481" t="s">
        <v>8343</v>
      </c>
      <c r="Q1481" s="10">
        <f t="shared" si="46"/>
        <v>41754.745243055557</v>
      </c>
      <c r="R1481">
        <f t="shared" si="47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4" t="s">
        <v>8323</v>
      </c>
      <c r="P1482" t="s">
        <v>8343</v>
      </c>
      <c r="Q1482" s="10">
        <f t="shared" ref="Q1482:Q1545" si="48">(((J1482/60)/60)/24)+DATE(1970,1,1)</f>
        <v>41464.934016203704</v>
      </c>
      <c r="R1482">
        <f t="shared" ref="R1482:R1545" si="49">YEAR(Q1482)</f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4" t="s">
        <v>8323</v>
      </c>
      <c r="P1483" t="s">
        <v>8325</v>
      </c>
      <c r="Q1483" s="10">
        <f t="shared" si="48"/>
        <v>41550.922974537039</v>
      </c>
      <c r="R1483">
        <f t="shared" si="49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4" t="s">
        <v>8323</v>
      </c>
      <c r="P1484" t="s">
        <v>8325</v>
      </c>
      <c r="Q1484" s="10">
        <f t="shared" si="48"/>
        <v>41136.85805555556</v>
      </c>
      <c r="R1484">
        <f t="shared" si="49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4" t="s">
        <v>8323</v>
      </c>
      <c r="P1485" t="s">
        <v>8325</v>
      </c>
      <c r="Q1485" s="10">
        <f t="shared" si="48"/>
        <v>42548.192997685182</v>
      </c>
      <c r="R1485">
        <f t="shared" si="49"/>
        <v>2016</v>
      </c>
    </row>
    <row r="1486" spans="1:18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4" t="s">
        <v>8323</v>
      </c>
      <c r="P1486" t="s">
        <v>8325</v>
      </c>
      <c r="Q1486" s="10">
        <f t="shared" si="48"/>
        <v>41053.200960648144</v>
      </c>
      <c r="R1486">
        <f t="shared" si="49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4" t="s">
        <v>8323</v>
      </c>
      <c r="P1487" t="s">
        <v>8325</v>
      </c>
      <c r="Q1487" s="10">
        <f t="shared" si="48"/>
        <v>42130.795983796299</v>
      </c>
      <c r="R1487">
        <f t="shared" si="49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4" t="s">
        <v>8323</v>
      </c>
      <c r="P1488" t="s">
        <v>8325</v>
      </c>
      <c r="Q1488" s="10">
        <f t="shared" si="48"/>
        <v>42032.168530092589</v>
      </c>
      <c r="R1488">
        <f t="shared" si="49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4" t="s">
        <v>8323</v>
      </c>
      <c r="P1489" t="s">
        <v>8325</v>
      </c>
      <c r="Q1489" s="10">
        <f t="shared" si="48"/>
        <v>42554.917488425926</v>
      </c>
      <c r="R1489">
        <f t="shared" si="49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4" t="s">
        <v>8323</v>
      </c>
      <c r="P1490" t="s">
        <v>8325</v>
      </c>
      <c r="Q1490" s="10">
        <f t="shared" si="48"/>
        <v>41614.563194444447</v>
      </c>
      <c r="R1490">
        <f t="shared" si="49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4" t="s">
        <v>8323</v>
      </c>
      <c r="P1491" t="s">
        <v>8325</v>
      </c>
      <c r="Q1491" s="10">
        <f t="shared" si="48"/>
        <v>41198.611712962964</v>
      </c>
      <c r="R1491">
        <f t="shared" si="49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4" t="s">
        <v>8323</v>
      </c>
      <c r="P1492" t="s">
        <v>8325</v>
      </c>
      <c r="Q1492" s="10">
        <f t="shared" si="48"/>
        <v>41520.561041666668</v>
      </c>
      <c r="R1492">
        <f t="shared" si="49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4" t="s">
        <v>8323</v>
      </c>
      <c r="P1493" t="s">
        <v>8325</v>
      </c>
      <c r="Q1493" s="10">
        <f t="shared" si="48"/>
        <v>41991.713460648149</v>
      </c>
      <c r="R1493">
        <f t="shared" si="49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4" t="s">
        <v>8323</v>
      </c>
      <c r="P1494" t="s">
        <v>8325</v>
      </c>
      <c r="Q1494" s="10">
        <f t="shared" si="48"/>
        <v>40682.884791666671</v>
      </c>
      <c r="R1494">
        <f t="shared" si="49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4" t="s">
        <v>8323</v>
      </c>
      <c r="P1495" t="s">
        <v>8325</v>
      </c>
      <c r="Q1495" s="10">
        <f t="shared" si="48"/>
        <v>41411.866608796299</v>
      </c>
      <c r="R1495">
        <f t="shared" si="49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4" t="s">
        <v>8323</v>
      </c>
      <c r="P1496" t="s">
        <v>8325</v>
      </c>
      <c r="Q1496" s="10">
        <f t="shared" si="48"/>
        <v>42067.722372685181</v>
      </c>
      <c r="R1496">
        <f t="shared" si="49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4" t="s">
        <v>8323</v>
      </c>
      <c r="P1497" t="s">
        <v>8325</v>
      </c>
      <c r="Q1497" s="10">
        <f t="shared" si="48"/>
        <v>40752.789710648147</v>
      </c>
      <c r="R1497">
        <f t="shared" si="49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4" t="s">
        <v>8323</v>
      </c>
      <c r="P1498" t="s">
        <v>8325</v>
      </c>
      <c r="Q1498" s="10">
        <f t="shared" si="48"/>
        <v>41838.475219907406</v>
      </c>
      <c r="R1498">
        <f t="shared" si="49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4" t="s">
        <v>8323</v>
      </c>
      <c r="P1499" t="s">
        <v>8325</v>
      </c>
      <c r="Q1499" s="10">
        <f t="shared" si="48"/>
        <v>41444.64261574074</v>
      </c>
      <c r="R1499">
        <f t="shared" si="49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4" t="s">
        <v>8323</v>
      </c>
      <c r="P1500" t="s">
        <v>8325</v>
      </c>
      <c r="Q1500" s="10">
        <f t="shared" si="48"/>
        <v>41840.983541666668</v>
      </c>
      <c r="R1500">
        <f t="shared" si="49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4" t="s">
        <v>8323</v>
      </c>
      <c r="P1501" t="s">
        <v>8325</v>
      </c>
      <c r="Q1501" s="10">
        <f t="shared" si="48"/>
        <v>42527.007326388892</v>
      </c>
      <c r="R1501">
        <f t="shared" si="49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4" t="s">
        <v>8323</v>
      </c>
      <c r="P1502" t="s">
        <v>8325</v>
      </c>
      <c r="Q1502" s="10">
        <f t="shared" si="48"/>
        <v>41365.904594907406</v>
      </c>
      <c r="R1502">
        <f t="shared" si="49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4" t="s">
        <v>8339</v>
      </c>
      <c r="P1503" t="s">
        <v>8340</v>
      </c>
      <c r="Q1503" s="10">
        <f t="shared" si="48"/>
        <v>42163.583599537036</v>
      </c>
      <c r="R1503">
        <f t="shared" si="49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4" t="s">
        <v>8339</v>
      </c>
      <c r="P1504" t="s">
        <v>8340</v>
      </c>
      <c r="Q1504" s="10">
        <f t="shared" si="48"/>
        <v>42426.542592592596</v>
      </c>
      <c r="R1504">
        <f t="shared" si="49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4" t="s">
        <v>8339</v>
      </c>
      <c r="P1505" t="s">
        <v>8340</v>
      </c>
      <c r="Q1505" s="10">
        <f t="shared" si="48"/>
        <v>42606.347233796296</v>
      </c>
      <c r="R1505">
        <f t="shared" si="49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4" t="s">
        <v>8339</v>
      </c>
      <c r="P1506" t="s">
        <v>8340</v>
      </c>
      <c r="Q1506" s="10">
        <f t="shared" si="48"/>
        <v>41772.657685185186</v>
      </c>
      <c r="R1506">
        <f t="shared" si="49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4" t="s">
        <v>8339</v>
      </c>
      <c r="P1507" t="s">
        <v>8340</v>
      </c>
      <c r="Q1507" s="10">
        <f t="shared" si="48"/>
        <v>42414.44332175926</v>
      </c>
      <c r="R1507">
        <f t="shared" si="49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4" t="s">
        <v>8339</v>
      </c>
      <c r="P1508" t="s">
        <v>8340</v>
      </c>
      <c r="Q1508" s="10">
        <f t="shared" si="48"/>
        <v>41814.785925925928</v>
      </c>
      <c r="R1508">
        <f t="shared" si="49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4" t="s">
        <v>8339</v>
      </c>
      <c r="P1509" t="s">
        <v>8340</v>
      </c>
      <c r="Q1509" s="10">
        <f t="shared" si="48"/>
        <v>40254.450335648151</v>
      </c>
      <c r="R1509">
        <f t="shared" si="49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4" t="s">
        <v>8339</v>
      </c>
      <c r="P1510" t="s">
        <v>8340</v>
      </c>
      <c r="Q1510" s="10">
        <f t="shared" si="48"/>
        <v>41786.614363425928</v>
      </c>
      <c r="R1510">
        <f t="shared" si="49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4" t="s">
        <v>8339</v>
      </c>
      <c r="P1511" t="s">
        <v>8340</v>
      </c>
      <c r="Q1511" s="10">
        <f t="shared" si="48"/>
        <v>42751.533391203702</v>
      </c>
      <c r="R1511">
        <f t="shared" si="49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4" t="s">
        <v>8339</v>
      </c>
      <c r="P1512" t="s">
        <v>8340</v>
      </c>
      <c r="Q1512" s="10">
        <f t="shared" si="48"/>
        <v>41809.385162037033</v>
      </c>
      <c r="R1512">
        <f t="shared" si="49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4" t="s">
        <v>8339</v>
      </c>
      <c r="P1513" t="s">
        <v>8340</v>
      </c>
      <c r="Q1513" s="10">
        <f t="shared" si="48"/>
        <v>42296.583379629628</v>
      </c>
      <c r="R1513">
        <f t="shared" si="49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4" t="s">
        <v>8339</v>
      </c>
      <c r="P1514" t="s">
        <v>8340</v>
      </c>
      <c r="Q1514" s="10">
        <f t="shared" si="48"/>
        <v>42741.684479166666</v>
      </c>
      <c r="R1514">
        <f t="shared" si="49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4" t="s">
        <v>8339</v>
      </c>
      <c r="P1515" t="s">
        <v>8340</v>
      </c>
      <c r="Q1515" s="10">
        <f t="shared" si="48"/>
        <v>41806.637337962966</v>
      </c>
      <c r="R1515">
        <f t="shared" si="49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4" t="s">
        <v>8339</v>
      </c>
      <c r="P1516" t="s">
        <v>8340</v>
      </c>
      <c r="Q1516" s="10">
        <f t="shared" si="48"/>
        <v>42234.597685185188</v>
      </c>
      <c r="R1516">
        <f t="shared" si="49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4" t="s">
        <v>8339</v>
      </c>
      <c r="P1517" t="s">
        <v>8340</v>
      </c>
      <c r="Q1517" s="10">
        <f t="shared" si="48"/>
        <v>42415.253437499996</v>
      </c>
      <c r="R1517">
        <f t="shared" si="49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4" t="s">
        <v>8339</v>
      </c>
      <c r="P1518" t="s">
        <v>8340</v>
      </c>
      <c r="Q1518" s="10">
        <f t="shared" si="48"/>
        <v>42619.466342592597</v>
      </c>
      <c r="R1518">
        <f t="shared" si="49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4" t="s">
        <v>8339</v>
      </c>
      <c r="P1519" t="s">
        <v>8340</v>
      </c>
      <c r="Q1519" s="10">
        <f t="shared" si="48"/>
        <v>41948.56658564815</v>
      </c>
      <c r="R1519">
        <f t="shared" si="49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4" t="s">
        <v>8339</v>
      </c>
      <c r="P1520" t="s">
        <v>8340</v>
      </c>
      <c r="Q1520" s="10">
        <f t="shared" si="48"/>
        <v>41760.8200462963</v>
      </c>
      <c r="R1520">
        <f t="shared" si="49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4" t="s">
        <v>8339</v>
      </c>
      <c r="P1521" t="s">
        <v>8340</v>
      </c>
      <c r="Q1521" s="10">
        <f t="shared" si="48"/>
        <v>41782.741701388892</v>
      </c>
      <c r="R1521">
        <f t="shared" si="49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4" t="s">
        <v>8339</v>
      </c>
      <c r="P1522" t="s">
        <v>8340</v>
      </c>
      <c r="Q1522" s="10">
        <f t="shared" si="48"/>
        <v>41955.857789351852</v>
      </c>
      <c r="R1522">
        <f t="shared" si="49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4" t="s">
        <v>8339</v>
      </c>
      <c r="P1523" t="s">
        <v>8340</v>
      </c>
      <c r="Q1523" s="10">
        <f t="shared" si="48"/>
        <v>42493.167719907404</v>
      </c>
      <c r="R1523">
        <f t="shared" si="49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4" t="s">
        <v>8339</v>
      </c>
      <c r="P1524" t="s">
        <v>8340</v>
      </c>
      <c r="Q1524" s="10">
        <f t="shared" si="48"/>
        <v>41899.830312500002</v>
      </c>
      <c r="R1524">
        <f t="shared" si="49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4" t="s">
        <v>8339</v>
      </c>
      <c r="P1525" t="s">
        <v>8340</v>
      </c>
      <c r="Q1525" s="10">
        <f t="shared" si="48"/>
        <v>41964.751342592594</v>
      </c>
      <c r="R1525">
        <f t="shared" si="49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4" t="s">
        <v>8339</v>
      </c>
      <c r="P1526" t="s">
        <v>8340</v>
      </c>
      <c r="Q1526" s="10">
        <f t="shared" si="48"/>
        <v>42756.501041666663</v>
      </c>
      <c r="R1526">
        <f t="shared" si="49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4" t="s">
        <v>8339</v>
      </c>
      <c r="P1527" t="s">
        <v>8340</v>
      </c>
      <c r="Q1527" s="10">
        <f t="shared" si="48"/>
        <v>42570.702986111108</v>
      </c>
      <c r="R1527">
        <f t="shared" si="49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4" t="s">
        <v>8339</v>
      </c>
      <c r="P1528" t="s">
        <v>8340</v>
      </c>
      <c r="Q1528" s="10">
        <f t="shared" si="48"/>
        <v>42339.276006944448</v>
      </c>
      <c r="R1528">
        <f t="shared" si="49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4" t="s">
        <v>8339</v>
      </c>
      <c r="P1529" t="s">
        <v>8340</v>
      </c>
      <c r="Q1529" s="10">
        <f t="shared" si="48"/>
        <v>42780.600532407407</v>
      </c>
      <c r="R1529">
        <f t="shared" si="49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4" t="s">
        <v>8339</v>
      </c>
      <c r="P1530" t="s">
        <v>8340</v>
      </c>
      <c r="Q1530" s="10">
        <f t="shared" si="48"/>
        <v>42736.732893518521</v>
      </c>
      <c r="R1530">
        <f t="shared" si="49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4" t="s">
        <v>8339</v>
      </c>
      <c r="P1531" t="s">
        <v>8340</v>
      </c>
      <c r="Q1531" s="10">
        <f t="shared" si="48"/>
        <v>42052.628703703704</v>
      </c>
      <c r="R1531">
        <f t="shared" si="49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4" t="s">
        <v>8339</v>
      </c>
      <c r="P1532" t="s">
        <v>8340</v>
      </c>
      <c r="Q1532" s="10">
        <f t="shared" si="48"/>
        <v>42275.767303240747</v>
      </c>
      <c r="R1532">
        <f t="shared" si="49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4" t="s">
        <v>8339</v>
      </c>
      <c r="P1533" t="s">
        <v>8340</v>
      </c>
      <c r="Q1533" s="10">
        <f t="shared" si="48"/>
        <v>41941.802384259259</v>
      </c>
      <c r="R1533">
        <f t="shared" si="49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4" t="s">
        <v>8339</v>
      </c>
      <c r="P1534" t="s">
        <v>8340</v>
      </c>
      <c r="Q1534" s="10">
        <f t="shared" si="48"/>
        <v>42391.475289351853</v>
      </c>
      <c r="R1534">
        <f t="shared" si="49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4" t="s">
        <v>8339</v>
      </c>
      <c r="P1535" t="s">
        <v>8340</v>
      </c>
      <c r="Q1535" s="10">
        <f t="shared" si="48"/>
        <v>42443.00204861111</v>
      </c>
      <c r="R1535">
        <f t="shared" si="49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4" t="s">
        <v>8339</v>
      </c>
      <c r="P1536" t="s">
        <v>8340</v>
      </c>
      <c r="Q1536" s="10">
        <f t="shared" si="48"/>
        <v>42221.67432870371</v>
      </c>
      <c r="R1536">
        <f t="shared" si="49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4" t="s">
        <v>8339</v>
      </c>
      <c r="P1537" t="s">
        <v>8340</v>
      </c>
      <c r="Q1537" s="10">
        <f t="shared" si="48"/>
        <v>42484.829062500001</v>
      </c>
      <c r="R1537">
        <f t="shared" si="49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4" t="s">
        <v>8339</v>
      </c>
      <c r="P1538" t="s">
        <v>8340</v>
      </c>
      <c r="Q1538" s="10">
        <f t="shared" si="48"/>
        <v>42213.802199074074</v>
      </c>
      <c r="R1538">
        <f t="shared" si="49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4" t="s">
        <v>8339</v>
      </c>
      <c r="P1539" t="s">
        <v>8340</v>
      </c>
      <c r="Q1539" s="10">
        <f t="shared" si="48"/>
        <v>42552.315127314811</v>
      </c>
      <c r="R1539">
        <f t="shared" si="49"/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4" t="s">
        <v>8339</v>
      </c>
      <c r="P1540" t="s">
        <v>8340</v>
      </c>
      <c r="Q1540" s="10">
        <f t="shared" si="48"/>
        <v>41981.782060185185</v>
      </c>
      <c r="R1540">
        <f t="shared" si="4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4" t="s">
        <v>8339</v>
      </c>
      <c r="P1541" t="s">
        <v>8340</v>
      </c>
      <c r="Q1541" s="10">
        <f t="shared" si="48"/>
        <v>42705.919201388882</v>
      </c>
      <c r="R1541">
        <f t="shared" si="4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4" t="s">
        <v>8339</v>
      </c>
      <c r="P1542" t="s">
        <v>8340</v>
      </c>
      <c r="Q1542" s="10">
        <f t="shared" si="48"/>
        <v>41939.00712962963</v>
      </c>
      <c r="R1542">
        <f t="shared" si="4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4" t="s">
        <v>8339</v>
      </c>
      <c r="P1543" t="s">
        <v>8344</v>
      </c>
      <c r="Q1543" s="10">
        <f t="shared" si="48"/>
        <v>41974.712245370371</v>
      </c>
      <c r="R1543">
        <f t="shared" si="4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4" t="s">
        <v>8339</v>
      </c>
      <c r="P1544" t="s">
        <v>8344</v>
      </c>
      <c r="Q1544" s="10">
        <f t="shared" si="48"/>
        <v>42170.996527777781</v>
      </c>
      <c r="R1544">
        <f t="shared" si="4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4" t="s">
        <v>8339</v>
      </c>
      <c r="P1545" t="s">
        <v>8344</v>
      </c>
      <c r="Q1545" s="10">
        <f t="shared" si="48"/>
        <v>41935.509652777779</v>
      </c>
      <c r="R1545">
        <f t="shared" si="4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4" t="s">
        <v>8339</v>
      </c>
      <c r="P1546" t="s">
        <v>8344</v>
      </c>
      <c r="Q1546" s="10">
        <f t="shared" ref="Q1546:Q1609" si="50">(((J1546/60)/60)/24)+DATE(1970,1,1)</f>
        <v>42053.051203703704</v>
      </c>
      <c r="R1546">
        <f t="shared" ref="R1546:R1609" si="51">YEAR(Q1546)</f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4" t="s">
        <v>8339</v>
      </c>
      <c r="P1547" t="s">
        <v>8344</v>
      </c>
      <c r="Q1547" s="10">
        <f t="shared" si="50"/>
        <v>42031.884652777779</v>
      </c>
      <c r="R1547">
        <f t="shared" si="51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4" t="s">
        <v>8339</v>
      </c>
      <c r="P1548" t="s">
        <v>8344</v>
      </c>
      <c r="Q1548" s="10">
        <f t="shared" si="50"/>
        <v>41839.212951388887</v>
      </c>
      <c r="R1548">
        <f t="shared" si="51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4" t="s">
        <v>8339</v>
      </c>
      <c r="P1549" t="s">
        <v>8344</v>
      </c>
      <c r="Q1549" s="10">
        <f t="shared" si="50"/>
        <v>42782.426875000005</v>
      </c>
      <c r="R1549">
        <f t="shared" si="51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4" t="s">
        <v>8339</v>
      </c>
      <c r="P1550" t="s">
        <v>8344</v>
      </c>
      <c r="Q1550" s="10">
        <f t="shared" si="50"/>
        <v>42286.88217592593</v>
      </c>
      <c r="R1550">
        <f t="shared" si="51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4" t="s">
        <v>8339</v>
      </c>
      <c r="P1551" t="s">
        <v>8344</v>
      </c>
      <c r="Q1551" s="10">
        <f t="shared" si="50"/>
        <v>42281.136099537034</v>
      </c>
      <c r="R1551">
        <f t="shared" si="51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4" t="s">
        <v>8339</v>
      </c>
      <c r="P1552" t="s">
        <v>8344</v>
      </c>
      <c r="Q1552" s="10">
        <f t="shared" si="50"/>
        <v>42472.449467592596</v>
      </c>
      <c r="R1552">
        <f t="shared" si="51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4" t="s">
        <v>8339</v>
      </c>
      <c r="P1553" t="s">
        <v>8344</v>
      </c>
      <c r="Q1553" s="10">
        <f t="shared" si="50"/>
        <v>42121.824525462958</v>
      </c>
      <c r="R1553">
        <f t="shared" si="51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4" t="s">
        <v>8339</v>
      </c>
      <c r="P1554" t="s">
        <v>8344</v>
      </c>
      <c r="Q1554" s="10">
        <f t="shared" si="50"/>
        <v>41892.688750000001</v>
      </c>
      <c r="R1554">
        <f t="shared" si="51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4" t="s">
        <v>8339</v>
      </c>
      <c r="P1555" t="s">
        <v>8344</v>
      </c>
      <c r="Q1555" s="10">
        <f t="shared" si="50"/>
        <v>42219.282951388886</v>
      </c>
      <c r="R1555">
        <f t="shared" si="51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4" t="s">
        <v>8339</v>
      </c>
      <c r="P1556" t="s">
        <v>8344</v>
      </c>
      <c r="Q1556" s="10">
        <f t="shared" si="50"/>
        <v>42188.252199074079</v>
      </c>
      <c r="R1556">
        <f t="shared" si="51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4" t="s">
        <v>8339</v>
      </c>
      <c r="P1557" t="s">
        <v>8344</v>
      </c>
      <c r="Q1557" s="10">
        <f t="shared" si="50"/>
        <v>42241.613796296297</v>
      </c>
      <c r="R1557">
        <f t="shared" si="51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4" t="s">
        <v>8339</v>
      </c>
      <c r="P1558" t="s">
        <v>8344</v>
      </c>
      <c r="Q1558" s="10">
        <f t="shared" si="50"/>
        <v>42525.153055555551</v>
      </c>
      <c r="R1558">
        <f t="shared" si="51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4" t="s">
        <v>8339</v>
      </c>
      <c r="P1559" t="s">
        <v>8344</v>
      </c>
      <c r="Q1559" s="10">
        <f t="shared" si="50"/>
        <v>41871.65315972222</v>
      </c>
      <c r="R1559">
        <f t="shared" si="51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4" t="s">
        <v>8339</v>
      </c>
      <c r="P1560" t="s">
        <v>8344</v>
      </c>
      <c r="Q1560" s="10">
        <f t="shared" si="50"/>
        <v>42185.397673611107</v>
      </c>
      <c r="R1560">
        <f t="shared" si="51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4" t="s">
        <v>8339</v>
      </c>
      <c r="P1561" t="s">
        <v>8344</v>
      </c>
      <c r="Q1561" s="10">
        <f t="shared" si="50"/>
        <v>42108.05322916666</v>
      </c>
      <c r="R1561">
        <f t="shared" si="51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4" t="s">
        <v>8339</v>
      </c>
      <c r="P1562" t="s">
        <v>8344</v>
      </c>
      <c r="Q1562" s="10">
        <f t="shared" si="50"/>
        <v>41936.020752314813</v>
      </c>
      <c r="R1562">
        <f t="shared" si="51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4" t="s">
        <v>8323</v>
      </c>
      <c r="P1563" t="s">
        <v>8345</v>
      </c>
      <c r="Q1563" s="10">
        <f t="shared" si="50"/>
        <v>41555.041701388887</v>
      </c>
      <c r="R1563">
        <f t="shared" si="51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4" t="s">
        <v>8323</v>
      </c>
      <c r="P1564" t="s">
        <v>8345</v>
      </c>
      <c r="Q1564" s="10">
        <f t="shared" si="50"/>
        <v>40079.566157407404</v>
      </c>
      <c r="R1564">
        <f t="shared" si="51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4" t="s">
        <v>8323</v>
      </c>
      <c r="P1565" t="s">
        <v>8345</v>
      </c>
      <c r="Q1565" s="10">
        <f t="shared" si="50"/>
        <v>41652.742488425924</v>
      </c>
      <c r="R1565">
        <f t="shared" si="51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4" t="s">
        <v>8323</v>
      </c>
      <c r="P1566" t="s">
        <v>8345</v>
      </c>
      <c r="Q1566" s="10">
        <f t="shared" si="50"/>
        <v>42121.367002314815</v>
      </c>
      <c r="R1566">
        <f t="shared" si="51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4" t="s">
        <v>8323</v>
      </c>
      <c r="P1567" t="s">
        <v>8345</v>
      </c>
      <c r="Q1567" s="10">
        <f t="shared" si="50"/>
        <v>40672.729872685188</v>
      </c>
      <c r="R1567">
        <f t="shared" si="51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4" t="s">
        <v>8323</v>
      </c>
      <c r="P1568" t="s">
        <v>8345</v>
      </c>
      <c r="Q1568" s="10">
        <f t="shared" si="50"/>
        <v>42549.916712962964</v>
      </c>
      <c r="R1568">
        <f t="shared" si="51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4" t="s">
        <v>8323</v>
      </c>
      <c r="P1569" t="s">
        <v>8345</v>
      </c>
      <c r="Q1569" s="10">
        <f t="shared" si="50"/>
        <v>41671.936863425923</v>
      </c>
      <c r="R1569">
        <f t="shared" si="51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4" t="s">
        <v>8323</v>
      </c>
      <c r="P1570" t="s">
        <v>8345</v>
      </c>
      <c r="Q1570" s="10">
        <f t="shared" si="50"/>
        <v>41962.062326388885</v>
      </c>
      <c r="R1570">
        <f t="shared" si="51"/>
        <v>2014</v>
      </c>
    </row>
    <row r="1571" spans="1:18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4" t="s">
        <v>8323</v>
      </c>
      <c r="P1571" t="s">
        <v>8345</v>
      </c>
      <c r="Q1571" s="10">
        <f t="shared" si="50"/>
        <v>41389.679560185185</v>
      </c>
      <c r="R1571">
        <f t="shared" si="51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4" t="s">
        <v>8323</v>
      </c>
      <c r="P1572" t="s">
        <v>8345</v>
      </c>
      <c r="Q1572" s="10">
        <f t="shared" si="50"/>
        <v>42438.813449074078</v>
      </c>
      <c r="R1572">
        <f t="shared" si="51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4" t="s">
        <v>8323</v>
      </c>
      <c r="P1573" t="s">
        <v>8345</v>
      </c>
      <c r="Q1573" s="10">
        <f t="shared" si="50"/>
        <v>42144.769479166673</v>
      </c>
      <c r="R1573">
        <f t="shared" si="51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4" t="s">
        <v>8323</v>
      </c>
      <c r="P1574" t="s">
        <v>8345</v>
      </c>
      <c r="Q1574" s="10">
        <f t="shared" si="50"/>
        <v>42404.033090277779</v>
      </c>
      <c r="R1574">
        <f t="shared" si="51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4" t="s">
        <v>8323</v>
      </c>
      <c r="P1575" t="s">
        <v>8345</v>
      </c>
      <c r="Q1575" s="10">
        <f t="shared" si="50"/>
        <v>42786.000023148154</v>
      </c>
      <c r="R1575">
        <f t="shared" si="51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4" t="s">
        <v>8323</v>
      </c>
      <c r="P1576" t="s">
        <v>8345</v>
      </c>
      <c r="Q1576" s="10">
        <f t="shared" si="50"/>
        <v>42017.927418981482</v>
      </c>
      <c r="R1576">
        <f t="shared" si="51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4" t="s">
        <v>8323</v>
      </c>
      <c r="P1577" t="s">
        <v>8345</v>
      </c>
      <c r="Q1577" s="10">
        <f t="shared" si="50"/>
        <v>41799.524259259262</v>
      </c>
      <c r="R1577">
        <f t="shared" si="51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4" t="s">
        <v>8323</v>
      </c>
      <c r="P1578" t="s">
        <v>8345</v>
      </c>
      <c r="Q1578" s="10">
        <f t="shared" si="50"/>
        <v>42140.879259259258</v>
      </c>
      <c r="R1578">
        <f t="shared" si="51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4" t="s">
        <v>8323</v>
      </c>
      <c r="P1579" t="s">
        <v>8345</v>
      </c>
      <c r="Q1579" s="10">
        <f t="shared" si="50"/>
        <v>41054.847777777781</v>
      </c>
      <c r="R1579">
        <f t="shared" si="51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4" t="s">
        <v>8323</v>
      </c>
      <c r="P1580" t="s">
        <v>8345</v>
      </c>
      <c r="Q1580" s="10">
        <f t="shared" si="50"/>
        <v>40399.065868055557</v>
      </c>
      <c r="R1580">
        <f t="shared" si="51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4" t="s">
        <v>8323</v>
      </c>
      <c r="P1581" t="s">
        <v>8345</v>
      </c>
      <c r="Q1581" s="10">
        <f t="shared" si="50"/>
        <v>41481.996423611112</v>
      </c>
      <c r="R1581">
        <f t="shared" si="51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4" t="s">
        <v>8323</v>
      </c>
      <c r="P1582" t="s">
        <v>8345</v>
      </c>
      <c r="Q1582" s="10">
        <f t="shared" si="50"/>
        <v>40990.050069444449</v>
      </c>
      <c r="R1582">
        <f t="shared" si="51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4" t="s">
        <v>8339</v>
      </c>
      <c r="P1583" t="s">
        <v>8346</v>
      </c>
      <c r="Q1583" s="10">
        <f t="shared" si="50"/>
        <v>42325.448958333334</v>
      </c>
      <c r="R1583">
        <f t="shared" si="51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4" t="s">
        <v>8339</v>
      </c>
      <c r="P1584" t="s">
        <v>8346</v>
      </c>
      <c r="Q1584" s="10">
        <f t="shared" si="50"/>
        <v>42246.789965277778</v>
      </c>
      <c r="R1584">
        <f t="shared" si="51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4" t="s">
        <v>8339</v>
      </c>
      <c r="P1585" t="s">
        <v>8346</v>
      </c>
      <c r="Q1585" s="10">
        <f t="shared" si="50"/>
        <v>41877.904988425929</v>
      </c>
      <c r="R1585">
        <f t="shared" si="51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4" t="s">
        <v>8339</v>
      </c>
      <c r="P1586" t="s">
        <v>8346</v>
      </c>
      <c r="Q1586" s="10">
        <f t="shared" si="50"/>
        <v>41779.649317129632</v>
      </c>
      <c r="R1586">
        <f t="shared" si="51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4" t="s">
        <v>8339</v>
      </c>
      <c r="P1587" t="s">
        <v>8346</v>
      </c>
      <c r="Q1587" s="10">
        <f t="shared" si="50"/>
        <v>42707.895462962959</v>
      </c>
      <c r="R1587">
        <f t="shared" si="51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4" t="s">
        <v>8339</v>
      </c>
      <c r="P1588" t="s">
        <v>8346</v>
      </c>
      <c r="Q1588" s="10">
        <f t="shared" si="50"/>
        <v>42069.104421296302</v>
      </c>
      <c r="R1588">
        <f t="shared" si="51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4" t="s">
        <v>8339</v>
      </c>
      <c r="P1589" t="s">
        <v>8346</v>
      </c>
      <c r="Q1589" s="10">
        <f t="shared" si="50"/>
        <v>41956.950983796298</v>
      </c>
      <c r="R1589">
        <f t="shared" si="51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4" t="s">
        <v>8339</v>
      </c>
      <c r="P1590" t="s">
        <v>8346</v>
      </c>
      <c r="Q1590" s="10">
        <f t="shared" si="50"/>
        <v>42005.24998842593</v>
      </c>
      <c r="R1590">
        <f t="shared" si="51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4" t="s">
        <v>8339</v>
      </c>
      <c r="P1591" t="s">
        <v>8346</v>
      </c>
      <c r="Q1591" s="10">
        <f t="shared" si="50"/>
        <v>42256.984791666662</v>
      </c>
      <c r="R1591">
        <f t="shared" si="51"/>
        <v>2015</v>
      </c>
    </row>
    <row r="1592" spans="1:18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4" t="s">
        <v>8339</v>
      </c>
      <c r="P1592" t="s">
        <v>8346</v>
      </c>
      <c r="Q1592" s="10">
        <f t="shared" si="50"/>
        <v>42240.857222222221</v>
      </c>
      <c r="R1592">
        <f t="shared" si="51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4" t="s">
        <v>8339</v>
      </c>
      <c r="P1593" t="s">
        <v>8346</v>
      </c>
      <c r="Q1593" s="10">
        <f t="shared" si="50"/>
        <v>42433.726168981477</v>
      </c>
      <c r="R1593">
        <f t="shared" si="51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4" t="s">
        <v>8339</v>
      </c>
      <c r="P1594" t="s">
        <v>8346</v>
      </c>
      <c r="Q1594" s="10">
        <f t="shared" si="50"/>
        <v>42046.072743055556</v>
      </c>
      <c r="R1594">
        <f t="shared" si="51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4" t="s">
        <v>8339</v>
      </c>
      <c r="P1595" t="s">
        <v>8346</v>
      </c>
      <c r="Q1595" s="10">
        <f t="shared" si="50"/>
        <v>42033.845543981486</v>
      </c>
      <c r="R1595">
        <f t="shared" si="51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4" t="s">
        <v>8339</v>
      </c>
      <c r="P1596" t="s">
        <v>8346</v>
      </c>
      <c r="Q1596" s="10">
        <f t="shared" si="50"/>
        <v>42445.712754629625</v>
      </c>
      <c r="R1596">
        <f t="shared" si="51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4" t="s">
        <v>8339</v>
      </c>
      <c r="P1597" t="s">
        <v>8346</v>
      </c>
      <c r="Q1597" s="10">
        <f t="shared" si="50"/>
        <v>41780.050092592595</v>
      </c>
      <c r="R1597">
        <f t="shared" si="51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4" t="s">
        <v>8339</v>
      </c>
      <c r="P1598" t="s">
        <v>8346</v>
      </c>
      <c r="Q1598" s="10">
        <f t="shared" si="50"/>
        <v>41941.430196759262</v>
      </c>
      <c r="R1598">
        <f t="shared" si="51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4" t="s">
        <v>8339</v>
      </c>
      <c r="P1599" t="s">
        <v>8346</v>
      </c>
      <c r="Q1599" s="10">
        <f t="shared" si="50"/>
        <v>42603.354131944448</v>
      </c>
      <c r="R1599">
        <f t="shared" si="51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4" t="s">
        <v>8339</v>
      </c>
      <c r="P1600" t="s">
        <v>8346</v>
      </c>
      <c r="Q1600" s="10">
        <f t="shared" si="50"/>
        <v>42151.667337962965</v>
      </c>
      <c r="R1600">
        <f t="shared" si="51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4" t="s">
        <v>8339</v>
      </c>
      <c r="P1601" t="s">
        <v>8346</v>
      </c>
      <c r="Q1601" s="10">
        <f t="shared" si="50"/>
        <v>42438.53907407407</v>
      </c>
      <c r="R1601">
        <f t="shared" si="51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4" t="s">
        <v>8339</v>
      </c>
      <c r="P1602" t="s">
        <v>8346</v>
      </c>
      <c r="Q1602" s="10">
        <f t="shared" si="50"/>
        <v>41791.057314814818</v>
      </c>
      <c r="R1602">
        <f t="shared" si="51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4" t="s">
        <v>8326</v>
      </c>
      <c r="P1603" t="s">
        <v>8327</v>
      </c>
      <c r="Q1603" s="10">
        <f t="shared" si="50"/>
        <v>40638.092974537038</v>
      </c>
      <c r="R1603">
        <f t="shared" si="51"/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4" t="s">
        <v>8326</v>
      </c>
      <c r="P1604" t="s">
        <v>8327</v>
      </c>
      <c r="Q1604" s="10">
        <f t="shared" si="50"/>
        <v>40788.297650462962</v>
      </c>
      <c r="R1604">
        <f t="shared" si="51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4" t="s">
        <v>8326</v>
      </c>
      <c r="P1605" t="s">
        <v>8327</v>
      </c>
      <c r="Q1605" s="10">
        <f t="shared" si="50"/>
        <v>40876.169664351852</v>
      </c>
      <c r="R1605">
        <f t="shared" si="51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4" t="s">
        <v>8326</v>
      </c>
      <c r="P1606" t="s">
        <v>8327</v>
      </c>
      <c r="Q1606" s="10">
        <f t="shared" si="50"/>
        <v>40945.845312500001</v>
      </c>
      <c r="R1606">
        <f t="shared" si="51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4" t="s">
        <v>8326</v>
      </c>
      <c r="P1607" t="s">
        <v>8327</v>
      </c>
      <c r="Q1607" s="10">
        <f t="shared" si="50"/>
        <v>40747.012881944444</v>
      </c>
      <c r="R1607">
        <f t="shared" si="51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4" t="s">
        <v>8326</v>
      </c>
      <c r="P1608" t="s">
        <v>8327</v>
      </c>
      <c r="Q1608" s="10">
        <f t="shared" si="50"/>
        <v>40536.111550925925</v>
      </c>
      <c r="R1608">
        <f t="shared" si="51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4" t="s">
        <v>8326</v>
      </c>
      <c r="P1609" t="s">
        <v>8327</v>
      </c>
      <c r="Q1609" s="10">
        <f t="shared" si="50"/>
        <v>41053.80846064815</v>
      </c>
      <c r="R1609">
        <f t="shared" si="51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4" t="s">
        <v>8326</v>
      </c>
      <c r="P1610" t="s">
        <v>8327</v>
      </c>
      <c r="Q1610" s="10">
        <f t="shared" ref="Q1610:Q1673" si="52">(((J1610/60)/60)/24)+DATE(1970,1,1)</f>
        <v>41607.83085648148</v>
      </c>
      <c r="R1610">
        <f t="shared" ref="R1610:R1673" si="53">YEAR(Q1610)</f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4" t="s">
        <v>8326</v>
      </c>
      <c r="P1611" t="s">
        <v>8327</v>
      </c>
      <c r="Q1611" s="10">
        <f t="shared" si="52"/>
        <v>40796.001261574071</v>
      </c>
      <c r="R1611">
        <f t="shared" si="53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4" t="s">
        <v>8326</v>
      </c>
      <c r="P1612" t="s">
        <v>8327</v>
      </c>
      <c r="Q1612" s="10">
        <f t="shared" si="52"/>
        <v>41228.924884259257</v>
      </c>
      <c r="R1612">
        <f t="shared" si="53"/>
        <v>2012</v>
      </c>
    </row>
    <row r="1613" spans="1:18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4" t="s">
        <v>8326</v>
      </c>
      <c r="P1613" t="s">
        <v>8327</v>
      </c>
      <c r="Q1613" s="10">
        <f t="shared" si="52"/>
        <v>41409.00037037037</v>
      </c>
      <c r="R1613">
        <f t="shared" si="53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4" t="s">
        <v>8326</v>
      </c>
      <c r="P1614" t="s">
        <v>8327</v>
      </c>
      <c r="Q1614" s="10">
        <f t="shared" si="52"/>
        <v>41246.874814814815</v>
      </c>
      <c r="R1614">
        <f t="shared" si="53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4" t="s">
        <v>8326</v>
      </c>
      <c r="P1615" t="s">
        <v>8327</v>
      </c>
      <c r="Q1615" s="10">
        <f t="shared" si="52"/>
        <v>41082.069467592592</v>
      </c>
      <c r="R1615">
        <f t="shared" si="53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4" t="s">
        <v>8326</v>
      </c>
      <c r="P1616" t="s">
        <v>8327</v>
      </c>
      <c r="Q1616" s="10">
        <f t="shared" si="52"/>
        <v>41794.981122685182</v>
      </c>
      <c r="R1616">
        <f t="shared" si="53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4" t="s">
        <v>8326</v>
      </c>
      <c r="P1617" t="s">
        <v>8327</v>
      </c>
      <c r="Q1617" s="10">
        <f t="shared" si="52"/>
        <v>40845.050879629627</v>
      </c>
      <c r="R1617">
        <f t="shared" si="53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4" t="s">
        <v>8326</v>
      </c>
      <c r="P1618" t="s">
        <v>8327</v>
      </c>
      <c r="Q1618" s="10">
        <f t="shared" si="52"/>
        <v>41194.715520833335</v>
      </c>
      <c r="R1618">
        <f t="shared" si="53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4" t="s">
        <v>8326</v>
      </c>
      <c r="P1619" t="s">
        <v>8327</v>
      </c>
      <c r="Q1619" s="10">
        <f t="shared" si="52"/>
        <v>41546.664212962962</v>
      </c>
      <c r="R1619">
        <f t="shared" si="53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4" t="s">
        <v>8326</v>
      </c>
      <c r="P1620" t="s">
        <v>8327</v>
      </c>
      <c r="Q1620" s="10">
        <f t="shared" si="52"/>
        <v>41301.654340277775</v>
      </c>
      <c r="R1620">
        <f t="shared" si="53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4" t="s">
        <v>8326</v>
      </c>
      <c r="P1621" t="s">
        <v>8327</v>
      </c>
      <c r="Q1621" s="10">
        <f t="shared" si="52"/>
        <v>41876.18618055556</v>
      </c>
      <c r="R1621">
        <f t="shared" si="53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4" t="s">
        <v>8326</v>
      </c>
      <c r="P1622" t="s">
        <v>8327</v>
      </c>
      <c r="Q1622" s="10">
        <f t="shared" si="52"/>
        <v>41321.339583333334</v>
      </c>
      <c r="R1622">
        <f t="shared" si="53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4" t="s">
        <v>8326</v>
      </c>
      <c r="P1623" t="s">
        <v>8327</v>
      </c>
      <c r="Q1623" s="10">
        <f t="shared" si="52"/>
        <v>41003.60665509259</v>
      </c>
      <c r="R1623">
        <f t="shared" si="53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4" t="s">
        <v>8326</v>
      </c>
      <c r="P1624" t="s">
        <v>8327</v>
      </c>
      <c r="Q1624" s="10">
        <f t="shared" si="52"/>
        <v>41950.29483796296</v>
      </c>
      <c r="R1624">
        <f t="shared" si="53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4" t="s">
        <v>8326</v>
      </c>
      <c r="P1625" t="s">
        <v>8327</v>
      </c>
      <c r="Q1625" s="10">
        <f t="shared" si="52"/>
        <v>41453.688530092593</v>
      </c>
      <c r="R1625">
        <f t="shared" si="53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4" t="s">
        <v>8326</v>
      </c>
      <c r="P1626" t="s">
        <v>8327</v>
      </c>
      <c r="Q1626" s="10">
        <f t="shared" si="52"/>
        <v>41243.367303240739</v>
      </c>
      <c r="R1626">
        <f t="shared" si="53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4" t="s">
        <v>8326</v>
      </c>
      <c r="P1627" t="s">
        <v>8327</v>
      </c>
      <c r="Q1627" s="10">
        <f t="shared" si="52"/>
        <v>41135.699687500004</v>
      </c>
      <c r="R1627">
        <f t="shared" si="53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4" t="s">
        <v>8326</v>
      </c>
      <c r="P1628" t="s">
        <v>8327</v>
      </c>
      <c r="Q1628" s="10">
        <f t="shared" si="52"/>
        <v>41579.847997685189</v>
      </c>
      <c r="R1628">
        <f t="shared" si="53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4" t="s">
        <v>8326</v>
      </c>
      <c r="P1629" t="s">
        <v>8327</v>
      </c>
      <c r="Q1629" s="10">
        <f t="shared" si="52"/>
        <v>41205.707048611112</v>
      </c>
      <c r="R1629">
        <f t="shared" si="53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4" t="s">
        <v>8326</v>
      </c>
      <c r="P1630" t="s">
        <v>8327</v>
      </c>
      <c r="Q1630" s="10">
        <f t="shared" si="52"/>
        <v>41774.737060185187</v>
      </c>
      <c r="R1630">
        <f t="shared" si="53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4" t="s">
        <v>8326</v>
      </c>
      <c r="P1631" t="s">
        <v>8327</v>
      </c>
      <c r="Q1631" s="10">
        <f t="shared" si="52"/>
        <v>41645.867280092592</v>
      </c>
      <c r="R1631">
        <f t="shared" si="53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4" t="s">
        <v>8326</v>
      </c>
      <c r="P1632" t="s">
        <v>8327</v>
      </c>
      <c r="Q1632" s="10">
        <f t="shared" si="52"/>
        <v>40939.837673611109</v>
      </c>
      <c r="R1632">
        <f t="shared" si="53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4" t="s">
        <v>8326</v>
      </c>
      <c r="P1633" t="s">
        <v>8327</v>
      </c>
      <c r="Q1633" s="10">
        <f t="shared" si="52"/>
        <v>41164.859502314815</v>
      </c>
      <c r="R1633">
        <f t="shared" si="53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4" t="s">
        <v>8326</v>
      </c>
      <c r="P1634" t="s">
        <v>8327</v>
      </c>
      <c r="Q1634" s="10">
        <f t="shared" si="52"/>
        <v>40750.340902777774</v>
      </c>
      <c r="R1634">
        <f t="shared" si="53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4" t="s">
        <v>8326</v>
      </c>
      <c r="P1635" t="s">
        <v>8327</v>
      </c>
      <c r="Q1635" s="10">
        <f t="shared" si="52"/>
        <v>40896.883750000001</v>
      </c>
      <c r="R1635">
        <f t="shared" si="53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4" t="s">
        <v>8326</v>
      </c>
      <c r="P1636" t="s">
        <v>8327</v>
      </c>
      <c r="Q1636" s="10">
        <f t="shared" si="52"/>
        <v>40658.189826388887</v>
      </c>
      <c r="R1636">
        <f t="shared" si="53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4" t="s">
        <v>8326</v>
      </c>
      <c r="P1637" t="s">
        <v>8327</v>
      </c>
      <c r="Q1637" s="10">
        <f t="shared" si="52"/>
        <v>42502.868761574078</v>
      </c>
      <c r="R1637">
        <f t="shared" si="53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4" t="s">
        <v>8326</v>
      </c>
      <c r="P1638" t="s">
        <v>8327</v>
      </c>
      <c r="Q1638" s="10">
        <f t="shared" si="52"/>
        <v>40663.08666666667</v>
      </c>
      <c r="R1638">
        <f t="shared" si="53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4" t="s">
        <v>8326</v>
      </c>
      <c r="P1639" t="s">
        <v>8327</v>
      </c>
      <c r="Q1639" s="10">
        <f t="shared" si="52"/>
        <v>40122.751620370371</v>
      </c>
      <c r="R1639">
        <f t="shared" si="53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4" t="s">
        <v>8326</v>
      </c>
      <c r="P1640" t="s">
        <v>8327</v>
      </c>
      <c r="Q1640" s="10">
        <f t="shared" si="52"/>
        <v>41288.68712962963</v>
      </c>
      <c r="R1640">
        <f t="shared" si="53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4" t="s">
        <v>8326</v>
      </c>
      <c r="P1641" t="s">
        <v>8327</v>
      </c>
      <c r="Q1641" s="10">
        <f t="shared" si="52"/>
        <v>40941.652372685188</v>
      </c>
      <c r="R1641">
        <f t="shared" si="53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4" t="s">
        <v>8326</v>
      </c>
      <c r="P1642" t="s">
        <v>8327</v>
      </c>
      <c r="Q1642" s="10">
        <f t="shared" si="52"/>
        <v>40379.23096064815</v>
      </c>
      <c r="R1642">
        <f t="shared" si="53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4" t="s">
        <v>8326</v>
      </c>
      <c r="P1643" t="s">
        <v>8347</v>
      </c>
      <c r="Q1643" s="10">
        <f t="shared" si="52"/>
        <v>41962.596574074079</v>
      </c>
      <c r="R1643">
        <f t="shared" si="53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4" t="s">
        <v>8326</v>
      </c>
      <c r="P1644" t="s">
        <v>8347</v>
      </c>
      <c r="Q1644" s="10">
        <f t="shared" si="52"/>
        <v>40688.024618055555</v>
      </c>
      <c r="R1644">
        <f t="shared" si="53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4" t="s">
        <v>8326</v>
      </c>
      <c r="P1645" t="s">
        <v>8347</v>
      </c>
      <c r="Q1645" s="10">
        <f t="shared" si="52"/>
        <v>41146.824212962965</v>
      </c>
      <c r="R1645">
        <f t="shared" si="53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4" t="s">
        <v>8326</v>
      </c>
      <c r="P1646" t="s">
        <v>8347</v>
      </c>
      <c r="Q1646" s="10">
        <f t="shared" si="52"/>
        <v>41175.05972222222</v>
      </c>
      <c r="R1646">
        <f t="shared" si="53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4" t="s">
        <v>8326</v>
      </c>
      <c r="P1647" t="s">
        <v>8347</v>
      </c>
      <c r="Q1647" s="10">
        <f t="shared" si="52"/>
        <v>41521.617361111108</v>
      </c>
      <c r="R1647">
        <f t="shared" si="53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4" t="s">
        <v>8326</v>
      </c>
      <c r="P1648" t="s">
        <v>8347</v>
      </c>
      <c r="Q1648" s="10">
        <f t="shared" si="52"/>
        <v>41833.450266203705</v>
      </c>
      <c r="R1648">
        <f t="shared" si="53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4" t="s">
        <v>8326</v>
      </c>
      <c r="P1649" t="s">
        <v>8347</v>
      </c>
      <c r="Q1649" s="10">
        <f t="shared" si="52"/>
        <v>41039.409456018519</v>
      </c>
      <c r="R1649">
        <f t="shared" si="53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4" t="s">
        <v>8326</v>
      </c>
      <c r="P1650" t="s">
        <v>8347</v>
      </c>
      <c r="Q1650" s="10">
        <f t="shared" si="52"/>
        <v>40592.704652777778</v>
      </c>
      <c r="R1650">
        <f t="shared" si="53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4" t="s">
        <v>8326</v>
      </c>
      <c r="P1651" t="s">
        <v>8347</v>
      </c>
      <c r="Q1651" s="10">
        <f t="shared" si="52"/>
        <v>41737.684664351851</v>
      </c>
      <c r="R1651">
        <f t="shared" si="53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4" t="s">
        <v>8326</v>
      </c>
      <c r="P1652" t="s">
        <v>8347</v>
      </c>
      <c r="Q1652" s="10">
        <f t="shared" si="52"/>
        <v>41526.435613425929</v>
      </c>
      <c r="R1652">
        <f t="shared" si="53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4" t="s">
        <v>8326</v>
      </c>
      <c r="P1653" t="s">
        <v>8347</v>
      </c>
      <c r="Q1653" s="10">
        <f t="shared" si="52"/>
        <v>40625.900694444441</v>
      </c>
      <c r="R1653">
        <f t="shared" si="53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4" t="s">
        <v>8326</v>
      </c>
      <c r="P1654" t="s">
        <v>8347</v>
      </c>
      <c r="Q1654" s="10">
        <f t="shared" si="52"/>
        <v>41572.492974537039</v>
      </c>
      <c r="R1654">
        <f t="shared" si="53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4" t="s">
        <v>8326</v>
      </c>
      <c r="P1655" t="s">
        <v>8347</v>
      </c>
      <c r="Q1655" s="10">
        <f t="shared" si="52"/>
        <v>40626.834444444445</v>
      </c>
      <c r="R1655">
        <f t="shared" si="53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4" t="s">
        <v>8326</v>
      </c>
      <c r="P1656" t="s">
        <v>8347</v>
      </c>
      <c r="Q1656" s="10">
        <f t="shared" si="52"/>
        <v>40987.890740740739</v>
      </c>
      <c r="R1656">
        <f t="shared" si="53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4" t="s">
        <v>8326</v>
      </c>
      <c r="P1657" t="s">
        <v>8347</v>
      </c>
      <c r="Q1657" s="10">
        <f t="shared" si="52"/>
        <v>40974.791898148149</v>
      </c>
      <c r="R1657">
        <f t="shared" si="53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4" t="s">
        <v>8326</v>
      </c>
      <c r="P1658" t="s">
        <v>8347</v>
      </c>
      <c r="Q1658" s="10">
        <f t="shared" si="52"/>
        <v>41226.928842592592</v>
      </c>
      <c r="R1658">
        <f t="shared" si="53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4" t="s">
        <v>8326</v>
      </c>
      <c r="P1659" t="s">
        <v>8347</v>
      </c>
      <c r="Q1659" s="10">
        <f t="shared" si="52"/>
        <v>41023.782037037039</v>
      </c>
      <c r="R1659">
        <f t="shared" si="53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4" t="s">
        <v>8326</v>
      </c>
      <c r="P1660" t="s">
        <v>8347</v>
      </c>
      <c r="Q1660" s="10">
        <f t="shared" si="52"/>
        <v>41223.22184027778</v>
      </c>
      <c r="R1660">
        <f t="shared" si="53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4" t="s">
        <v>8326</v>
      </c>
      <c r="P1661" t="s">
        <v>8347</v>
      </c>
      <c r="Q1661" s="10">
        <f t="shared" si="52"/>
        <v>41596.913437499999</v>
      </c>
      <c r="R1661">
        <f t="shared" si="53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4" t="s">
        <v>8326</v>
      </c>
      <c r="P1662" t="s">
        <v>8347</v>
      </c>
      <c r="Q1662" s="10">
        <f t="shared" si="52"/>
        <v>42459.693865740745</v>
      </c>
      <c r="R1662">
        <f t="shared" si="53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4" t="s">
        <v>8326</v>
      </c>
      <c r="P1663" t="s">
        <v>8347</v>
      </c>
      <c r="Q1663" s="10">
        <f t="shared" si="52"/>
        <v>42343.998043981483</v>
      </c>
      <c r="R1663">
        <f t="shared" si="53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4" t="s">
        <v>8326</v>
      </c>
      <c r="P1664" t="s">
        <v>8347</v>
      </c>
      <c r="Q1664" s="10">
        <f t="shared" si="52"/>
        <v>40848.198333333334</v>
      </c>
      <c r="R1664">
        <f t="shared" si="53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4" t="s">
        <v>8326</v>
      </c>
      <c r="P1665" t="s">
        <v>8347</v>
      </c>
      <c r="Q1665" s="10">
        <f t="shared" si="52"/>
        <v>42006.02207175926</v>
      </c>
      <c r="R1665">
        <f t="shared" si="53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4" t="s">
        <v>8326</v>
      </c>
      <c r="P1666" t="s">
        <v>8347</v>
      </c>
      <c r="Q1666" s="10">
        <f t="shared" si="52"/>
        <v>40939.761782407404</v>
      </c>
      <c r="R1666">
        <f t="shared" si="53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4" t="s">
        <v>8326</v>
      </c>
      <c r="P1667" t="s">
        <v>8347</v>
      </c>
      <c r="Q1667" s="10">
        <f t="shared" si="52"/>
        <v>40564.649456018517</v>
      </c>
      <c r="R1667">
        <f t="shared" si="53"/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4" t="s">
        <v>8326</v>
      </c>
      <c r="P1668" t="s">
        <v>8347</v>
      </c>
      <c r="Q1668" s="10">
        <f t="shared" si="52"/>
        <v>41331.253159722226</v>
      </c>
      <c r="R1668">
        <f t="shared" si="53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4" t="s">
        <v>8326</v>
      </c>
      <c r="P1669" t="s">
        <v>8347</v>
      </c>
      <c r="Q1669" s="10">
        <f t="shared" si="52"/>
        <v>41682.0705787037</v>
      </c>
      <c r="R1669">
        <f t="shared" si="53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4" t="s">
        <v>8326</v>
      </c>
      <c r="P1670" t="s">
        <v>8347</v>
      </c>
      <c r="Q1670" s="10">
        <f t="shared" si="52"/>
        <v>40845.14975694444</v>
      </c>
      <c r="R1670">
        <f t="shared" si="53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4" t="s">
        <v>8326</v>
      </c>
      <c r="P1671" t="s">
        <v>8347</v>
      </c>
      <c r="Q1671" s="10">
        <f t="shared" si="52"/>
        <v>42461.885138888887</v>
      </c>
      <c r="R1671">
        <f t="shared" si="53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4" t="s">
        <v>8326</v>
      </c>
      <c r="P1672" t="s">
        <v>8347</v>
      </c>
      <c r="Q1672" s="10">
        <f t="shared" si="52"/>
        <v>40313.930543981485</v>
      </c>
      <c r="R1672">
        <f t="shared" si="53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4" t="s">
        <v>8326</v>
      </c>
      <c r="P1673" t="s">
        <v>8347</v>
      </c>
      <c r="Q1673" s="10">
        <f t="shared" si="52"/>
        <v>42553.54414351852</v>
      </c>
      <c r="R1673">
        <f t="shared" si="53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4" t="s">
        <v>8326</v>
      </c>
      <c r="P1674" t="s">
        <v>8347</v>
      </c>
      <c r="Q1674" s="10">
        <f t="shared" ref="Q1674:Q1737" si="54">(((J1674/60)/60)/24)+DATE(1970,1,1)</f>
        <v>41034.656597222223</v>
      </c>
      <c r="R1674">
        <f t="shared" ref="R1674:R1737" si="55">YEAR(Q1674)</f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4" t="s">
        <v>8326</v>
      </c>
      <c r="P1675" t="s">
        <v>8347</v>
      </c>
      <c r="Q1675" s="10">
        <f t="shared" si="54"/>
        <v>42039.878379629634</v>
      </c>
      <c r="R1675">
        <f t="shared" si="55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4" t="s">
        <v>8326</v>
      </c>
      <c r="P1676" t="s">
        <v>8347</v>
      </c>
      <c r="Q1676" s="10">
        <f t="shared" si="54"/>
        <v>42569.605393518519</v>
      </c>
      <c r="R1676">
        <f t="shared" si="55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4" t="s">
        <v>8326</v>
      </c>
      <c r="P1677" t="s">
        <v>8347</v>
      </c>
      <c r="Q1677" s="10">
        <f t="shared" si="54"/>
        <v>40802.733101851853</v>
      </c>
      <c r="R1677">
        <f t="shared" si="55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4" t="s">
        <v>8326</v>
      </c>
      <c r="P1678" t="s">
        <v>8347</v>
      </c>
      <c r="Q1678" s="10">
        <f t="shared" si="54"/>
        <v>40973.72623842593</v>
      </c>
      <c r="R1678">
        <f t="shared" si="55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4" t="s">
        <v>8326</v>
      </c>
      <c r="P1679" t="s">
        <v>8347</v>
      </c>
      <c r="Q1679" s="10">
        <f t="shared" si="54"/>
        <v>42416.407129629632</v>
      </c>
      <c r="R1679">
        <f t="shared" si="55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4" t="s">
        <v>8326</v>
      </c>
      <c r="P1680" t="s">
        <v>8347</v>
      </c>
      <c r="Q1680" s="10">
        <f t="shared" si="54"/>
        <v>41662.854988425926</v>
      </c>
      <c r="R1680">
        <f t="shared" si="55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4" t="s">
        <v>8326</v>
      </c>
      <c r="P1681" t="s">
        <v>8347</v>
      </c>
      <c r="Q1681" s="10">
        <f t="shared" si="54"/>
        <v>40723.068807870368</v>
      </c>
      <c r="R1681">
        <f t="shared" si="55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4" t="s">
        <v>8326</v>
      </c>
      <c r="P1682" t="s">
        <v>8347</v>
      </c>
      <c r="Q1682" s="10">
        <f t="shared" si="54"/>
        <v>41802.757719907408</v>
      </c>
      <c r="R1682">
        <f t="shared" si="55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4" t="s">
        <v>8326</v>
      </c>
      <c r="P1683" t="s">
        <v>8348</v>
      </c>
      <c r="Q1683" s="10">
        <f t="shared" si="54"/>
        <v>42774.121342592596</v>
      </c>
      <c r="R1683">
        <f t="shared" si="55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4" t="s">
        <v>8326</v>
      </c>
      <c r="P1684" t="s">
        <v>8348</v>
      </c>
      <c r="Q1684" s="10">
        <f t="shared" si="54"/>
        <v>42779.21365740741</v>
      </c>
      <c r="R1684">
        <f t="shared" si="55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4" t="s">
        <v>8326</v>
      </c>
      <c r="P1685" t="s">
        <v>8348</v>
      </c>
      <c r="Q1685" s="10">
        <f t="shared" si="54"/>
        <v>42808.781689814816</v>
      </c>
      <c r="R1685">
        <f t="shared" si="55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4" t="s">
        <v>8326</v>
      </c>
      <c r="P1686" t="s">
        <v>8348</v>
      </c>
      <c r="Q1686" s="10">
        <f t="shared" si="54"/>
        <v>42783.815289351856</v>
      </c>
      <c r="R1686">
        <f t="shared" si="55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4" t="s">
        <v>8326</v>
      </c>
      <c r="P1687" t="s">
        <v>8348</v>
      </c>
      <c r="Q1687" s="10">
        <f t="shared" si="54"/>
        <v>42788.2502662037</v>
      </c>
      <c r="R1687">
        <f t="shared" si="55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4" t="s">
        <v>8326</v>
      </c>
      <c r="P1688" t="s">
        <v>8348</v>
      </c>
      <c r="Q1688" s="10">
        <f t="shared" si="54"/>
        <v>42792.843969907408</v>
      </c>
      <c r="R1688">
        <f t="shared" si="55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4" t="s">
        <v>8326</v>
      </c>
      <c r="P1689" t="s">
        <v>8348</v>
      </c>
      <c r="Q1689" s="10">
        <f t="shared" si="54"/>
        <v>42802.046817129631</v>
      </c>
      <c r="R1689">
        <f t="shared" si="55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4" t="s">
        <v>8326</v>
      </c>
      <c r="P1690" t="s">
        <v>8348</v>
      </c>
      <c r="Q1690" s="10">
        <f t="shared" si="54"/>
        <v>42804.534652777773</v>
      </c>
      <c r="R1690">
        <f t="shared" si="55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4" t="s">
        <v>8326</v>
      </c>
      <c r="P1691" t="s">
        <v>8348</v>
      </c>
      <c r="Q1691" s="10">
        <f t="shared" si="54"/>
        <v>42780.942476851851</v>
      </c>
      <c r="R1691">
        <f t="shared" si="55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4" t="s">
        <v>8326</v>
      </c>
      <c r="P1692" t="s">
        <v>8348</v>
      </c>
      <c r="Q1692" s="10">
        <f t="shared" si="54"/>
        <v>42801.43104166667</v>
      </c>
      <c r="R1692">
        <f t="shared" si="55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4" t="s">
        <v>8326</v>
      </c>
      <c r="P1693" t="s">
        <v>8348</v>
      </c>
      <c r="Q1693" s="10">
        <f t="shared" si="54"/>
        <v>42795.701481481476</v>
      </c>
      <c r="R1693">
        <f t="shared" si="55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4" t="s">
        <v>8326</v>
      </c>
      <c r="P1694" t="s">
        <v>8348</v>
      </c>
      <c r="Q1694" s="10">
        <f t="shared" si="54"/>
        <v>42788.151238425926</v>
      </c>
      <c r="R1694">
        <f t="shared" si="55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4" t="s">
        <v>8326</v>
      </c>
      <c r="P1695" t="s">
        <v>8348</v>
      </c>
      <c r="Q1695" s="10">
        <f t="shared" si="54"/>
        <v>42803.920277777783</v>
      </c>
      <c r="R1695">
        <f t="shared" si="55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4" t="s">
        <v>8326</v>
      </c>
      <c r="P1696" t="s">
        <v>8348</v>
      </c>
      <c r="Q1696" s="10">
        <f t="shared" si="54"/>
        <v>42791.669837962967</v>
      </c>
      <c r="R1696">
        <f t="shared" si="55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4" t="s">
        <v>8326</v>
      </c>
      <c r="P1697" t="s">
        <v>8348</v>
      </c>
      <c r="Q1697" s="10">
        <f t="shared" si="54"/>
        <v>42801.031412037039</v>
      </c>
      <c r="R1697">
        <f t="shared" si="55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4" t="s">
        <v>8326</v>
      </c>
      <c r="P1698" t="s">
        <v>8348</v>
      </c>
      <c r="Q1698" s="10">
        <f t="shared" si="54"/>
        <v>42796.069571759261</v>
      </c>
      <c r="R1698">
        <f t="shared" si="55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4" t="s">
        <v>8326</v>
      </c>
      <c r="P1699" t="s">
        <v>8348</v>
      </c>
      <c r="Q1699" s="10">
        <f t="shared" si="54"/>
        <v>42805.032962962956</v>
      </c>
      <c r="R1699">
        <f t="shared" si="55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4" t="s">
        <v>8326</v>
      </c>
      <c r="P1700" t="s">
        <v>8348</v>
      </c>
      <c r="Q1700" s="10">
        <f t="shared" si="54"/>
        <v>42796.207870370374</v>
      </c>
      <c r="R1700">
        <f t="shared" si="55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4" t="s">
        <v>8326</v>
      </c>
      <c r="P1701" t="s">
        <v>8348</v>
      </c>
      <c r="Q1701" s="10">
        <f t="shared" si="54"/>
        <v>42806.863946759258</v>
      </c>
      <c r="R1701">
        <f t="shared" si="55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4" t="s">
        <v>8326</v>
      </c>
      <c r="P1702" t="s">
        <v>8348</v>
      </c>
      <c r="Q1702" s="10">
        <f t="shared" si="54"/>
        <v>42796.071643518517</v>
      </c>
      <c r="R1702">
        <f t="shared" si="55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4" t="s">
        <v>8326</v>
      </c>
      <c r="P1703" t="s">
        <v>8348</v>
      </c>
      <c r="Q1703" s="10">
        <f t="shared" si="54"/>
        <v>41989.664409722223</v>
      </c>
      <c r="R1703">
        <f t="shared" si="55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4" t="s">
        <v>8326</v>
      </c>
      <c r="P1704" t="s">
        <v>8348</v>
      </c>
      <c r="Q1704" s="10">
        <f t="shared" si="54"/>
        <v>42063.869791666672</v>
      </c>
      <c r="R1704">
        <f t="shared" si="55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4" t="s">
        <v>8326</v>
      </c>
      <c r="P1705" t="s">
        <v>8348</v>
      </c>
      <c r="Q1705" s="10">
        <f t="shared" si="54"/>
        <v>42187.281678240746</v>
      </c>
      <c r="R1705">
        <f t="shared" si="55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4" t="s">
        <v>8326</v>
      </c>
      <c r="P1706" t="s">
        <v>8348</v>
      </c>
      <c r="Q1706" s="10">
        <f t="shared" si="54"/>
        <v>42021.139733796299</v>
      </c>
      <c r="R1706">
        <f t="shared" si="55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4" t="s">
        <v>8326</v>
      </c>
      <c r="P1707" t="s">
        <v>8348</v>
      </c>
      <c r="Q1707" s="10">
        <f t="shared" si="54"/>
        <v>42245.016736111109</v>
      </c>
      <c r="R1707">
        <f t="shared" si="55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4" t="s">
        <v>8326</v>
      </c>
      <c r="P1708" t="s">
        <v>8348</v>
      </c>
      <c r="Q1708" s="10">
        <f t="shared" si="54"/>
        <v>42179.306388888886</v>
      </c>
      <c r="R1708">
        <f t="shared" si="55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4" t="s">
        <v>8326</v>
      </c>
      <c r="P1709" t="s">
        <v>8348</v>
      </c>
      <c r="Q1709" s="10">
        <f t="shared" si="54"/>
        <v>42427.721006944441</v>
      </c>
      <c r="R1709">
        <f t="shared" si="55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4" t="s">
        <v>8326</v>
      </c>
      <c r="P1710" t="s">
        <v>8348</v>
      </c>
      <c r="Q1710" s="10">
        <f t="shared" si="54"/>
        <v>42451.866967592592</v>
      </c>
      <c r="R1710">
        <f t="shared" si="55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4" t="s">
        <v>8326</v>
      </c>
      <c r="P1711" t="s">
        <v>8348</v>
      </c>
      <c r="Q1711" s="10">
        <f t="shared" si="54"/>
        <v>41841.56381944444</v>
      </c>
      <c r="R1711">
        <f t="shared" si="55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4" t="s">
        <v>8326</v>
      </c>
      <c r="P1712" t="s">
        <v>8348</v>
      </c>
      <c r="Q1712" s="10">
        <f t="shared" si="54"/>
        <v>42341.59129629629</v>
      </c>
      <c r="R1712">
        <f t="shared" si="55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4" t="s">
        <v>8326</v>
      </c>
      <c r="P1713" t="s">
        <v>8348</v>
      </c>
      <c r="Q1713" s="10">
        <f t="shared" si="54"/>
        <v>41852.646226851852</v>
      </c>
      <c r="R1713">
        <f t="shared" si="55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4" t="s">
        <v>8326</v>
      </c>
      <c r="P1714" t="s">
        <v>8348</v>
      </c>
      <c r="Q1714" s="10">
        <f t="shared" si="54"/>
        <v>42125.913807870369</v>
      </c>
      <c r="R1714">
        <f t="shared" si="55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4" t="s">
        <v>8326</v>
      </c>
      <c r="P1715" t="s">
        <v>8348</v>
      </c>
      <c r="Q1715" s="10">
        <f t="shared" si="54"/>
        <v>41887.801064814819</v>
      </c>
      <c r="R1715">
        <f t="shared" si="55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4" t="s">
        <v>8326</v>
      </c>
      <c r="P1716" t="s">
        <v>8348</v>
      </c>
      <c r="Q1716" s="10">
        <f t="shared" si="54"/>
        <v>42095.918530092589</v>
      </c>
      <c r="R1716">
        <f t="shared" si="55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4" t="s">
        <v>8326</v>
      </c>
      <c r="P1717" t="s">
        <v>8348</v>
      </c>
      <c r="Q1717" s="10">
        <f t="shared" si="54"/>
        <v>42064.217418981483</v>
      </c>
      <c r="R1717">
        <f t="shared" si="55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4" t="s">
        <v>8326</v>
      </c>
      <c r="P1718" t="s">
        <v>8348</v>
      </c>
      <c r="Q1718" s="10">
        <f t="shared" si="54"/>
        <v>42673.577534722222</v>
      </c>
      <c r="R1718">
        <f t="shared" si="55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4" t="s">
        <v>8326</v>
      </c>
      <c r="P1719" t="s">
        <v>8348</v>
      </c>
      <c r="Q1719" s="10">
        <f t="shared" si="54"/>
        <v>42460.98192129629</v>
      </c>
      <c r="R1719">
        <f t="shared" si="55"/>
        <v>2016</v>
      </c>
    </row>
    <row r="1720" spans="1:18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4" t="s">
        <v>8326</v>
      </c>
      <c r="P1720" t="s">
        <v>8348</v>
      </c>
      <c r="Q1720" s="10">
        <f t="shared" si="54"/>
        <v>42460.610520833332</v>
      </c>
      <c r="R1720">
        <f t="shared" si="55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4" t="s">
        <v>8326</v>
      </c>
      <c r="P1721" t="s">
        <v>8348</v>
      </c>
      <c r="Q1721" s="10">
        <f t="shared" si="54"/>
        <v>41869.534618055557</v>
      </c>
      <c r="R1721">
        <f t="shared" si="55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4" t="s">
        <v>8326</v>
      </c>
      <c r="P1722" t="s">
        <v>8348</v>
      </c>
      <c r="Q1722" s="10">
        <f t="shared" si="54"/>
        <v>41922.783229166671</v>
      </c>
      <c r="R1722">
        <f t="shared" si="55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4" t="s">
        <v>8326</v>
      </c>
      <c r="P1723" t="s">
        <v>8348</v>
      </c>
      <c r="Q1723" s="10">
        <f t="shared" si="54"/>
        <v>42319.461377314816</v>
      </c>
      <c r="R1723">
        <f t="shared" si="55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4" t="s">
        <v>8326</v>
      </c>
      <c r="P1724" t="s">
        <v>8348</v>
      </c>
      <c r="Q1724" s="10">
        <f t="shared" si="54"/>
        <v>42425.960983796293</v>
      </c>
      <c r="R1724">
        <f t="shared" si="55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4" t="s">
        <v>8326</v>
      </c>
      <c r="P1725" t="s">
        <v>8348</v>
      </c>
      <c r="Q1725" s="10">
        <f t="shared" si="54"/>
        <v>42129.82540509259</v>
      </c>
      <c r="R1725">
        <f t="shared" si="55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4" t="s">
        <v>8326</v>
      </c>
      <c r="P1726" t="s">
        <v>8348</v>
      </c>
      <c r="Q1726" s="10">
        <f t="shared" si="54"/>
        <v>41912.932430555556</v>
      </c>
      <c r="R1726">
        <f t="shared" si="55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4" t="s">
        <v>8326</v>
      </c>
      <c r="P1727" t="s">
        <v>8348</v>
      </c>
      <c r="Q1727" s="10">
        <f t="shared" si="54"/>
        <v>41845.968159722222</v>
      </c>
      <c r="R1727">
        <f t="shared" si="55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4" t="s">
        <v>8326</v>
      </c>
      <c r="P1728" t="s">
        <v>8348</v>
      </c>
      <c r="Q1728" s="10">
        <f t="shared" si="54"/>
        <v>41788.919722222221</v>
      </c>
      <c r="R1728">
        <f t="shared" si="55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4" t="s">
        <v>8326</v>
      </c>
      <c r="P1729" t="s">
        <v>8348</v>
      </c>
      <c r="Q1729" s="10">
        <f t="shared" si="54"/>
        <v>42044.927974537044</v>
      </c>
      <c r="R1729">
        <f t="shared" si="55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4" t="s">
        <v>8326</v>
      </c>
      <c r="P1730" t="s">
        <v>8348</v>
      </c>
      <c r="Q1730" s="10">
        <f t="shared" si="54"/>
        <v>42268.625856481478</v>
      </c>
      <c r="R1730">
        <f t="shared" si="55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4" t="s">
        <v>8326</v>
      </c>
      <c r="P1731" t="s">
        <v>8348</v>
      </c>
      <c r="Q1731" s="10">
        <f t="shared" si="54"/>
        <v>42471.052152777775</v>
      </c>
      <c r="R1731">
        <f t="shared" si="55"/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4" t="s">
        <v>8326</v>
      </c>
      <c r="P1732" t="s">
        <v>8348</v>
      </c>
      <c r="Q1732" s="10">
        <f t="shared" si="54"/>
        <v>42272.087766203709</v>
      </c>
      <c r="R1732">
        <f t="shared" si="55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4" t="s">
        <v>8326</v>
      </c>
      <c r="P1733" t="s">
        <v>8348</v>
      </c>
      <c r="Q1733" s="10">
        <f t="shared" si="54"/>
        <v>42152.906851851847</v>
      </c>
      <c r="R1733">
        <f t="shared" si="55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4" t="s">
        <v>8326</v>
      </c>
      <c r="P1734" t="s">
        <v>8348</v>
      </c>
      <c r="Q1734" s="10">
        <f t="shared" si="54"/>
        <v>42325.683807870373</v>
      </c>
      <c r="R1734">
        <f t="shared" si="55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4" t="s">
        <v>8326</v>
      </c>
      <c r="P1735" t="s">
        <v>8348</v>
      </c>
      <c r="Q1735" s="10">
        <f t="shared" si="54"/>
        <v>42614.675625000003</v>
      </c>
      <c r="R1735">
        <f t="shared" si="55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4" t="s">
        <v>8326</v>
      </c>
      <c r="P1736" t="s">
        <v>8348</v>
      </c>
      <c r="Q1736" s="10">
        <f t="shared" si="54"/>
        <v>42102.036527777775</v>
      </c>
      <c r="R1736">
        <f t="shared" si="55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4" t="s">
        <v>8326</v>
      </c>
      <c r="P1737" t="s">
        <v>8348</v>
      </c>
      <c r="Q1737" s="10">
        <f t="shared" si="54"/>
        <v>42559.814178240747</v>
      </c>
      <c r="R1737">
        <f t="shared" si="55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4" t="s">
        <v>8326</v>
      </c>
      <c r="P1738" t="s">
        <v>8348</v>
      </c>
      <c r="Q1738" s="10">
        <f t="shared" ref="Q1738:Q1801" si="56">(((J1738/60)/60)/24)+DATE(1970,1,1)</f>
        <v>42286.861493055556</v>
      </c>
      <c r="R1738">
        <f t="shared" ref="R1738:R1801" si="57">YEAR(Q1738)</f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4" t="s">
        <v>8326</v>
      </c>
      <c r="P1739" t="s">
        <v>8348</v>
      </c>
      <c r="Q1739" s="10">
        <f t="shared" si="56"/>
        <v>42175.948981481488</v>
      </c>
      <c r="R1739">
        <f t="shared" si="57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4" t="s">
        <v>8326</v>
      </c>
      <c r="P1740" t="s">
        <v>8348</v>
      </c>
      <c r="Q1740" s="10">
        <f t="shared" si="56"/>
        <v>41884.874328703707</v>
      </c>
      <c r="R1740">
        <f t="shared" si="57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4" t="s">
        <v>8326</v>
      </c>
      <c r="P1741" t="s">
        <v>8348</v>
      </c>
      <c r="Q1741" s="10">
        <f t="shared" si="56"/>
        <v>42435.874212962968</v>
      </c>
      <c r="R1741">
        <f t="shared" si="57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4" t="s">
        <v>8326</v>
      </c>
      <c r="P1742" t="s">
        <v>8348</v>
      </c>
      <c r="Q1742" s="10">
        <f t="shared" si="56"/>
        <v>42171.817384259266</v>
      </c>
      <c r="R1742">
        <f t="shared" si="57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4" t="s">
        <v>8339</v>
      </c>
      <c r="P1743" t="s">
        <v>8340</v>
      </c>
      <c r="Q1743" s="10">
        <f t="shared" si="56"/>
        <v>42120.628136574072</v>
      </c>
      <c r="R1743">
        <f t="shared" si="57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4" t="s">
        <v>8339</v>
      </c>
      <c r="P1744" t="s">
        <v>8340</v>
      </c>
      <c r="Q1744" s="10">
        <f t="shared" si="56"/>
        <v>42710.876967592587</v>
      </c>
      <c r="R1744">
        <f t="shared" si="57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4" t="s">
        <v>8339</v>
      </c>
      <c r="P1745" t="s">
        <v>8340</v>
      </c>
      <c r="Q1745" s="10">
        <f t="shared" si="56"/>
        <v>42586.925636574073</v>
      </c>
      <c r="R1745">
        <f t="shared" si="57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4" t="s">
        <v>8339</v>
      </c>
      <c r="P1746" t="s">
        <v>8340</v>
      </c>
      <c r="Q1746" s="10">
        <f t="shared" si="56"/>
        <v>42026.605057870373</v>
      </c>
      <c r="R1746">
        <f t="shared" si="57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4" t="s">
        <v>8339</v>
      </c>
      <c r="P1747" t="s">
        <v>8340</v>
      </c>
      <c r="Q1747" s="10">
        <f t="shared" si="56"/>
        <v>42690.259699074071</v>
      </c>
      <c r="R1747">
        <f t="shared" si="57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4" t="s">
        <v>8339</v>
      </c>
      <c r="P1748" t="s">
        <v>8340</v>
      </c>
      <c r="Q1748" s="10">
        <f t="shared" si="56"/>
        <v>42668.176701388889</v>
      </c>
      <c r="R1748">
        <f t="shared" si="57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4" t="s">
        <v>8339</v>
      </c>
      <c r="P1749" t="s">
        <v>8340</v>
      </c>
      <c r="Q1749" s="10">
        <f t="shared" si="56"/>
        <v>42292.435532407413</v>
      </c>
      <c r="R1749">
        <f t="shared" si="57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4" t="s">
        <v>8339</v>
      </c>
      <c r="P1750" t="s">
        <v>8340</v>
      </c>
      <c r="Q1750" s="10">
        <f t="shared" si="56"/>
        <v>42219.950729166667</v>
      </c>
      <c r="R1750">
        <f t="shared" si="57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4" t="s">
        <v>8339</v>
      </c>
      <c r="P1751" t="s">
        <v>8340</v>
      </c>
      <c r="Q1751" s="10">
        <f t="shared" si="56"/>
        <v>42758.975937499999</v>
      </c>
      <c r="R1751">
        <f t="shared" si="57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4" t="s">
        <v>8339</v>
      </c>
      <c r="P1752" t="s">
        <v>8340</v>
      </c>
      <c r="Q1752" s="10">
        <f t="shared" si="56"/>
        <v>42454.836851851855</v>
      </c>
      <c r="R1752">
        <f t="shared" si="57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4" t="s">
        <v>8339</v>
      </c>
      <c r="P1753" t="s">
        <v>8340</v>
      </c>
      <c r="Q1753" s="10">
        <f t="shared" si="56"/>
        <v>42052.7815162037</v>
      </c>
      <c r="R1753">
        <f t="shared" si="57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4" t="s">
        <v>8339</v>
      </c>
      <c r="P1754" t="s">
        <v>8340</v>
      </c>
      <c r="Q1754" s="10">
        <f t="shared" si="56"/>
        <v>42627.253263888888</v>
      </c>
      <c r="R1754">
        <f t="shared" si="57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4" t="s">
        <v>8339</v>
      </c>
      <c r="P1755" t="s">
        <v>8340</v>
      </c>
      <c r="Q1755" s="10">
        <f t="shared" si="56"/>
        <v>42420.74962962963</v>
      </c>
      <c r="R1755">
        <f t="shared" si="57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4" t="s">
        <v>8339</v>
      </c>
      <c r="P1756" t="s">
        <v>8340</v>
      </c>
      <c r="Q1756" s="10">
        <f t="shared" si="56"/>
        <v>42067.876770833333</v>
      </c>
      <c r="R1756">
        <f t="shared" si="57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4" t="s">
        <v>8339</v>
      </c>
      <c r="P1757" t="s">
        <v>8340</v>
      </c>
      <c r="Q1757" s="10">
        <f t="shared" si="56"/>
        <v>42252.788900462961</v>
      </c>
      <c r="R1757">
        <f t="shared" si="57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4" t="s">
        <v>8339</v>
      </c>
      <c r="P1758" t="s">
        <v>8340</v>
      </c>
      <c r="Q1758" s="10">
        <f t="shared" si="56"/>
        <v>42571.167465277773</v>
      </c>
      <c r="R1758">
        <f t="shared" si="57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4" t="s">
        <v>8339</v>
      </c>
      <c r="P1759" t="s">
        <v>8340</v>
      </c>
      <c r="Q1759" s="10">
        <f t="shared" si="56"/>
        <v>42733.827349537038</v>
      </c>
      <c r="R1759">
        <f t="shared" si="57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4" t="s">
        <v>8339</v>
      </c>
      <c r="P1760" t="s">
        <v>8340</v>
      </c>
      <c r="Q1760" s="10">
        <f t="shared" si="56"/>
        <v>42505.955925925926</v>
      </c>
      <c r="R1760">
        <f t="shared" si="57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4" t="s">
        <v>8339</v>
      </c>
      <c r="P1761" t="s">
        <v>8340</v>
      </c>
      <c r="Q1761" s="10">
        <f t="shared" si="56"/>
        <v>42068.829039351855</v>
      </c>
      <c r="R1761">
        <f t="shared" si="57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4" t="s">
        <v>8339</v>
      </c>
      <c r="P1762" t="s">
        <v>8340</v>
      </c>
      <c r="Q1762" s="10">
        <f t="shared" si="56"/>
        <v>42405.67260416667</v>
      </c>
      <c r="R1762">
        <f t="shared" si="57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4" t="s">
        <v>8339</v>
      </c>
      <c r="P1763" t="s">
        <v>8340</v>
      </c>
      <c r="Q1763" s="10">
        <f t="shared" si="56"/>
        <v>42209.567824074074</v>
      </c>
      <c r="R1763">
        <f t="shared" si="57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4" t="s">
        <v>8339</v>
      </c>
      <c r="P1764" t="s">
        <v>8340</v>
      </c>
      <c r="Q1764" s="10">
        <f t="shared" si="56"/>
        <v>42410.982002314813</v>
      </c>
      <c r="R1764">
        <f t="shared" si="57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4" t="s">
        <v>8339</v>
      </c>
      <c r="P1765" t="s">
        <v>8340</v>
      </c>
      <c r="Q1765" s="10">
        <f t="shared" si="56"/>
        <v>42636.868518518517</v>
      </c>
      <c r="R1765">
        <f t="shared" si="57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4" t="s">
        <v>8339</v>
      </c>
      <c r="P1766" t="s">
        <v>8340</v>
      </c>
      <c r="Q1766" s="10">
        <f t="shared" si="56"/>
        <v>41825.485868055555</v>
      </c>
      <c r="R1766">
        <f t="shared" si="57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4" t="s">
        <v>8339</v>
      </c>
      <c r="P1767" t="s">
        <v>8340</v>
      </c>
      <c r="Q1767" s="10">
        <f t="shared" si="56"/>
        <v>41834.980462962965</v>
      </c>
      <c r="R1767">
        <f t="shared" si="57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4" t="s">
        <v>8339</v>
      </c>
      <c r="P1768" t="s">
        <v>8340</v>
      </c>
      <c r="Q1768" s="10">
        <f t="shared" si="56"/>
        <v>41855.859814814816</v>
      </c>
      <c r="R1768">
        <f t="shared" si="57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4" t="s">
        <v>8339</v>
      </c>
      <c r="P1769" t="s">
        <v>8340</v>
      </c>
      <c r="Q1769" s="10">
        <f t="shared" si="56"/>
        <v>41824.658379629633</v>
      </c>
      <c r="R1769">
        <f t="shared" si="57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4" t="s">
        <v>8339</v>
      </c>
      <c r="P1770" t="s">
        <v>8340</v>
      </c>
      <c r="Q1770" s="10">
        <f t="shared" si="56"/>
        <v>41849.560694444444</v>
      </c>
      <c r="R1770">
        <f t="shared" si="57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4" t="s">
        <v>8339</v>
      </c>
      <c r="P1771" t="s">
        <v>8340</v>
      </c>
      <c r="Q1771" s="10">
        <f t="shared" si="56"/>
        <v>41987.818969907406</v>
      </c>
      <c r="R1771">
        <f t="shared" si="57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4" t="s">
        <v>8339</v>
      </c>
      <c r="P1772" t="s">
        <v>8340</v>
      </c>
      <c r="Q1772" s="10">
        <f t="shared" si="56"/>
        <v>41891.780023148152</v>
      </c>
      <c r="R1772">
        <f t="shared" si="57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4" t="s">
        <v>8339</v>
      </c>
      <c r="P1773" t="s">
        <v>8340</v>
      </c>
      <c r="Q1773" s="10">
        <f t="shared" si="56"/>
        <v>41905.979629629634</v>
      </c>
      <c r="R1773">
        <f t="shared" si="57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4" t="s">
        <v>8339</v>
      </c>
      <c r="P1774" t="s">
        <v>8340</v>
      </c>
      <c r="Q1774" s="10">
        <f t="shared" si="56"/>
        <v>41766.718009259261</v>
      </c>
      <c r="R1774">
        <f t="shared" si="57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4" t="s">
        <v>8339</v>
      </c>
      <c r="P1775" t="s">
        <v>8340</v>
      </c>
      <c r="Q1775" s="10">
        <f t="shared" si="56"/>
        <v>41978.760393518518</v>
      </c>
      <c r="R1775">
        <f t="shared" si="57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4" t="s">
        <v>8339</v>
      </c>
      <c r="P1776" t="s">
        <v>8340</v>
      </c>
      <c r="Q1776" s="10">
        <f t="shared" si="56"/>
        <v>41930.218657407408</v>
      </c>
      <c r="R1776">
        <f t="shared" si="57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4" t="s">
        <v>8339</v>
      </c>
      <c r="P1777" t="s">
        <v>8340</v>
      </c>
      <c r="Q1777" s="10">
        <f t="shared" si="56"/>
        <v>41891.976388888892</v>
      </c>
      <c r="R1777">
        <f t="shared" si="57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4" t="s">
        <v>8339</v>
      </c>
      <c r="P1778" t="s">
        <v>8340</v>
      </c>
      <c r="Q1778" s="10">
        <f t="shared" si="56"/>
        <v>41905.95684027778</v>
      </c>
      <c r="R1778">
        <f t="shared" si="57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4" t="s">
        <v>8339</v>
      </c>
      <c r="P1779" t="s">
        <v>8340</v>
      </c>
      <c r="Q1779" s="10">
        <f t="shared" si="56"/>
        <v>42025.357094907406</v>
      </c>
      <c r="R1779">
        <f t="shared" si="57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4" t="s">
        <v>8339</v>
      </c>
      <c r="P1780" t="s">
        <v>8340</v>
      </c>
      <c r="Q1780" s="10">
        <f t="shared" si="56"/>
        <v>42045.86336805555</v>
      </c>
      <c r="R1780">
        <f t="shared" si="57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4" t="s">
        <v>8339</v>
      </c>
      <c r="P1781" t="s">
        <v>8340</v>
      </c>
      <c r="Q1781" s="10">
        <f t="shared" si="56"/>
        <v>42585.691898148143</v>
      </c>
      <c r="R1781">
        <f t="shared" si="57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4" t="s">
        <v>8339</v>
      </c>
      <c r="P1782" t="s">
        <v>8340</v>
      </c>
      <c r="Q1782" s="10">
        <f t="shared" si="56"/>
        <v>42493.600810185191</v>
      </c>
      <c r="R1782">
        <f t="shared" si="57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4" t="s">
        <v>8339</v>
      </c>
      <c r="P1783" t="s">
        <v>8340</v>
      </c>
      <c r="Q1783" s="10">
        <f t="shared" si="56"/>
        <v>42597.617418981477</v>
      </c>
      <c r="R1783">
        <f t="shared" si="57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4" t="s">
        <v>8339</v>
      </c>
      <c r="P1784" t="s">
        <v>8340</v>
      </c>
      <c r="Q1784" s="10">
        <f t="shared" si="56"/>
        <v>42388.575104166666</v>
      </c>
      <c r="R1784">
        <f t="shared" si="57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4" t="s">
        <v>8339</v>
      </c>
      <c r="P1785" t="s">
        <v>8340</v>
      </c>
      <c r="Q1785" s="10">
        <f t="shared" si="56"/>
        <v>42115.949976851851</v>
      </c>
      <c r="R1785">
        <f t="shared" si="57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4" t="s">
        <v>8339</v>
      </c>
      <c r="P1786" t="s">
        <v>8340</v>
      </c>
      <c r="Q1786" s="10">
        <f t="shared" si="56"/>
        <v>42003.655555555553</v>
      </c>
      <c r="R1786">
        <f t="shared" si="57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4" t="s">
        <v>8339</v>
      </c>
      <c r="P1787" t="s">
        <v>8340</v>
      </c>
      <c r="Q1787" s="10">
        <f t="shared" si="56"/>
        <v>41897.134895833333</v>
      </c>
      <c r="R1787">
        <f t="shared" si="57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4" t="s">
        <v>8339</v>
      </c>
      <c r="P1788" t="s">
        <v>8340</v>
      </c>
      <c r="Q1788" s="10">
        <f t="shared" si="56"/>
        <v>41958.550659722227</v>
      </c>
      <c r="R1788">
        <f t="shared" si="57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4" t="s">
        <v>8339</v>
      </c>
      <c r="P1789" t="s">
        <v>8340</v>
      </c>
      <c r="Q1789" s="10">
        <f t="shared" si="56"/>
        <v>42068.65552083333</v>
      </c>
      <c r="R1789">
        <f t="shared" si="57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4" t="s">
        <v>8339</v>
      </c>
      <c r="P1790" t="s">
        <v>8340</v>
      </c>
      <c r="Q1790" s="10">
        <f t="shared" si="56"/>
        <v>41913.94840277778</v>
      </c>
      <c r="R1790">
        <f t="shared" si="57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4" t="s">
        <v>8339</v>
      </c>
      <c r="P1791" t="s">
        <v>8340</v>
      </c>
      <c r="Q1791" s="10">
        <f t="shared" si="56"/>
        <v>41956.250034722223</v>
      </c>
      <c r="R1791">
        <f t="shared" si="57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4" t="s">
        <v>8339</v>
      </c>
      <c r="P1792" t="s">
        <v>8340</v>
      </c>
      <c r="Q1792" s="10">
        <f t="shared" si="56"/>
        <v>42010.674513888895</v>
      </c>
      <c r="R1792">
        <f t="shared" si="57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4" t="s">
        <v>8339</v>
      </c>
      <c r="P1793" t="s">
        <v>8340</v>
      </c>
      <c r="Q1793" s="10">
        <f t="shared" si="56"/>
        <v>41973.740335648152</v>
      </c>
      <c r="R1793">
        <f t="shared" si="57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4" t="s">
        <v>8339</v>
      </c>
      <c r="P1794" t="s">
        <v>8340</v>
      </c>
      <c r="Q1794" s="10">
        <f t="shared" si="56"/>
        <v>42189.031041666662</v>
      </c>
      <c r="R1794">
        <f t="shared" si="57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4" t="s">
        <v>8339</v>
      </c>
      <c r="P1795" t="s">
        <v>8340</v>
      </c>
      <c r="Q1795" s="10">
        <f t="shared" si="56"/>
        <v>41940.89166666667</v>
      </c>
      <c r="R1795">
        <f t="shared" si="57"/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4" t="s">
        <v>8339</v>
      </c>
      <c r="P1796" t="s">
        <v>8340</v>
      </c>
      <c r="Q1796" s="10">
        <f t="shared" si="56"/>
        <v>42011.551180555558</v>
      </c>
      <c r="R1796">
        <f t="shared" si="57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4" t="s">
        <v>8339</v>
      </c>
      <c r="P1797" t="s">
        <v>8340</v>
      </c>
      <c r="Q1797" s="10">
        <f t="shared" si="56"/>
        <v>42628.288668981477</v>
      </c>
      <c r="R1797">
        <f t="shared" si="57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4" t="s">
        <v>8339</v>
      </c>
      <c r="P1798" t="s">
        <v>8340</v>
      </c>
      <c r="Q1798" s="10">
        <f t="shared" si="56"/>
        <v>42515.439421296294</v>
      </c>
      <c r="R1798">
        <f t="shared" si="57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4" t="s">
        <v>8339</v>
      </c>
      <c r="P1799" t="s">
        <v>8340</v>
      </c>
      <c r="Q1799" s="10">
        <f t="shared" si="56"/>
        <v>42689.56931712963</v>
      </c>
      <c r="R1799">
        <f t="shared" si="57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4" t="s">
        <v>8339</v>
      </c>
      <c r="P1800" t="s">
        <v>8340</v>
      </c>
      <c r="Q1800" s="10">
        <f t="shared" si="56"/>
        <v>42344.32677083333</v>
      </c>
      <c r="R1800">
        <f t="shared" si="57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4" t="s">
        <v>8339</v>
      </c>
      <c r="P1801" t="s">
        <v>8340</v>
      </c>
      <c r="Q1801" s="10">
        <f t="shared" si="56"/>
        <v>41934.842685185184</v>
      </c>
      <c r="R1801">
        <f t="shared" si="57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4" t="s">
        <v>8339</v>
      </c>
      <c r="P1802" t="s">
        <v>8340</v>
      </c>
      <c r="Q1802" s="10">
        <f t="shared" ref="Q1802:Q1865" si="58">(((J1802/60)/60)/24)+DATE(1970,1,1)</f>
        <v>42623.606134259258</v>
      </c>
      <c r="R1802">
        <f t="shared" ref="R1802:R1865" si="59">YEAR(Q1802)</f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4" t="s">
        <v>8339</v>
      </c>
      <c r="P1803" t="s">
        <v>8340</v>
      </c>
      <c r="Q1803" s="10">
        <f t="shared" si="58"/>
        <v>42321.660509259258</v>
      </c>
      <c r="R1803">
        <f t="shared" si="59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4" t="s">
        <v>8339</v>
      </c>
      <c r="P1804" t="s">
        <v>8340</v>
      </c>
      <c r="Q1804" s="10">
        <f t="shared" si="58"/>
        <v>42159.47256944445</v>
      </c>
      <c r="R1804">
        <f t="shared" si="59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4" t="s">
        <v>8339</v>
      </c>
      <c r="P1805" t="s">
        <v>8340</v>
      </c>
      <c r="Q1805" s="10">
        <f t="shared" si="58"/>
        <v>42018.071550925932</v>
      </c>
      <c r="R1805">
        <f t="shared" si="59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4" t="s">
        <v>8339</v>
      </c>
      <c r="P1806" t="s">
        <v>8340</v>
      </c>
      <c r="Q1806" s="10">
        <f t="shared" si="58"/>
        <v>42282.678287037037</v>
      </c>
      <c r="R1806">
        <f t="shared" si="59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4" t="s">
        <v>8339</v>
      </c>
      <c r="P1807" t="s">
        <v>8340</v>
      </c>
      <c r="Q1807" s="10">
        <f t="shared" si="58"/>
        <v>42247.803912037038</v>
      </c>
      <c r="R1807">
        <f t="shared" si="59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4" t="s">
        <v>8339</v>
      </c>
      <c r="P1808" t="s">
        <v>8340</v>
      </c>
      <c r="Q1808" s="10">
        <f t="shared" si="58"/>
        <v>41877.638298611113</v>
      </c>
      <c r="R1808">
        <f t="shared" si="59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4" t="s">
        <v>8339</v>
      </c>
      <c r="P1809" t="s">
        <v>8340</v>
      </c>
      <c r="Q1809" s="10">
        <f t="shared" si="58"/>
        <v>41880.068437499998</v>
      </c>
      <c r="R1809">
        <f t="shared" si="59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4" t="s">
        <v>8339</v>
      </c>
      <c r="P1810" t="s">
        <v>8340</v>
      </c>
      <c r="Q1810" s="10">
        <f t="shared" si="58"/>
        <v>42742.680902777778</v>
      </c>
      <c r="R1810">
        <f t="shared" si="59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4" t="s">
        <v>8339</v>
      </c>
      <c r="P1811" t="s">
        <v>8340</v>
      </c>
      <c r="Q1811" s="10">
        <f t="shared" si="58"/>
        <v>42029.907858796301</v>
      </c>
      <c r="R1811">
        <f t="shared" si="59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4" t="s">
        <v>8339</v>
      </c>
      <c r="P1812" t="s">
        <v>8340</v>
      </c>
      <c r="Q1812" s="10">
        <f t="shared" si="58"/>
        <v>41860.91002314815</v>
      </c>
      <c r="R1812">
        <f t="shared" si="59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4" t="s">
        <v>8339</v>
      </c>
      <c r="P1813" t="s">
        <v>8340</v>
      </c>
      <c r="Q1813" s="10">
        <f t="shared" si="58"/>
        <v>41876.433680555558</v>
      </c>
      <c r="R1813">
        <f t="shared" si="59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4" t="s">
        <v>8339</v>
      </c>
      <c r="P1814" t="s">
        <v>8340</v>
      </c>
      <c r="Q1814" s="10">
        <f t="shared" si="58"/>
        <v>42524.318703703699</v>
      </c>
      <c r="R1814">
        <f t="shared" si="59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4" t="s">
        <v>8339</v>
      </c>
      <c r="P1815" t="s">
        <v>8340</v>
      </c>
      <c r="Q1815" s="10">
        <f t="shared" si="58"/>
        <v>41829.889027777775</v>
      </c>
      <c r="R1815">
        <f t="shared" si="59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4" t="s">
        <v>8339</v>
      </c>
      <c r="P1816" t="s">
        <v>8340</v>
      </c>
      <c r="Q1816" s="10">
        <f t="shared" si="58"/>
        <v>42033.314074074078</v>
      </c>
      <c r="R1816">
        <f t="shared" si="59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4" t="s">
        <v>8339</v>
      </c>
      <c r="P1817" t="s">
        <v>8340</v>
      </c>
      <c r="Q1817" s="10">
        <f t="shared" si="58"/>
        <v>42172.906678240746</v>
      </c>
      <c r="R1817">
        <f t="shared" si="59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4" t="s">
        <v>8339</v>
      </c>
      <c r="P1818" t="s">
        <v>8340</v>
      </c>
      <c r="Q1818" s="10">
        <f t="shared" si="58"/>
        <v>42548.876192129625</v>
      </c>
      <c r="R1818">
        <f t="shared" si="59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4" t="s">
        <v>8339</v>
      </c>
      <c r="P1819" t="s">
        <v>8340</v>
      </c>
      <c r="Q1819" s="10">
        <f t="shared" si="58"/>
        <v>42705.662118055552</v>
      </c>
      <c r="R1819">
        <f t="shared" si="59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4" t="s">
        <v>8339</v>
      </c>
      <c r="P1820" t="s">
        <v>8340</v>
      </c>
      <c r="Q1820" s="10">
        <f t="shared" si="58"/>
        <v>42067.234375</v>
      </c>
      <c r="R1820">
        <f t="shared" si="59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4" t="s">
        <v>8339</v>
      </c>
      <c r="P1821" t="s">
        <v>8340</v>
      </c>
      <c r="Q1821" s="10">
        <f t="shared" si="58"/>
        <v>41820.752268518518</v>
      </c>
      <c r="R1821">
        <f t="shared" si="59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4" t="s">
        <v>8339</v>
      </c>
      <c r="P1822" t="s">
        <v>8340</v>
      </c>
      <c r="Q1822" s="10">
        <f t="shared" si="58"/>
        <v>42065.084375000006</v>
      </c>
      <c r="R1822">
        <f t="shared" si="59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4" t="s">
        <v>8326</v>
      </c>
      <c r="P1823" t="s">
        <v>8327</v>
      </c>
      <c r="Q1823" s="10">
        <f t="shared" si="58"/>
        <v>40926.319062499999</v>
      </c>
      <c r="R1823">
        <f t="shared" si="59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4" t="s">
        <v>8326</v>
      </c>
      <c r="P1824" t="s">
        <v>8327</v>
      </c>
      <c r="Q1824" s="10">
        <f t="shared" si="58"/>
        <v>41634.797013888885</v>
      </c>
      <c r="R1824">
        <f t="shared" si="59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4" t="s">
        <v>8326</v>
      </c>
      <c r="P1825" t="s">
        <v>8327</v>
      </c>
      <c r="Q1825" s="10">
        <f t="shared" si="58"/>
        <v>41176.684907407405</v>
      </c>
      <c r="R1825">
        <f t="shared" si="59"/>
        <v>2012</v>
      </c>
    </row>
    <row r="1826" spans="1:18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4" t="s">
        <v>8326</v>
      </c>
      <c r="P1826" t="s">
        <v>8327</v>
      </c>
      <c r="Q1826" s="10">
        <f t="shared" si="58"/>
        <v>41626.916284722225</v>
      </c>
      <c r="R1826">
        <f t="shared" si="59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4" t="s">
        <v>8326</v>
      </c>
      <c r="P1827" t="s">
        <v>8327</v>
      </c>
      <c r="Q1827" s="10">
        <f t="shared" si="58"/>
        <v>41443.83452546296</v>
      </c>
      <c r="R1827">
        <f t="shared" si="59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4" t="s">
        <v>8326</v>
      </c>
      <c r="P1828" t="s">
        <v>8327</v>
      </c>
      <c r="Q1828" s="10">
        <f t="shared" si="58"/>
        <v>41657.923807870371</v>
      </c>
      <c r="R1828">
        <f t="shared" si="59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4" t="s">
        <v>8326</v>
      </c>
      <c r="P1829" t="s">
        <v>8327</v>
      </c>
      <c r="Q1829" s="10">
        <f t="shared" si="58"/>
        <v>40555.325937499998</v>
      </c>
      <c r="R1829">
        <f t="shared" si="59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4" t="s">
        <v>8326</v>
      </c>
      <c r="P1830" t="s">
        <v>8327</v>
      </c>
      <c r="Q1830" s="10">
        <f t="shared" si="58"/>
        <v>41736.899652777778</v>
      </c>
      <c r="R1830">
        <f t="shared" si="59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4" t="s">
        <v>8326</v>
      </c>
      <c r="P1831" t="s">
        <v>8327</v>
      </c>
      <c r="Q1831" s="10">
        <f t="shared" si="58"/>
        <v>40516.087627314817</v>
      </c>
      <c r="R1831">
        <f t="shared" si="59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4" t="s">
        <v>8326</v>
      </c>
      <c r="P1832" t="s">
        <v>8327</v>
      </c>
      <c r="Q1832" s="10">
        <f t="shared" si="58"/>
        <v>41664.684108796297</v>
      </c>
      <c r="R1832">
        <f t="shared" si="59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4" t="s">
        <v>8326</v>
      </c>
      <c r="P1833" t="s">
        <v>8327</v>
      </c>
      <c r="Q1833" s="10">
        <f t="shared" si="58"/>
        <v>41026.996099537035</v>
      </c>
      <c r="R1833">
        <f t="shared" si="59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4" t="s">
        <v>8326</v>
      </c>
      <c r="P1834" t="s">
        <v>8327</v>
      </c>
      <c r="Q1834" s="10">
        <f t="shared" si="58"/>
        <v>40576.539664351854</v>
      </c>
      <c r="R1834">
        <f t="shared" si="59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4" t="s">
        <v>8326</v>
      </c>
      <c r="P1835" t="s">
        <v>8327</v>
      </c>
      <c r="Q1835" s="10">
        <f t="shared" si="58"/>
        <v>41303.044016203705</v>
      </c>
      <c r="R1835">
        <f t="shared" si="59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4" t="s">
        <v>8326</v>
      </c>
      <c r="P1836" t="s">
        <v>8327</v>
      </c>
      <c r="Q1836" s="10">
        <f t="shared" si="58"/>
        <v>41988.964062500003</v>
      </c>
      <c r="R1836">
        <f t="shared" si="59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4" t="s">
        <v>8326</v>
      </c>
      <c r="P1837" t="s">
        <v>8327</v>
      </c>
      <c r="Q1837" s="10">
        <f t="shared" si="58"/>
        <v>42430.702210648145</v>
      </c>
      <c r="R1837">
        <f t="shared" si="59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4" t="s">
        <v>8326</v>
      </c>
      <c r="P1838" t="s">
        <v>8327</v>
      </c>
      <c r="Q1838" s="10">
        <f t="shared" si="58"/>
        <v>41305.809363425928</v>
      </c>
      <c r="R1838">
        <f t="shared" si="59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4" t="s">
        <v>8326</v>
      </c>
      <c r="P1839" t="s">
        <v>8327</v>
      </c>
      <c r="Q1839" s="10">
        <f t="shared" si="58"/>
        <v>40926.047858796301</v>
      </c>
      <c r="R1839">
        <f t="shared" si="59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4" t="s">
        <v>8326</v>
      </c>
      <c r="P1840" t="s">
        <v>8327</v>
      </c>
      <c r="Q1840" s="10">
        <f t="shared" si="58"/>
        <v>40788.786539351851</v>
      </c>
      <c r="R1840">
        <f t="shared" si="59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4" t="s">
        <v>8326</v>
      </c>
      <c r="P1841" t="s">
        <v>8327</v>
      </c>
      <c r="Q1841" s="10">
        <f t="shared" si="58"/>
        <v>42614.722013888888</v>
      </c>
      <c r="R1841">
        <f t="shared" si="59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4" t="s">
        <v>8326</v>
      </c>
      <c r="P1842" t="s">
        <v>8327</v>
      </c>
      <c r="Q1842" s="10">
        <f t="shared" si="58"/>
        <v>41382.096180555556</v>
      </c>
      <c r="R1842">
        <f t="shared" si="59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4" t="s">
        <v>8326</v>
      </c>
      <c r="P1843" t="s">
        <v>8327</v>
      </c>
      <c r="Q1843" s="10">
        <f t="shared" si="58"/>
        <v>41745.84542824074</v>
      </c>
      <c r="R1843">
        <f t="shared" si="59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4" t="s">
        <v>8326</v>
      </c>
      <c r="P1844" t="s">
        <v>8327</v>
      </c>
      <c r="Q1844" s="10">
        <f t="shared" si="58"/>
        <v>42031.631724537037</v>
      </c>
      <c r="R1844">
        <f t="shared" si="59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4" t="s">
        <v>8326</v>
      </c>
      <c r="P1845" t="s">
        <v>8327</v>
      </c>
      <c r="Q1845" s="10">
        <f t="shared" si="58"/>
        <v>40564.994837962964</v>
      </c>
      <c r="R1845">
        <f t="shared" si="59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4" t="s">
        <v>8326</v>
      </c>
      <c r="P1846" t="s">
        <v>8327</v>
      </c>
      <c r="Q1846" s="10">
        <f t="shared" si="58"/>
        <v>40666.973541666666</v>
      </c>
      <c r="R1846">
        <f t="shared" si="59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4" t="s">
        <v>8326</v>
      </c>
      <c r="P1847" t="s">
        <v>8327</v>
      </c>
      <c r="Q1847" s="10">
        <f t="shared" si="58"/>
        <v>42523.333310185189</v>
      </c>
      <c r="R1847">
        <f t="shared" si="59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4" t="s">
        <v>8326</v>
      </c>
      <c r="P1848" t="s">
        <v>8327</v>
      </c>
      <c r="Q1848" s="10">
        <f t="shared" si="58"/>
        <v>41228.650196759263</v>
      </c>
      <c r="R1848">
        <f t="shared" si="59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4" t="s">
        <v>8326</v>
      </c>
      <c r="P1849" t="s">
        <v>8327</v>
      </c>
      <c r="Q1849" s="10">
        <f t="shared" si="58"/>
        <v>42094.236481481479</v>
      </c>
      <c r="R1849">
        <f t="shared" si="59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4" t="s">
        <v>8326</v>
      </c>
      <c r="P1850" t="s">
        <v>8327</v>
      </c>
      <c r="Q1850" s="10">
        <f t="shared" si="58"/>
        <v>40691.788055555553</v>
      </c>
      <c r="R1850">
        <f t="shared" si="59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4" t="s">
        <v>8326</v>
      </c>
      <c r="P1851" t="s">
        <v>8327</v>
      </c>
      <c r="Q1851" s="10">
        <f t="shared" si="58"/>
        <v>41169.845590277779</v>
      </c>
      <c r="R1851">
        <f t="shared" si="59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4" t="s">
        <v>8326</v>
      </c>
      <c r="P1852" t="s">
        <v>8327</v>
      </c>
      <c r="Q1852" s="10">
        <f t="shared" si="58"/>
        <v>41800.959490740745</v>
      </c>
      <c r="R1852">
        <f t="shared" si="59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4" t="s">
        <v>8326</v>
      </c>
      <c r="P1853" t="s">
        <v>8327</v>
      </c>
      <c r="Q1853" s="10">
        <f t="shared" si="58"/>
        <v>41827.906689814816</v>
      </c>
      <c r="R1853">
        <f t="shared" si="59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4" t="s">
        <v>8326</v>
      </c>
      <c r="P1854" t="s">
        <v>8327</v>
      </c>
      <c r="Q1854" s="10">
        <f t="shared" si="58"/>
        <v>42081.77143518519</v>
      </c>
      <c r="R1854">
        <f t="shared" si="59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4" t="s">
        <v>8326</v>
      </c>
      <c r="P1855" t="s">
        <v>8327</v>
      </c>
      <c r="Q1855" s="10">
        <f t="shared" si="58"/>
        <v>41177.060381944444</v>
      </c>
      <c r="R1855">
        <f t="shared" si="59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4" t="s">
        <v>8326</v>
      </c>
      <c r="P1856" t="s">
        <v>8327</v>
      </c>
      <c r="Q1856" s="10">
        <f t="shared" si="58"/>
        <v>41388.021261574075</v>
      </c>
      <c r="R1856">
        <f t="shared" si="59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4" t="s">
        <v>8326</v>
      </c>
      <c r="P1857" t="s">
        <v>8327</v>
      </c>
      <c r="Q1857" s="10">
        <f t="shared" si="58"/>
        <v>41600.538657407407</v>
      </c>
      <c r="R1857">
        <f t="shared" si="59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4" t="s">
        <v>8326</v>
      </c>
      <c r="P1858" t="s">
        <v>8327</v>
      </c>
      <c r="Q1858" s="10">
        <f t="shared" si="58"/>
        <v>41817.854999999996</v>
      </c>
      <c r="R1858">
        <f t="shared" si="59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4" t="s">
        <v>8326</v>
      </c>
      <c r="P1859" t="s">
        <v>8327</v>
      </c>
      <c r="Q1859" s="10">
        <f t="shared" si="58"/>
        <v>41864.76866898148</v>
      </c>
      <c r="R1859">
        <f t="shared" si="59"/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4" t="s">
        <v>8326</v>
      </c>
      <c r="P1860" t="s">
        <v>8327</v>
      </c>
      <c r="Q1860" s="10">
        <f t="shared" si="58"/>
        <v>40833.200474537036</v>
      </c>
      <c r="R1860">
        <f t="shared" si="5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4" t="s">
        <v>8326</v>
      </c>
      <c r="P1861" t="s">
        <v>8327</v>
      </c>
      <c r="Q1861" s="10">
        <f t="shared" si="58"/>
        <v>40778.770011574074</v>
      </c>
      <c r="R1861">
        <f t="shared" si="5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4" t="s">
        <v>8326</v>
      </c>
      <c r="P1862" t="s">
        <v>8327</v>
      </c>
      <c r="Q1862" s="10">
        <f t="shared" si="58"/>
        <v>41655.709305555552</v>
      </c>
      <c r="R1862">
        <f t="shared" si="5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4" t="s">
        <v>8334</v>
      </c>
      <c r="P1863" t="s">
        <v>8336</v>
      </c>
      <c r="Q1863" s="10">
        <f t="shared" si="58"/>
        <v>42000.300243055557</v>
      </c>
      <c r="R1863">
        <f t="shared" si="5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4" t="s">
        <v>8334</v>
      </c>
      <c r="P1864" t="s">
        <v>8336</v>
      </c>
      <c r="Q1864" s="10">
        <f t="shared" si="58"/>
        <v>42755.492754629624</v>
      </c>
      <c r="R1864">
        <f t="shared" si="5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4" t="s">
        <v>8334</v>
      </c>
      <c r="P1865" t="s">
        <v>8336</v>
      </c>
      <c r="Q1865" s="10">
        <f t="shared" si="58"/>
        <v>41772.797280092593</v>
      </c>
      <c r="R1865">
        <f t="shared" si="5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4" t="s">
        <v>8334</v>
      </c>
      <c r="P1866" t="s">
        <v>8336</v>
      </c>
      <c r="Q1866" s="10">
        <f t="shared" ref="Q1866:Q1929" si="60">(((J1866/60)/60)/24)+DATE(1970,1,1)</f>
        <v>41733.716435185182</v>
      </c>
      <c r="R1866">
        <f t="shared" ref="R1866:R1929" si="61">YEAR(Q1866)</f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4" t="s">
        <v>8334</v>
      </c>
      <c r="P1867" t="s">
        <v>8336</v>
      </c>
      <c r="Q1867" s="10">
        <f t="shared" si="60"/>
        <v>42645.367442129631</v>
      </c>
      <c r="R1867">
        <f t="shared" si="61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4" t="s">
        <v>8334</v>
      </c>
      <c r="P1868" t="s">
        <v>8336</v>
      </c>
      <c r="Q1868" s="10">
        <f t="shared" si="60"/>
        <v>42742.246493055558</v>
      </c>
      <c r="R1868">
        <f t="shared" si="61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4" t="s">
        <v>8334</v>
      </c>
      <c r="P1869" t="s">
        <v>8336</v>
      </c>
      <c r="Q1869" s="10">
        <f t="shared" si="60"/>
        <v>42649.924907407403</v>
      </c>
      <c r="R1869">
        <f t="shared" si="61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4" t="s">
        <v>8334</v>
      </c>
      <c r="P1870" t="s">
        <v>8336</v>
      </c>
      <c r="Q1870" s="10">
        <f t="shared" si="60"/>
        <v>42328.779224537036</v>
      </c>
      <c r="R1870">
        <f t="shared" si="61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4" t="s">
        <v>8334</v>
      </c>
      <c r="P1871" t="s">
        <v>8336</v>
      </c>
      <c r="Q1871" s="10">
        <f t="shared" si="60"/>
        <v>42709.002881944441</v>
      </c>
      <c r="R1871">
        <f t="shared" si="61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4" t="s">
        <v>8334</v>
      </c>
      <c r="P1872" t="s">
        <v>8336</v>
      </c>
      <c r="Q1872" s="10">
        <f t="shared" si="60"/>
        <v>42371.355729166666</v>
      </c>
      <c r="R1872">
        <f t="shared" si="61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4" t="s">
        <v>8334</v>
      </c>
      <c r="P1873" t="s">
        <v>8336</v>
      </c>
      <c r="Q1873" s="10">
        <f t="shared" si="60"/>
        <v>41923.783576388887</v>
      </c>
      <c r="R1873">
        <f t="shared" si="61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4" t="s">
        <v>8334</v>
      </c>
      <c r="P1874" t="s">
        <v>8336</v>
      </c>
      <c r="Q1874" s="10">
        <f t="shared" si="60"/>
        <v>42155.129652777774</v>
      </c>
      <c r="R1874">
        <f t="shared" si="61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4" t="s">
        <v>8334</v>
      </c>
      <c r="P1875" t="s">
        <v>8336</v>
      </c>
      <c r="Q1875" s="10">
        <f t="shared" si="60"/>
        <v>42164.615856481483</v>
      </c>
      <c r="R1875">
        <f t="shared" si="61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4" t="s">
        <v>8334</v>
      </c>
      <c r="P1876" t="s">
        <v>8336</v>
      </c>
      <c r="Q1876" s="10">
        <f t="shared" si="60"/>
        <v>42529.969131944439</v>
      </c>
      <c r="R1876">
        <f t="shared" si="61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4" t="s">
        <v>8334</v>
      </c>
      <c r="P1877" t="s">
        <v>8336</v>
      </c>
      <c r="Q1877" s="10">
        <f t="shared" si="60"/>
        <v>42528.899398148147</v>
      </c>
      <c r="R1877">
        <f t="shared" si="61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4" t="s">
        <v>8334</v>
      </c>
      <c r="P1878" t="s">
        <v>8336</v>
      </c>
      <c r="Q1878" s="10">
        <f t="shared" si="60"/>
        <v>41776.284780092588</v>
      </c>
      <c r="R1878">
        <f t="shared" si="61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4" t="s">
        <v>8334</v>
      </c>
      <c r="P1879" t="s">
        <v>8336</v>
      </c>
      <c r="Q1879" s="10">
        <f t="shared" si="60"/>
        <v>42035.029224537036</v>
      </c>
      <c r="R1879">
        <f t="shared" si="61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4" t="s">
        <v>8334</v>
      </c>
      <c r="P1880" t="s">
        <v>8336</v>
      </c>
      <c r="Q1880" s="10">
        <f t="shared" si="60"/>
        <v>41773.008738425924</v>
      </c>
      <c r="R1880">
        <f t="shared" si="61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4" t="s">
        <v>8334</v>
      </c>
      <c r="P1881" t="s">
        <v>8336</v>
      </c>
      <c r="Q1881" s="10">
        <f t="shared" si="60"/>
        <v>42413.649641203709</v>
      </c>
      <c r="R1881">
        <f t="shared" si="61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4" t="s">
        <v>8334</v>
      </c>
      <c r="P1882" t="s">
        <v>8336</v>
      </c>
      <c r="Q1882" s="10">
        <f t="shared" si="60"/>
        <v>42430.566898148143</v>
      </c>
      <c r="R1882">
        <f t="shared" si="61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4" t="s">
        <v>8326</v>
      </c>
      <c r="P1883" t="s">
        <v>8330</v>
      </c>
      <c r="Q1883" s="10">
        <f t="shared" si="60"/>
        <v>42043.152650462958</v>
      </c>
      <c r="R1883">
        <f t="shared" si="61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4" t="s">
        <v>8326</v>
      </c>
      <c r="P1884" t="s">
        <v>8330</v>
      </c>
      <c r="Q1884" s="10">
        <f t="shared" si="60"/>
        <v>41067.949212962965</v>
      </c>
      <c r="R1884">
        <f t="shared" si="61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4" t="s">
        <v>8326</v>
      </c>
      <c r="P1885" t="s">
        <v>8330</v>
      </c>
      <c r="Q1885" s="10">
        <f t="shared" si="60"/>
        <v>40977.948009259257</v>
      </c>
      <c r="R1885">
        <f t="shared" si="61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4" t="s">
        <v>8326</v>
      </c>
      <c r="P1886" t="s">
        <v>8330</v>
      </c>
      <c r="Q1886" s="10">
        <f t="shared" si="60"/>
        <v>41205.198321759257</v>
      </c>
      <c r="R1886">
        <f t="shared" si="61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4" t="s">
        <v>8326</v>
      </c>
      <c r="P1887" t="s">
        <v>8330</v>
      </c>
      <c r="Q1887" s="10">
        <f t="shared" si="60"/>
        <v>41099.093865740739</v>
      </c>
      <c r="R1887">
        <f t="shared" si="61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4" t="s">
        <v>8326</v>
      </c>
      <c r="P1888" t="s">
        <v>8330</v>
      </c>
      <c r="Q1888" s="10">
        <f t="shared" si="60"/>
        <v>41925.906689814816</v>
      </c>
      <c r="R1888">
        <f t="shared" si="61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4" t="s">
        <v>8326</v>
      </c>
      <c r="P1889" t="s">
        <v>8330</v>
      </c>
      <c r="Q1889" s="10">
        <f t="shared" si="60"/>
        <v>42323.800138888888</v>
      </c>
      <c r="R1889">
        <f t="shared" si="61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4" t="s">
        <v>8326</v>
      </c>
      <c r="P1890" t="s">
        <v>8330</v>
      </c>
      <c r="Q1890" s="10">
        <f t="shared" si="60"/>
        <v>40299.239953703705</v>
      </c>
      <c r="R1890">
        <f t="shared" si="61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4" t="s">
        <v>8326</v>
      </c>
      <c r="P1891" t="s">
        <v>8330</v>
      </c>
      <c r="Q1891" s="10">
        <f t="shared" si="60"/>
        <v>41299.793356481481</v>
      </c>
      <c r="R1891">
        <f t="shared" si="61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4" t="s">
        <v>8326</v>
      </c>
      <c r="P1892" t="s">
        <v>8330</v>
      </c>
      <c r="Q1892" s="10">
        <f t="shared" si="60"/>
        <v>41228.786203703705</v>
      </c>
      <c r="R1892">
        <f t="shared" si="61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4" t="s">
        <v>8326</v>
      </c>
      <c r="P1893" t="s">
        <v>8330</v>
      </c>
      <c r="Q1893" s="10">
        <f t="shared" si="60"/>
        <v>40335.798078703701</v>
      </c>
      <c r="R1893">
        <f t="shared" si="61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4" t="s">
        <v>8326</v>
      </c>
      <c r="P1894" t="s">
        <v>8330</v>
      </c>
      <c r="Q1894" s="10">
        <f t="shared" si="60"/>
        <v>40671.637511574074</v>
      </c>
      <c r="R1894">
        <f t="shared" si="61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4" t="s">
        <v>8326</v>
      </c>
      <c r="P1895" t="s">
        <v>8330</v>
      </c>
      <c r="Q1895" s="10">
        <f t="shared" si="60"/>
        <v>40632.94195601852</v>
      </c>
      <c r="R1895">
        <f t="shared" si="61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4" t="s">
        <v>8326</v>
      </c>
      <c r="P1896" t="s">
        <v>8330</v>
      </c>
      <c r="Q1896" s="10">
        <f t="shared" si="60"/>
        <v>40920.904895833337</v>
      </c>
      <c r="R1896">
        <f t="shared" si="61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4" t="s">
        <v>8326</v>
      </c>
      <c r="P1897" t="s">
        <v>8330</v>
      </c>
      <c r="Q1897" s="10">
        <f t="shared" si="60"/>
        <v>42267.746782407412</v>
      </c>
      <c r="R1897">
        <f t="shared" si="61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4" t="s">
        <v>8326</v>
      </c>
      <c r="P1898" t="s">
        <v>8330</v>
      </c>
      <c r="Q1898" s="10">
        <f t="shared" si="60"/>
        <v>40981.710243055553</v>
      </c>
      <c r="R1898">
        <f t="shared" si="61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4" t="s">
        <v>8326</v>
      </c>
      <c r="P1899" t="s">
        <v>8330</v>
      </c>
      <c r="Q1899" s="10">
        <f t="shared" si="60"/>
        <v>41680.583402777782</v>
      </c>
      <c r="R1899">
        <f t="shared" si="61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4" t="s">
        <v>8326</v>
      </c>
      <c r="P1900" t="s">
        <v>8330</v>
      </c>
      <c r="Q1900" s="10">
        <f t="shared" si="60"/>
        <v>42366.192974537036</v>
      </c>
      <c r="R1900">
        <f t="shared" si="61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4" t="s">
        <v>8326</v>
      </c>
      <c r="P1901" t="s">
        <v>8330</v>
      </c>
      <c r="Q1901" s="10">
        <f t="shared" si="60"/>
        <v>42058.941736111112</v>
      </c>
      <c r="R1901">
        <f t="shared" si="61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4" t="s">
        <v>8326</v>
      </c>
      <c r="P1902" t="s">
        <v>8330</v>
      </c>
      <c r="Q1902" s="10">
        <f t="shared" si="60"/>
        <v>41160.871886574074</v>
      </c>
      <c r="R1902">
        <f t="shared" si="61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4" t="s">
        <v>8320</v>
      </c>
      <c r="P1903" t="s">
        <v>8349</v>
      </c>
      <c r="Q1903" s="10">
        <f t="shared" si="60"/>
        <v>42116.54315972222</v>
      </c>
      <c r="R1903">
        <f t="shared" si="61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4" t="s">
        <v>8320</v>
      </c>
      <c r="P1904" t="s">
        <v>8349</v>
      </c>
      <c r="Q1904" s="10">
        <f t="shared" si="60"/>
        <v>42037.789895833332</v>
      </c>
      <c r="R1904">
        <f t="shared" si="61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4" t="s">
        <v>8320</v>
      </c>
      <c r="P1905" t="s">
        <v>8349</v>
      </c>
      <c r="Q1905" s="10">
        <f t="shared" si="60"/>
        <v>42702.770729166667</v>
      </c>
      <c r="R1905">
        <f t="shared" si="61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4" t="s">
        <v>8320</v>
      </c>
      <c r="P1906" t="s">
        <v>8349</v>
      </c>
      <c r="Q1906" s="10">
        <f t="shared" si="60"/>
        <v>42326.685428240744</v>
      </c>
      <c r="R1906">
        <f t="shared" si="61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4" t="s">
        <v>8320</v>
      </c>
      <c r="P1907" t="s">
        <v>8349</v>
      </c>
      <c r="Q1907" s="10">
        <f t="shared" si="60"/>
        <v>41859.925856481481</v>
      </c>
      <c r="R1907">
        <f t="shared" si="61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4" t="s">
        <v>8320</v>
      </c>
      <c r="P1908" t="s">
        <v>8349</v>
      </c>
      <c r="Q1908" s="10">
        <f t="shared" si="60"/>
        <v>42514.671099537038</v>
      </c>
      <c r="R1908">
        <f t="shared" si="61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4" t="s">
        <v>8320</v>
      </c>
      <c r="P1909" t="s">
        <v>8349</v>
      </c>
      <c r="Q1909" s="10">
        <f t="shared" si="60"/>
        <v>41767.587094907409</v>
      </c>
      <c r="R1909">
        <f t="shared" si="61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4" t="s">
        <v>8320</v>
      </c>
      <c r="P1910" t="s">
        <v>8349</v>
      </c>
      <c r="Q1910" s="10">
        <f t="shared" si="60"/>
        <v>42703.917824074073</v>
      </c>
      <c r="R1910">
        <f t="shared" si="61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4" t="s">
        <v>8320</v>
      </c>
      <c r="P1911" t="s">
        <v>8349</v>
      </c>
      <c r="Q1911" s="10">
        <f t="shared" si="60"/>
        <v>41905.429155092592</v>
      </c>
      <c r="R1911">
        <f t="shared" si="61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4" t="s">
        <v>8320</v>
      </c>
      <c r="P1912" t="s">
        <v>8349</v>
      </c>
      <c r="Q1912" s="10">
        <f t="shared" si="60"/>
        <v>42264.963159722218</v>
      </c>
      <c r="R1912">
        <f t="shared" si="61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4" t="s">
        <v>8320</v>
      </c>
      <c r="P1913" t="s">
        <v>8349</v>
      </c>
      <c r="Q1913" s="10">
        <f t="shared" si="60"/>
        <v>41830.033958333333</v>
      </c>
      <c r="R1913">
        <f t="shared" si="61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4" t="s">
        <v>8320</v>
      </c>
      <c r="P1914" t="s">
        <v>8349</v>
      </c>
      <c r="Q1914" s="10">
        <f t="shared" si="60"/>
        <v>42129.226388888885</v>
      </c>
      <c r="R1914">
        <f t="shared" si="61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4" t="s">
        <v>8320</v>
      </c>
      <c r="P1915" t="s">
        <v>8349</v>
      </c>
      <c r="Q1915" s="10">
        <f t="shared" si="60"/>
        <v>41890.511319444442</v>
      </c>
      <c r="R1915">
        <f t="shared" si="61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4" t="s">
        <v>8320</v>
      </c>
      <c r="P1916" t="s">
        <v>8349</v>
      </c>
      <c r="Q1916" s="10">
        <f t="shared" si="60"/>
        <v>41929.174456018518</v>
      </c>
      <c r="R1916">
        <f t="shared" si="61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4" t="s">
        <v>8320</v>
      </c>
      <c r="P1917" t="s">
        <v>8349</v>
      </c>
      <c r="Q1917" s="10">
        <f t="shared" si="60"/>
        <v>41864.04886574074</v>
      </c>
      <c r="R1917">
        <f t="shared" si="61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4" t="s">
        <v>8320</v>
      </c>
      <c r="P1918" t="s">
        <v>8349</v>
      </c>
      <c r="Q1918" s="10">
        <f t="shared" si="60"/>
        <v>42656.717303240745</v>
      </c>
      <c r="R1918">
        <f t="shared" si="61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4" t="s">
        <v>8320</v>
      </c>
      <c r="P1919" t="s">
        <v>8349</v>
      </c>
      <c r="Q1919" s="10">
        <f t="shared" si="60"/>
        <v>42746.270057870366</v>
      </c>
      <c r="R1919">
        <f t="shared" si="61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4" t="s">
        <v>8320</v>
      </c>
      <c r="P1920" t="s">
        <v>8349</v>
      </c>
      <c r="Q1920" s="10">
        <f t="shared" si="60"/>
        <v>41828.789942129632</v>
      </c>
      <c r="R1920">
        <f t="shared" si="61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4" t="s">
        <v>8320</v>
      </c>
      <c r="P1921" t="s">
        <v>8349</v>
      </c>
      <c r="Q1921" s="10">
        <f t="shared" si="60"/>
        <v>42113.875567129624</v>
      </c>
      <c r="R1921">
        <f t="shared" si="61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4" t="s">
        <v>8320</v>
      </c>
      <c r="P1922" t="s">
        <v>8349</v>
      </c>
      <c r="Q1922" s="10">
        <f t="shared" si="60"/>
        <v>42270.875706018516</v>
      </c>
      <c r="R1922">
        <f t="shared" si="61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4" t="s">
        <v>8326</v>
      </c>
      <c r="P1923" t="s">
        <v>8330</v>
      </c>
      <c r="Q1923" s="10">
        <f t="shared" si="60"/>
        <v>41074.221562500003</v>
      </c>
      <c r="R1923">
        <f t="shared" si="61"/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4" t="s">
        <v>8326</v>
      </c>
      <c r="P1924" t="s">
        <v>8330</v>
      </c>
      <c r="Q1924" s="10">
        <f t="shared" si="60"/>
        <v>41590.255868055552</v>
      </c>
      <c r="R1924">
        <f t="shared" si="61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4" t="s">
        <v>8326</v>
      </c>
      <c r="P1925" t="s">
        <v>8330</v>
      </c>
      <c r="Q1925" s="10">
        <f t="shared" si="60"/>
        <v>40772.848749999997</v>
      </c>
      <c r="R1925">
        <f t="shared" si="61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4" t="s">
        <v>8326</v>
      </c>
      <c r="P1926" t="s">
        <v>8330</v>
      </c>
      <c r="Q1926" s="10">
        <f t="shared" si="60"/>
        <v>41626.761053240742</v>
      </c>
      <c r="R1926">
        <f t="shared" si="61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4" t="s">
        <v>8326</v>
      </c>
      <c r="P1927" t="s">
        <v>8330</v>
      </c>
      <c r="Q1927" s="10">
        <f t="shared" si="60"/>
        <v>41535.90148148148</v>
      </c>
      <c r="R1927">
        <f t="shared" si="61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4" t="s">
        <v>8326</v>
      </c>
      <c r="P1928" t="s">
        <v>8330</v>
      </c>
      <c r="Q1928" s="10">
        <f t="shared" si="60"/>
        <v>40456.954351851848</v>
      </c>
      <c r="R1928">
        <f t="shared" si="61"/>
        <v>2010</v>
      </c>
    </row>
    <row r="1929" spans="1:18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4" t="s">
        <v>8326</v>
      </c>
      <c r="P1929" t="s">
        <v>8330</v>
      </c>
      <c r="Q1929" s="10">
        <f t="shared" si="60"/>
        <v>40960.861562500002</v>
      </c>
      <c r="R1929">
        <f t="shared" si="61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4" t="s">
        <v>8326</v>
      </c>
      <c r="P1930" t="s">
        <v>8330</v>
      </c>
      <c r="Q1930" s="10">
        <f t="shared" ref="Q1930:Q1993" si="62">(((J1930/60)/60)/24)+DATE(1970,1,1)</f>
        <v>41371.648078703707</v>
      </c>
      <c r="R1930">
        <f t="shared" ref="R1930:R1993" si="63">YEAR(Q1930)</f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4" t="s">
        <v>8326</v>
      </c>
      <c r="P1931" t="s">
        <v>8330</v>
      </c>
      <c r="Q1931" s="10">
        <f t="shared" si="62"/>
        <v>40687.021597222221</v>
      </c>
      <c r="R1931">
        <f t="shared" si="63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4" t="s">
        <v>8326</v>
      </c>
      <c r="P1932" t="s">
        <v>8330</v>
      </c>
      <c r="Q1932" s="10">
        <f t="shared" si="62"/>
        <v>41402.558819444443</v>
      </c>
      <c r="R1932">
        <f t="shared" si="63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4" t="s">
        <v>8326</v>
      </c>
      <c r="P1933" t="s">
        <v>8330</v>
      </c>
      <c r="Q1933" s="10">
        <f t="shared" si="62"/>
        <v>41037.892465277779</v>
      </c>
      <c r="R1933">
        <f t="shared" si="63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4" t="s">
        <v>8326</v>
      </c>
      <c r="P1934" t="s">
        <v>8330</v>
      </c>
      <c r="Q1934" s="10">
        <f t="shared" si="62"/>
        <v>40911.809872685182</v>
      </c>
      <c r="R1934">
        <f t="shared" si="63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4" t="s">
        <v>8326</v>
      </c>
      <c r="P1935" t="s">
        <v>8330</v>
      </c>
      <c r="Q1935" s="10">
        <f t="shared" si="62"/>
        <v>41879.130868055552</v>
      </c>
      <c r="R1935">
        <f t="shared" si="63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4" t="s">
        <v>8326</v>
      </c>
      <c r="P1936" t="s">
        <v>8330</v>
      </c>
      <c r="Q1936" s="10">
        <f t="shared" si="62"/>
        <v>40865.867141203707</v>
      </c>
      <c r="R1936">
        <f t="shared" si="63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4" t="s">
        <v>8326</v>
      </c>
      <c r="P1937" t="s">
        <v>8330</v>
      </c>
      <c r="Q1937" s="10">
        <f t="shared" si="62"/>
        <v>41773.932534722226</v>
      </c>
      <c r="R1937">
        <f t="shared" si="63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4" t="s">
        <v>8326</v>
      </c>
      <c r="P1938" t="s">
        <v>8330</v>
      </c>
      <c r="Q1938" s="10">
        <f t="shared" si="62"/>
        <v>40852.889699074076</v>
      </c>
      <c r="R1938">
        <f t="shared" si="63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4" t="s">
        <v>8326</v>
      </c>
      <c r="P1939" t="s">
        <v>8330</v>
      </c>
      <c r="Q1939" s="10">
        <f t="shared" si="62"/>
        <v>41059.118993055556</v>
      </c>
      <c r="R1939">
        <f t="shared" si="63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4" t="s">
        <v>8326</v>
      </c>
      <c r="P1940" t="s">
        <v>8330</v>
      </c>
      <c r="Q1940" s="10">
        <f t="shared" si="62"/>
        <v>41426.259618055556</v>
      </c>
      <c r="R1940">
        <f t="shared" si="63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4" t="s">
        <v>8326</v>
      </c>
      <c r="P1941" t="s">
        <v>8330</v>
      </c>
      <c r="Q1941" s="10">
        <f t="shared" si="62"/>
        <v>41313.985046296293</v>
      </c>
      <c r="R1941">
        <f t="shared" si="63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4" t="s">
        <v>8326</v>
      </c>
      <c r="P1942" t="s">
        <v>8330</v>
      </c>
      <c r="Q1942" s="10">
        <f t="shared" si="62"/>
        <v>40670.507326388892</v>
      </c>
      <c r="R1942">
        <f t="shared" si="63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4" t="s">
        <v>8320</v>
      </c>
      <c r="P1943" t="s">
        <v>8350</v>
      </c>
      <c r="Q1943" s="10">
        <f t="shared" si="62"/>
        <v>41744.290868055556</v>
      </c>
      <c r="R1943">
        <f t="shared" si="63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4" t="s">
        <v>8320</v>
      </c>
      <c r="P1944" t="s">
        <v>8350</v>
      </c>
      <c r="Q1944" s="10">
        <f t="shared" si="62"/>
        <v>40638.828009259261</v>
      </c>
      <c r="R1944">
        <f t="shared" si="63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4" t="s">
        <v>8320</v>
      </c>
      <c r="P1945" t="s">
        <v>8350</v>
      </c>
      <c r="Q1945" s="10">
        <f t="shared" si="62"/>
        <v>42548.269861111112</v>
      </c>
      <c r="R1945">
        <f t="shared" si="63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4" t="s">
        <v>8320</v>
      </c>
      <c r="P1946" t="s">
        <v>8350</v>
      </c>
      <c r="Q1946" s="10">
        <f t="shared" si="62"/>
        <v>41730.584374999999</v>
      </c>
      <c r="R1946">
        <f t="shared" si="63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4" t="s">
        <v>8320</v>
      </c>
      <c r="P1947" t="s">
        <v>8350</v>
      </c>
      <c r="Q1947" s="10">
        <f t="shared" si="62"/>
        <v>42157.251828703709</v>
      </c>
      <c r="R1947">
        <f t="shared" si="63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4" t="s">
        <v>8320</v>
      </c>
      <c r="P1948" t="s">
        <v>8350</v>
      </c>
      <c r="Q1948" s="10">
        <f t="shared" si="62"/>
        <v>41689.150011574071</v>
      </c>
      <c r="R1948">
        <f t="shared" si="63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4" t="s">
        <v>8320</v>
      </c>
      <c r="P1949" t="s">
        <v>8350</v>
      </c>
      <c r="Q1949" s="10">
        <f t="shared" si="62"/>
        <v>40102.918055555558</v>
      </c>
      <c r="R1949">
        <f t="shared" si="63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4" t="s">
        <v>8320</v>
      </c>
      <c r="P1950" t="s">
        <v>8350</v>
      </c>
      <c r="Q1950" s="10">
        <f t="shared" si="62"/>
        <v>42473.604270833333</v>
      </c>
      <c r="R1950">
        <f t="shared" si="63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4" t="s">
        <v>8320</v>
      </c>
      <c r="P1951" t="s">
        <v>8350</v>
      </c>
      <c r="Q1951" s="10">
        <f t="shared" si="62"/>
        <v>41800.423043981478</v>
      </c>
      <c r="R1951">
        <f t="shared" si="63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4" t="s">
        <v>8320</v>
      </c>
      <c r="P1952" t="s">
        <v>8350</v>
      </c>
      <c r="Q1952" s="10">
        <f t="shared" si="62"/>
        <v>40624.181400462963</v>
      </c>
      <c r="R1952">
        <f t="shared" si="63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4" t="s">
        <v>8320</v>
      </c>
      <c r="P1953" t="s">
        <v>8350</v>
      </c>
      <c r="Q1953" s="10">
        <f t="shared" si="62"/>
        <v>42651.420567129629</v>
      </c>
      <c r="R1953">
        <f t="shared" si="63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4" t="s">
        <v>8320</v>
      </c>
      <c r="P1954" t="s">
        <v>8350</v>
      </c>
      <c r="Q1954" s="10">
        <f t="shared" si="62"/>
        <v>41526.60665509259</v>
      </c>
      <c r="R1954">
        <f t="shared" si="63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4" t="s">
        <v>8320</v>
      </c>
      <c r="P1955" t="s">
        <v>8350</v>
      </c>
      <c r="Q1955" s="10">
        <f t="shared" si="62"/>
        <v>40941.199826388889</v>
      </c>
      <c r="R1955">
        <f t="shared" si="63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4" t="s">
        <v>8320</v>
      </c>
      <c r="P1956" t="s">
        <v>8350</v>
      </c>
      <c r="Q1956" s="10">
        <f t="shared" si="62"/>
        <v>42394.580740740741</v>
      </c>
      <c r="R1956">
        <f t="shared" si="63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4" t="s">
        <v>8320</v>
      </c>
      <c r="P1957" t="s">
        <v>8350</v>
      </c>
      <c r="Q1957" s="10">
        <f t="shared" si="62"/>
        <v>41020.271770833337</v>
      </c>
      <c r="R1957">
        <f t="shared" si="63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4" t="s">
        <v>8320</v>
      </c>
      <c r="P1958" t="s">
        <v>8350</v>
      </c>
      <c r="Q1958" s="10">
        <f t="shared" si="62"/>
        <v>42067.923668981486</v>
      </c>
      <c r="R1958">
        <f t="shared" si="63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4" t="s">
        <v>8320</v>
      </c>
      <c r="P1959" t="s">
        <v>8350</v>
      </c>
      <c r="Q1959" s="10">
        <f t="shared" si="62"/>
        <v>41179.098530092589</v>
      </c>
      <c r="R1959">
        <f t="shared" si="63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4" t="s">
        <v>8320</v>
      </c>
      <c r="P1960" t="s">
        <v>8350</v>
      </c>
      <c r="Q1960" s="10">
        <f t="shared" si="62"/>
        <v>41326.987974537034</v>
      </c>
      <c r="R1960">
        <f t="shared" si="63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4" t="s">
        <v>8320</v>
      </c>
      <c r="P1961" t="s">
        <v>8350</v>
      </c>
      <c r="Q1961" s="10">
        <f t="shared" si="62"/>
        <v>41871.845601851855</v>
      </c>
      <c r="R1961">
        <f t="shared" si="63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4" t="s">
        <v>8320</v>
      </c>
      <c r="P1962" t="s">
        <v>8350</v>
      </c>
      <c r="Q1962" s="10">
        <f t="shared" si="62"/>
        <v>41964.362743055557</v>
      </c>
      <c r="R1962">
        <f t="shared" si="63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4" t="s">
        <v>8320</v>
      </c>
      <c r="P1963" t="s">
        <v>8350</v>
      </c>
      <c r="Q1963" s="10">
        <f t="shared" si="62"/>
        <v>41148.194641203707</v>
      </c>
      <c r="R1963">
        <f t="shared" si="63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4" t="s">
        <v>8320</v>
      </c>
      <c r="P1964" t="s">
        <v>8350</v>
      </c>
      <c r="Q1964" s="10">
        <f t="shared" si="62"/>
        <v>41742.780509259261</v>
      </c>
      <c r="R1964">
        <f t="shared" si="63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4" t="s">
        <v>8320</v>
      </c>
      <c r="P1965" t="s">
        <v>8350</v>
      </c>
      <c r="Q1965" s="10">
        <f t="shared" si="62"/>
        <v>41863.429791666669</v>
      </c>
      <c r="R1965">
        <f t="shared" si="63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4" t="s">
        <v>8320</v>
      </c>
      <c r="P1966" t="s">
        <v>8350</v>
      </c>
      <c r="Q1966" s="10">
        <f t="shared" si="62"/>
        <v>42452.272824074069</v>
      </c>
      <c r="R1966">
        <f t="shared" si="63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4" t="s">
        <v>8320</v>
      </c>
      <c r="P1967" t="s">
        <v>8350</v>
      </c>
      <c r="Q1967" s="10">
        <f t="shared" si="62"/>
        <v>40898.089236111111</v>
      </c>
      <c r="R1967">
        <f t="shared" si="63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4" t="s">
        <v>8320</v>
      </c>
      <c r="P1968" t="s">
        <v>8350</v>
      </c>
      <c r="Q1968" s="10">
        <f t="shared" si="62"/>
        <v>41835.540486111109</v>
      </c>
      <c r="R1968">
        <f t="shared" si="63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4" t="s">
        <v>8320</v>
      </c>
      <c r="P1969" t="s">
        <v>8350</v>
      </c>
      <c r="Q1969" s="10">
        <f t="shared" si="62"/>
        <v>41730.663530092592</v>
      </c>
      <c r="R1969">
        <f t="shared" si="63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4" t="s">
        <v>8320</v>
      </c>
      <c r="P1970" t="s">
        <v>8350</v>
      </c>
      <c r="Q1970" s="10">
        <f t="shared" si="62"/>
        <v>42676.586979166663</v>
      </c>
      <c r="R1970">
        <f t="shared" si="63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4" t="s">
        <v>8320</v>
      </c>
      <c r="P1971" t="s">
        <v>8350</v>
      </c>
      <c r="Q1971" s="10">
        <f t="shared" si="62"/>
        <v>42557.792453703703</v>
      </c>
      <c r="R1971">
        <f t="shared" si="63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4" t="s">
        <v>8320</v>
      </c>
      <c r="P1972" t="s">
        <v>8350</v>
      </c>
      <c r="Q1972" s="10">
        <f t="shared" si="62"/>
        <v>41324.193298611113</v>
      </c>
      <c r="R1972">
        <f t="shared" si="63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4" t="s">
        <v>8320</v>
      </c>
      <c r="P1973" t="s">
        <v>8350</v>
      </c>
      <c r="Q1973" s="10">
        <f t="shared" si="62"/>
        <v>41561.500706018516</v>
      </c>
      <c r="R1973">
        <f t="shared" si="63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4" t="s">
        <v>8320</v>
      </c>
      <c r="P1974" t="s">
        <v>8350</v>
      </c>
      <c r="Q1974" s="10">
        <f t="shared" si="62"/>
        <v>41201.012083333335</v>
      </c>
      <c r="R1974">
        <f t="shared" si="63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4" t="s">
        <v>8320</v>
      </c>
      <c r="P1975" t="s">
        <v>8350</v>
      </c>
      <c r="Q1975" s="10">
        <f t="shared" si="62"/>
        <v>42549.722962962958</v>
      </c>
      <c r="R1975">
        <f t="shared" si="63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4" t="s">
        <v>8320</v>
      </c>
      <c r="P1976" t="s">
        <v>8350</v>
      </c>
      <c r="Q1976" s="10">
        <f t="shared" si="62"/>
        <v>41445.334131944444</v>
      </c>
      <c r="R1976">
        <f t="shared" si="63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4" t="s">
        <v>8320</v>
      </c>
      <c r="P1977" t="s">
        <v>8350</v>
      </c>
      <c r="Q1977" s="10">
        <f t="shared" si="62"/>
        <v>41313.755219907405</v>
      </c>
      <c r="R1977">
        <f t="shared" si="63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4" t="s">
        <v>8320</v>
      </c>
      <c r="P1978" t="s">
        <v>8350</v>
      </c>
      <c r="Q1978" s="10">
        <f t="shared" si="62"/>
        <v>41438.899594907409</v>
      </c>
      <c r="R1978">
        <f t="shared" si="63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4" t="s">
        <v>8320</v>
      </c>
      <c r="P1979" t="s">
        <v>8350</v>
      </c>
      <c r="Q1979" s="10">
        <f t="shared" si="62"/>
        <v>42311.216898148152</v>
      </c>
      <c r="R1979">
        <f t="shared" si="63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4" t="s">
        <v>8320</v>
      </c>
      <c r="P1980" t="s">
        <v>8350</v>
      </c>
      <c r="Q1980" s="10">
        <f t="shared" si="62"/>
        <v>41039.225601851853</v>
      </c>
      <c r="R1980">
        <f t="shared" si="63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4" t="s">
        <v>8320</v>
      </c>
      <c r="P1981" t="s">
        <v>8350</v>
      </c>
      <c r="Q1981" s="10">
        <f t="shared" si="62"/>
        <v>42290.460023148145</v>
      </c>
      <c r="R1981">
        <f t="shared" si="63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4" t="s">
        <v>8320</v>
      </c>
      <c r="P1982" t="s">
        <v>8350</v>
      </c>
      <c r="Q1982" s="10">
        <f t="shared" si="62"/>
        <v>42423.542384259257</v>
      </c>
      <c r="R1982">
        <f t="shared" si="63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4" t="s">
        <v>8339</v>
      </c>
      <c r="P1983" t="s">
        <v>8351</v>
      </c>
      <c r="Q1983" s="10">
        <f t="shared" si="62"/>
        <v>41799.725289351853</v>
      </c>
      <c r="R1983">
        <f t="shared" si="63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4" t="s">
        <v>8339</v>
      </c>
      <c r="P1984" t="s">
        <v>8351</v>
      </c>
      <c r="Q1984" s="10">
        <f t="shared" si="62"/>
        <v>42678.586655092593</v>
      </c>
      <c r="R1984">
        <f t="shared" si="63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4" t="s">
        <v>8339</v>
      </c>
      <c r="P1985" t="s">
        <v>8351</v>
      </c>
      <c r="Q1985" s="10">
        <f t="shared" si="62"/>
        <v>42593.011782407411</v>
      </c>
      <c r="R1985">
        <f t="shared" si="63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4" t="s">
        <v>8339</v>
      </c>
      <c r="P1986" t="s">
        <v>8351</v>
      </c>
      <c r="Q1986" s="10">
        <f t="shared" si="62"/>
        <v>41913.790289351848</v>
      </c>
      <c r="R1986">
        <f t="shared" si="63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4" t="s">
        <v>8339</v>
      </c>
      <c r="P1987" t="s">
        <v>8351</v>
      </c>
      <c r="Q1987" s="10">
        <f t="shared" si="62"/>
        <v>42555.698738425926</v>
      </c>
      <c r="R1987">
        <f t="shared" si="63"/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4" t="s">
        <v>8339</v>
      </c>
      <c r="P1988" t="s">
        <v>8351</v>
      </c>
      <c r="Q1988" s="10">
        <f t="shared" si="62"/>
        <v>42413.433831018512</v>
      </c>
      <c r="R1988">
        <f t="shared" si="63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4" t="s">
        <v>8339</v>
      </c>
      <c r="P1989" t="s">
        <v>8351</v>
      </c>
      <c r="Q1989" s="10">
        <f t="shared" si="62"/>
        <v>42034.639768518522</v>
      </c>
      <c r="R1989">
        <f t="shared" si="63"/>
        <v>2015</v>
      </c>
    </row>
    <row r="1990" spans="1:18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4" t="s">
        <v>8339</v>
      </c>
      <c r="P1990" t="s">
        <v>8351</v>
      </c>
      <c r="Q1990" s="10">
        <f t="shared" si="62"/>
        <v>42206.763217592597</v>
      </c>
      <c r="R1990">
        <f t="shared" si="63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4" t="s">
        <v>8339</v>
      </c>
      <c r="P1991" t="s">
        <v>8351</v>
      </c>
      <c r="Q1991" s="10">
        <f t="shared" si="62"/>
        <v>42685.680648148147</v>
      </c>
      <c r="R1991">
        <f t="shared" si="63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4" t="s">
        <v>8339</v>
      </c>
      <c r="P1992" t="s">
        <v>8351</v>
      </c>
      <c r="Q1992" s="10">
        <f t="shared" si="62"/>
        <v>42398.195972222224</v>
      </c>
      <c r="R1992">
        <f t="shared" si="63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4" t="s">
        <v>8339</v>
      </c>
      <c r="P1993" t="s">
        <v>8351</v>
      </c>
      <c r="Q1993" s="10">
        <f t="shared" si="62"/>
        <v>42167.89335648148</v>
      </c>
      <c r="R1993">
        <f t="shared" si="63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4" t="s">
        <v>8339</v>
      </c>
      <c r="P1994" t="s">
        <v>8351</v>
      </c>
      <c r="Q1994" s="10">
        <f t="shared" ref="Q1994:Q2057" si="64">(((J1994/60)/60)/24)+DATE(1970,1,1)</f>
        <v>42023.143414351856</v>
      </c>
      <c r="R1994">
        <f t="shared" ref="R1994:R2057" si="65">YEAR(Q1994)</f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4" t="s">
        <v>8339</v>
      </c>
      <c r="P1995" t="s">
        <v>8351</v>
      </c>
      <c r="Q1995" s="10">
        <f t="shared" si="64"/>
        <v>42329.58839120371</v>
      </c>
      <c r="R1995">
        <f t="shared" si="6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4" t="s">
        <v>8339</v>
      </c>
      <c r="P1996" t="s">
        <v>8351</v>
      </c>
      <c r="Q1996" s="10">
        <f t="shared" si="64"/>
        <v>42651.006273148145</v>
      </c>
      <c r="R1996">
        <f t="shared" si="6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4" t="s">
        <v>8339</v>
      </c>
      <c r="P1997" t="s">
        <v>8351</v>
      </c>
      <c r="Q1997" s="10">
        <f t="shared" si="64"/>
        <v>42181.902037037042</v>
      </c>
      <c r="R1997">
        <f t="shared" si="6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4" t="s">
        <v>8339</v>
      </c>
      <c r="P1998" t="s">
        <v>8351</v>
      </c>
      <c r="Q1998" s="10">
        <f t="shared" si="64"/>
        <v>41800.819571759261</v>
      </c>
      <c r="R1998">
        <f t="shared" si="6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4" t="s">
        <v>8339</v>
      </c>
      <c r="P1999" t="s">
        <v>8351</v>
      </c>
      <c r="Q1999" s="10">
        <f t="shared" si="64"/>
        <v>41847.930694444447</v>
      </c>
      <c r="R1999">
        <f t="shared" si="6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4" t="s">
        <v>8339</v>
      </c>
      <c r="P2000" t="s">
        <v>8351</v>
      </c>
      <c r="Q2000" s="10">
        <f t="shared" si="64"/>
        <v>41807.118495370371</v>
      </c>
      <c r="R2000">
        <f t="shared" si="6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4" t="s">
        <v>8339</v>
      </c>
      <c r="P2001" t="s">
        <v>8351</v>
      </c>
      <c r="Q2001" s="10">
        <f t="shared" si="64"/>
        <v>41926.482731481483</v>
      </c>
      <c r="R2001">
        <f t="shared" si="6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4" t="s">
        <v>8339</v>
      </c>
      <c r="P2002" t="s">
        <v>8351</v>
      </c>
      <c r="Q2002" s="10">
        <f t="shared" si="64"/>
        <v>42345.951539351852</v>
      </c>
      <c r="R2002">
        <f t="shared" si="6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4" t="s">
        <v>8320</v>
      </c>
      <c r="P2003" t="s">
        <v>8350</v>
      </c>
      <c r="Q2003" s="10">
        <f t="shared" si="64"/>
        <v>42136.209675925929</v>
      </c>
      <c r="R2003">
        <f t="shared" si="6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4" t="s">
        <v>8320</v>
      </c>
      <c r="P2004" t="s">
        <v>8350</v>
      </c>
      <c r="Q2004" s="10">
        <f t="shared" si="64"/>
        <v>42728.71230324074</v>
      </c>
      <c r="R2004">
        <f t="shared" si="6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4" t="s">
        <v>8320</v>
      </c>
      <c r="P2005" t="s">
        <v>8350</v>
      </c>
      <c r="Q2005" s="10">
        <f t="shared" si="64"/>
        <v>40347.125601851854</v>
      </c>
      <c r="R2005">
        <f t="shared" si="6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4" t="s">
        <v>8320</v>
      </c>
      <c r="P2006" t="s">
        <v>8350</v>
      </c>
      <c r="Q2006" s="10">
        <f t="shared" si="64"/>
        <v>41800.604895833334</v>
      </c>
      <c r="R2006">
        <f t="shared" si="6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4" t="s">
        <v>8320</v>
      </c>
      <c r="P2007" t="s">
        <v>8350</v>
      </c>
      <c r="Q2007" s="10">
        <f t="shared" si="64"/>
        <v>41535.812708333331</v>
      </c>
      <c r="R2007">
        <f t="shared" si="6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4" t="s">
        <v>8320</v>
      </c>
      <c r="P2008" t="s">
        <v>8350</v>
      </c>
      <c r="Q2008" s="10">
        <f t="shared" si="64"/>
        <v>41941.500520833331</v>
      </c>
      <c r="R2008">
        <f t="shared" si="6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4" t="s">
        <v>8320</v>
      </c>
      <c r="P2009" t="s">
        <v>8350</v>
      </c>
      <c r="Q2009" s="10">
        <f t="shared" si="64"/>
        <v>40347.837800925925</v>
      </c>
      <c r="R2009">
        <f t="shared" si="6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4" t="s">
        <v>8320</v>
      </c>
      <c r="P2010" t="s">
        <v>8350</v>
      </c>
      <c r="Q2010" s="10">
        <f t="shared" si="64"/>
        <v>40761.604421296295</v>
      </c>
      <c r="R2010">
        <f t="shared" si="6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4" t="s">
        <v>8320</v>
      </c>
      <c r="P2011" t="s">
        <v>8350</v>
      </c>
      <c r="Q2011" s="10">
        <f t="shared" si="64"/>
        <v>42661.323414351849</v>
      </c>
      <c r="R2011">
        <f t="shared" si="6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4" t="s">
        <v>8320</v>
      </c>
      <c r="P2012" t="s">
        <v>8350</v>
      </c>
      <c r="Q2012" s="10">
        <f t="shared" si="64"/>
        <v>42570.996423611112</v>
      </c>
      <c r="R2012">
        <f t="shared" si="6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4" t="s">
        <v>8320</v>
      </c>
      <c r="P2013" t="s">
        <v>8350</v>
      </c>
      <c r="Q2013" s="10">
        <f t="shared" si="64"/>
        <v>42347.358483796299</v>
      </c>
      <c r="R2013">
        <f t="shared" si="6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4" t="s">
        <v>8320</v>
      </c>
      <c r="P2014" t="s">
        <v>8350</v>
      </c>
      <c r="Q2014" s="10">
        <f t="shared" si="64"/>
        <v>42010.822233796294</v>
      </c>
      <c r="R2014">
        <f t="shared" si="6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4" t="s">
        <v>8320</v>
      </c>
      <c r="P2015" t="s">
        <v>8350</v>
      </c>
      <c r="Q2015" s="10">
        <f t="shared" si="64"/>
        <v>42499.960810185185</v>
      </c>
      <c r="R2015">
        <f t="shared" si="6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4" t="s">
        <v>8320</v>
      </c>
      <c r="P2016" t="s">
        <v>8350</v>
      </c>
      <c r="Q2016" s="10">
        <f t="shared" si="64"/>
        <v>41324.214571759258</v>
      </c>
      <c r="R2016">
        <f t="shared" si="6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4" t="s">
        <v>8320</v>
      </c>
      <c r="P2017" t="s">
        <v>8350</v>
      </c>
      <c r="Q2017" s="10">
        <f t="shared" si="64"/>
        <v>40765.876886574071</v>
      </c>
      <c r="R2017">
        <f t="shared" si="6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4" t="s">
        <v>8320</v>
      </c>
      <c r="P2018" t="s">
        <v>8350</v>
      </c>
      <c r="Q2018" s="10">
        <f t="shared" si="64"/>
        <v>41312.88077546296</v>
      </c>
      <c r="R2018">
        <f t="shared" si="6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4" t="s">
        <v>8320</v>
      </c>
      <c r="P2019" t="s">
        <v>8350</v>
      </c>
      <c r="Q2019" s="10">
        <f t="shared" si="64"/>
        <v>40961.057349537034</v>
      </c>
      <c r="R2019">
        <f t="shared" si="6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4" t="s">
        <v>8320</v>
      </c>
      <c r="P2020" t="s">
        <v>8350</v>
      </c>
      <c r="Q2020" s="10">
        <f t="shared" si="64"/>
        <v>42199.365844907406</v>
      </c>
      <c r="R2020">
        <f t="shared" si="6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4" t="s">
        <v>8320</v>
      </c>
      <c r="P2021" t="s">
        <v>8350</v>
      </c>
      <c r="Q2021" s="10">
        <f t="shared" si="64"/>
        <v>42605.70857638889</v>
      </c>
      <c r="R2021">
        <f t="shared" si="6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4" t="s">
        <v>8320</v>
      </c>
      <c r="P2022" t="s">
        <v>8350</v>
      </c>
      <c r="Q2022" s="10">
        <f t="shared" si="64"/>
        <v>41737.097499999996</v>
      </c>
      <c r="R2022">
        <f t="shared" si="6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4" t="s">
        <v>8320</v>
      </c>
      <c r="P2023" t="s">
        <v>8350</v>
      </c>
      <c r="Q2023" s="10">
        <f t="shared" si="64"/>
        <v>41861.070567129631</v>
      </c>
      <c r="R2023">
        <f t="shared" si="6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4" t="s">
        <v>8320</v>
      </c>
      <c r="P2024" t="s">
        <v>8350</v>
      </c>
      <c r="Q2024" s="10">
        <f t="shared" si="64"/>
        <v>42502.569120370375</v>
      </c>
      <c r="R2024">
        <f t="shared" si="6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4" t="s">
        <v>8320</v>
      </c>
      <c r="P2025" t="s">
        <v>8350</v>
      </c>
      <c r="Q2025" s="10">
        <f t="shared" si="64"/>
        <v>42136.420752314814</v>
      </c>
      <c r="R2025">
        <f t="shared" si="6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4" t="s">
        <v>8320</v>
      </c>
      <c r="P2026" t="s">
        <v>8350</v>
      </c>
      <c r="Q2026" s="10">
        <f t="shared" si="64"/>
        <v>41099.966944444444</v>
      </c>
      <c r="R2026">
        <f t="shared" si="6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4" t="s">
        <v>8320</v>
      </c>
      <c r="P2027" t="s">
        <v>8350</v>
      </c>
      <c r="Q2027" s="10">
        <f t="shared" si="64"/>
        <v>42136.184560185182</v>
      </c>
      <c r="R2027">
        <f t="shared" si="6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4" t="s">
        <v>8320</v>
      </c>
      <c r="P2028" t="s">
        <v>8350</v>
      </c>
      <c r="Q2028" s="10">
        <f t="shared" si="64"/>
        <v>41704.735937500001</v>
      </c>
      <c r="R2028">
        <f t="shared" si="6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4" t="s">
        <v>8320</v>
      </c>
      <c r="P2029" t="s">
        <v>8350</v>
      </c>
      <c r="Q2029" s="10">
        <f t="shared" si="64"/>
        <v>42048.813877314817</v>
      </c>
      <c r="R2029">
        <f t="shared" si="6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4" t="s">
        <v>8320</v>
      </c>
      <c r="P2030" t="s">
        <v>8350</v>
      </c>
      <c r="Q2030" s="10">
        <f t="shared" si="64"/>
        <v>40215.919050925928</v>
      </c>
      <c r="R2030">
        <f t="shared" si="6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4" t="s">
        <v>8320</v>
      </c>
      <c r="P2031" t="s">
        <v>8350</v>
      </c>
      <c r="Q2031" s="10">
        <f t="shared" si="64"/>
        <v>41848.021770833337</v>
      </c>
      <c r="R2031">
        <f t="shared" si="6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4" t="s">
        <v>8320</v>
      </c>
      <c r="P2032" t="s">
        <v>8350</v>
      </c>
      <c r="Q2032" s="10">
        <f t="shared" si="64"/>
        <v>41212.996481481481</v>
      </c>
      <c r="R2032">
        <f t="shared" si="6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4" t="s">
        <v>8320</v>
      </c>
      <c r="P2033" t="s">
        <v>8350</v>
      </c>
      <c r="Q2033" s="10">
        <f t="shared" si="64"/>
        <v>41975.329317129625</v>
      </c>
      <c r="R2033">
        <f t="shared" si="6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4" t="s">
        <v>8320</v>
      </c>
      <c r="P2034" t="s">
        <v>8350</v>
      </c>
      <c r="Q2034" s="10">
        <f t="shared" si="64"/>
        <v>42689.565671296295</v>
      </c>
      <c r="R2034">
        <f t="shared" si="6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4" t="s">
        <v>8320</v>
      </c>
      <c r="P2035" t="s">
        <v>8350</v>
      </c>
      <c r="Q2035" s="10">
        <f t="shared" si="64"/>
        <v>41725.082384259258</v>
      </c>
      <c r="R2035">
        <f t="shared" si="6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4" t="s">
        <v>8320</v>
      </c>
      <c r="P2036" t="s">
        <v>8350</v>
      </c>
      <c r="Q2036" s="10">
        <f t="shared" si="64"/>
        <v>42076.130011574074</v>
      </c>
      <c r="R2036">
        <f t="shared" si="6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4" t="s">
        <v>8320</v>
      </c>
      <c r="P2037" t="s">
        <v>8350</v>
      </c>
      <c r="Q2037" s="10">
        <f t="shared" si="64"/>
        <v>42311.625081018516</v>
      </c>
      <c r="R2037">
        <f t="shared" si="6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4" t="s">
        <v>8320</v>
      </c>
      <c r="P2038" t="s">
        <v>8350</v>
      </c>
      <c r="Q2038" s="10">
        <f t="shared" si="64"/>
        <v>41738.864803240744</v>
      </c>
      <c r="R2038">
        <f t="shared" si="6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4" t="s">
        <v>8320</v>
      </c>
      <c r="P2039" t="s">
        <v>8350</v>
      </c>
      <c r="Q2039" s="10">
        <f t="shared" si="64"/>
        <v>41578.210104166668</v>
      </c>
      <c r="R2039">
        <f t="shared" si="6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4" t="s">
        <v>8320</v>
      </c>
      <c r="P2040" t="s">
        <v>8350</v>
      </c>
      <c r="Q2040" s="10">
        <f t="shared" si="64"/>
        <v>41424.27107638889</v>
      </c>
      <c r="R2040">
        <f t="shared" si="6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4" t="s">
        <v>8320</v>
      </c>
      <c r="P2041" t="s">
        <v>8350</v>
      </c>
      <c r="Q2041" s="10">
        <f t="shared" si="64"/>
        <v>42675.438946759255</v>
      </c>
      <c r="R2041">
        <f t="shared" si="6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4" t="s">
        <v>8320</v>
      </c>
      <c r="P2042" t="s">
        <v>8350</v>
      </c>
      <c r="Q2042" s="10">
        <f t="shared" si="64"/>
        <v>41578.927118055559</v>
      </c>
      <c r="R2042">
        <f t="shared" si="6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4" t="s">
        <v>8320</v>
      </c>
      <c r="P2043" t="s">
        <v>8350</v>
      </c>
      <c r="Q2043" s="10">
        <f t="shared" si="64"/>
        <v>42654.525775462964</v>
      </c>
      <c r="R2043">
        <f t="shared" si="6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4" t="s">
        <v>8320</v>
      </c>
      <c r="P2044" t="s">
        <v>8350</v>
      </c>
      <c r="Q2044" s="10">
        <f t="shared" si="64"/>
        <v>42331.708032407405</v>
      </c>
      <c r="R2044">
        <f t="shared" si="6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4" t="s">
        <v>8320</v>
      </c>
      <c r="P2045" t="s">
        <v>8350</v>
      </c>
      <c r="Q2045" s="10">
        <f t="shared" si="64"/>
        <v>42661.176817129628</v>
      </c>
      <c r="R2045">
        <f t="shared" si="6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4" t="s">
        <v>8320</v>
      </c>
      <c r="P2046" t="s">
        <v>8350</v>
      </c>
      <c r="Q2046" s="10">
        <f t="shared" si="64"/>
        <v>42138.684189814812</v>
      </c>
      <c r="R2046">
        <f t="shared" si="6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4" t="s">
        <v>8320</v>
      </c>
      <c r="P2047" t="s">
        <v>8350</v>
      </c>
      <c r="Q2047" s="10">
        <f t="shared" si="64"/>
        <v>41069.088506944441</v>
      </c>
      <c r="R2047">
        <f t="shared" si="6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4" t="s">
        <v>8320</v>
      </c>
      <c r="P2048" t="s">
        <v>8350</v>
      </c>
      <c r="Q2048" s="10">
        <f t="shared" si="64"/>
        <v>41387.171805555554</v>
      </c>
      <c r="R2048">
        <f t="shared" si="6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4" t="s">
        <v>8320</v>
      </c>
      <c r="P2049" t="s">
        <v>8350</v>
      </c>
      <c r="Q2049" s="10">
        <f t="shared" si="64"/>
        <v>42081.903587962966</v>
      </c>
      <c r="R2049">
        <f t="shared" si="6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4" t="s">
        <v>8320</v>
      </c>
      <c r="P2050" t="s">
        <v>8350</v>
      </c>
      <c r="Q2050" s="10">
        <f t="shared" si="64"/>
        <v>41387.651516203703</v>
      </c>
      <c r="R2050">
        <f t="shared" si="65"/>
        <v>2013</v>
      </c>
    </row>
    <row r="2051" spans="1:18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4" t="s">
        <v>8320</v>
      </c>
      <c r="P2051" t="s">
        <v>8350</v>
      </c>
      <c r="Q2051" s="10">
        <f t="shared" si="64"/>
        <v>41575.527349537035</v>
      </c>
      <c r="R2051">
        <f t="shared" si="65"/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4" t="s">
        <v>8320</v>
      </c>
      <c r="P2052" t="s">
        <v>8350</v>
      </c>
      <c r="Q2052" s="10">
        <f t="shared" si="64"/>
        <v>42115.071504629625</v>
      </c>
      <c r="R2052">
        <f t="shared" si="65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4" t="s">
        <v>8320</v>
      </c>
      <c r="P2053" t="s">
        <v>8350</v>
      </c>
      <c r="Q2053" s="10">
        <f t="shared" si="64"/>
        <v>41604.022418981483</v>
      </c>
      <c r="R2053">
        <f t="shared" si="65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4" t="s">
        <v>8320</v>
      </c>
      <c r="P2054" t="s">
        <v>8350</v>
      </c>
      <c r="Q2054" s="10">
        <f t="shared" si="64"/>
        <v>42375.08394675926</v>
      </c>
      <c r="R2054">
        <f t="shared" si="65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4" t="s">
        <v>8320</v>
      </c>
      <c r="P2055" t="s">
        <v>8350</v>
      </c>
      <c r="Q2055" s="10">
        <f t="shared" si="64"/>
        <v>42303.617488425924</v>
      </c>
      <c r="R2055">
        <f t="shared" si="65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4" t="s">
        <v>8320</v>
      </c>
      <c r="P2056" t="s">
        <v>8350</v>
      </c>
      <c r="Q2056" s="10">
        <f t="shared" si="64"/>
        <v>41731.520949074074</v>
      </c>
      <c r="R2056">
        <f t="shared" si="65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4" t="s">
        <v>8320</v>
      </c>
      <c r="P2057" t="s">
        <v>8350</v>
      </c>
      <c r="Q2057" s="10">
        <f t="shared" si="64"/>
        <v>41946.674108796295</v>
      </c>
      <c r="R2057">
        <f t="shared" si="65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4" t="s">
        <v>8320</v>
      </c>
      <c r="P2058" t="s">
        <v>8350</v>
      </c>
      <c r="Q2058" s="10">
        <f t="shared" ref="Q2058:Q2121" si="66">(((J2058/60)/60)/24)+DATE(1970,1,1)</f>
        <v>41351.76090277778</v>
      </c>
      <c r="R2058">
        <f t="shared" ref="R2058:R2121" si="67">YEAR(Q2058)</f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4" t="s">
        <v>8320</v>
      </c>
      <c r="P2059" t="s">
        <v>8350</v>
      </c>
      <c r="Q2059" s="10">
        <f t="shared" si="66"/>
        <v>42396.494583333333</v>
      </c>
      <c r="R2059">
        <f t="shared" si="67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4" t="s">
        <v>8320</v>
      </c>
      <c r="P2060" t="s">
        <v>8350</v>
      </c>
      <c r="Q2060" s="10">
        <f t="shared" si="66"/>
        <v>42026.370717592596</v>
      </c>
      <c r="R2060">
        <f t="shared" si="67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4" t="s">
        <v>8320</v>
      </c>
      <c r="P2061" t="s">
        <v>8350</v>
      </c>
      <c r="Q2061" s="10">
        <f t="shared" si="66"/>
        <v>42361.602476851855</v>
      </c>
      <c r="R2061">
        <f t="shared" si="67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4" t="s">
        <v>8320</v>
      </c>
      <c r="P2062" t="s">
        <v>8350</v>
      </c>
      <c r="Q2062" s="10">
        <f t="shared" si="66"/>
        <v>41783.642939814818</v>
      </c>
      <c r="R2062">
        <f t="shared" si="67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4" t="s">
        <v>8320</v>
      </c>
      <c r="P2063" t="s">
        <v>8350</v>
      </c>
      <c r="Q2063" s="10">
        <f t="shared" si="66"/>
        <v>42705.764513888891</v>
      </c>
      <c r="R2063">
        <f t="shared" si="67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4" t="s">
        <v>8320</v>
      </c>
      <c r="P2064" t="s">
        <v>8350</v>
      </c>
      <c r="Q2064" s="10">
        <f t="shared" si="66"/>
        <v>42423.3830787037</v>
      </c>
      <c r="R2064">
        <f t="shared" si="67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4" t="s">
        <v>8320</v>
      </c>
      <c r="P2065" t="s">
        <v>8350</v>
      </c>
      <c r="Q2065" s="10">
        <f t="shared" si="66"/>
        <v>42472.73265046296</v>
      </c>
      <c r="R2065">
        <f t="shared" si="67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4" t="s">
        <v>8320</v>
      </c>
      <c r="P2066" t="s">
        <v>8350</v>
      </c>
      <c r="Q2066" s="10">
        <f t="shared" si="66"/>
        <v>41389.364849537036</v>
      </c>
      <c r="R2066">
        <f t="shared" si="67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4" t="s">
        <v>8320</v>
      </c>
      <c r="P2067" t="s">
        <v>8350</v>
      </c>
      <c r="Q2067" s="10">
        <f t="shared" si="66"/>
        <v>41603.333668981482</v>
      </c>
      <c r="R2067">
        <f t="shared" si="67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4" t="s">
        <v>8320</v>
      </c>
      <c r="P2068" t="s">
        <v>8350</v>
      </c>
      <c r="Q2068" s="10">
        <f t="shared" si="66"/>
        <v>41844.771793981483</v>
      </c>
      <c r="R2068">
        <f t="shared" si="67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4" t="s">
        <v>8320</v>
      </c>
      <c r="P2069" t="s">
        <v>8350</v>
      </c>
      <c r="Q2069" s="10">
        <f t="shared" si="66"/>
        <v>42115.853888888887</v>
      </c>
      <c r="R2069">
        <f t="shared" si="67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4" t="s">
        <v>8320</v>
      </c>
      <c r="P2070" t="s">
        <v>8350</v>
      </c>
      <c r="Q2070" s="10">
        <f t="shared" si="66"/>
        <v>42633.841608796298</v>
      </c>
      <c r="R2070">
        <f t="shared" si="67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4" t="s">
        <v>8320</v>
      </c>
      <c r="P2071" t="s">
        <v>8350</v>
      </c>
      <c r="Q2071" s="10">
        <f t="shared" si="66"/>
        <v>42340.972118055557</v>
      </c>
      <c r="R2071">
        <f t="shared" si="67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4" t="s">
        <v>8320</v>
      </c>
      <c r="P2072" t="s">
        <v>8350</v>
      </c>
      <c r="Q2072" s="10">
        <f t="shared" si="66"/>
        <v>42519.6565162037</v>
      </c>
      <c r="R2072">
        <f t="shared" si="67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4" t="s">
        <v>8320</v>
      </c>
      <c r="P2073" t="s">
        <v>8350</v>
      </c>
      <c r="Q2073" s="10">
        <f t="shared" si="66"/>
        <v>42600.278749999998</v>
      </c>
      <c r="R2073">
        <f t="shared" si="67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4" t="s">
        <v>8320</v>
      </c>
      <c r="P2074" t="s">
        <v>8350</v>
      </c>
      <c r="Q2074" s="10">
        <f t="shared" si="66"/>
        <v>42467.581388888888</v>
      </c>
      <c r="R2074">
        <f t="shared" si="67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4" t="s">
        <v>8320</v>
      </c>
      <c r="P2075" t="s">
        <v>8350</v>
      </c>
      <c r="Q2075" s="10">
        <f t="shared" si="66"/>
        <v>42087.668032407411</v>
      </c>
      <c r="R2075">
        <f t="shared" si="67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4" t="s">
        <v>8320</v>
      </c>
      <c r="P2076" t="s">
        <v>8350</v>
      </c>
      <c r="Q2076" s="10">
        <f t="shared" si="66"/>
        <v>42466.826180555552</v>
      </c>
      <c r="R2076">
        <f t="shared" si="67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4" t="s">
        <v>8320</v>
      </c>
      <c r="P2077" t="s">
        <v>8350</v>
      </c>
      <c r="Q2077" s="10">
        <f t="shared" si="66"/>
        <v>41450.681574074071</v>
      </c>
      <c r="R2077">
        <f t="shared" si="67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4" t="s">
        <v>8320</v>
      </c>
      <c r="P2078" t="s">
        <v>8350</v>
      </c>
      <c r="Q2078" s="10">
        <f t="shared" si="66"/>
        <v>41803.880659722221</v>
      </c>
      <c r="R2078">
        <f t="shared" si="67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4" t="s">
        <v>8320</v>
      </c>
      <c r="P2079" t="s">
        <v>8350</v>
      </c>
      <c r="Q2079" s="10">
        <f t="shared" si="66"/>
        <v>42103.042546296296</v>
      </c>
      <c r="R2079">
        <f t="shared" si="67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4" t="s">
        <v>8320</v>
      </c>
      <c r="P2080" t="s">
        <v>8350</v>
      </c>
      <c r="Q2080" s="10">
        <f t="shared" si="66"/>
        <v>42692.771493055552</v>
      </c>
      <c r="R2080">
        <f t="shared" si="67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4" t="s">
        <v>8320</v>
      </c>
      <c r="P2081" t="s">
        <v>8350</v>
      </c>
      <c r="Q2081" s="10">
        <f t="shared" si="66"/>
        <v>42150.71056712963</v>
      </c>
      <c r="R2081">
        <f t="shared" si="67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4" t="s">
        <v>8320</v>
      </c>
      <c r="P2082" t="s">
        <v>8350</v>
      </c>
      <c r="Q2082" s="10">
        <f t="shared" si="66"/>
        <v>42289.957175925927</v>
      </c>
      <c r="R2082">
        <f t="shared" si="67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4" t="s">
        <v>8326</v>
      </c>
      <c r="P2083" t="s">
        <v>8330</v>
      </c>
      <c r="Q2083" s="10">
        <f t="shared" si="66"/>
        <v>41004.156886574077</v>
      </c>
      <c r="R2083">
        <f t="shared" si="67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4" t="s">
        <v>8326</v>
      </c>
      <c r="P2084" t="s">
        <v>8330</v>
      </c>
      <c r="Q2084" s="10">
        <f t="shared" si="66"/>
        <v>40811.120324074072</v>
      </c>
      <c r="R2084">
        <f t="shared" si="67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4" t="s">
        <v>8326</v>
      </c>
      <c r="P2085" t="s">
        <v>8330</v>
      </c>
      <c r="Q2085" s="10">
        <f t="shared" si="66"/>
        <v>41034.72216435185</v>
      </c>
      <c r="R2085">
        <f t="shared" si="67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4" t="s">
        <v>8326</v>
      </c>
      <c r="P2086" t="s">
        <v>8330</v>
      </c>
      <c r="Q2086" s="10">
        <f t="shared" si="66"/>
        <v>41731.833124999997</v>
      </c>
      <c r="R2086">
        <f t="shared" si="67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4" t="s">
        <v>8326</v>
      </c>
      <c r="P2087" t="s">
        <v>8330</v>
      </c>
      <c r="Q2087" s="10">
        <f t="shared" si="66"/>
        <v>41075.835497685184</v>
      </c>
      <c r="R2087">
        <f t="shared" si="67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4" t="s">
        <v>8326</v>
      </c>
      <c r="P2088" t="s">
        <v>8330</v>
      </c>
      <c r="Q2088" s="10">
        <f t="shared" si="66"/>
        <v>40860.67050925926</v>
      </c>
      <c r="R2088">
        <f t="shared" si="67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4" t="s">
        <v>8326</v>
      </c>
      <c r="P2089" t="s">
        <v>8330</v>
      </c>
      <c r="Q2089" s="10">
        <f t="shared" si="66"/>
        <v>40764.204375000001</v>
      </c>
      <c r="R2089">
        <f t="shared" si="67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4" t="s">
        <v>8326</v>
      </c>
      <c r="P2090" t="s">
        <v>8330</v>
      </c>
      <c r="Q2090" s="10">
        <f t="shared" si="66"/>
        <v>40395.714722222219</v>
      </c>
      <c r="R2090">
        <f t="shared" si="67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4" t="s">
        <v>8326</v>
      </c>
      <c r="P2091" t="s">
        <v>8330</v>
      </c>
      <c r="Q2091" s="10">
        <f t="shared" si="66"/>
        <v>41453.076319444444</v>
      </c>
      <c r="R2091">
        <f t="shared" si="67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4" t="s">
        <v>8326</v>
      </c>
      <c r="P2092" t="s">
        <v>8330</v>
      </c>
      <c r="Q2092" s="10">
        <f t="shared" si="66"/>
        <v>41299.381423611114</v>
      </c>
      <c r="R2092">
        <f t="shared" si="67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4" t="s">
        <v>8326</v>
      </c>
      <c r="P2093" t="s">
        <v>8330</v>
      </c>
      <c r="Q2093" s="10">
        <f t="shared" si="66"/>
        <v>40555.322662037033</v>
      </c>
      <c r="R2093">
        <f t="shared" si="67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4" t="s">
        <v>8326</v>
      </c>
      <c r="P2094" t="s">
        <v>8330</v>
      </c>
      <c r="Q2094" s="10">
        <f t="shared" si="66"/>
        <v>40763.707546296297</v>
      </c>
      <c r="R2094">
        <f t="shared" si="67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4" t="s">
        <v>8326</v>
      </c>
      <c r="P2095" t="s">
        <v>8330</v>
      </c>
      <c r="Q2095" s="10">
        <f t="shared" si="66"/>
        <v>41205.854537037041</v>
      </c>
      <c r="R2095">
        <f t="shared" si="67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4" t="s">
        <v>8326</v>
      </c>
      <c r="P2096" t="s">
        <v>8330</v>
      </c>
      <c r="Q2096" s="10">
        <f t="shared" si="66"/>
        <v>40939.02002314815</v>
      </c>
      <c r="R2096">
        <f t="shared" si="67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4" t="s">
        <v>8326</v>
      </c>
      <c r="P2097" t="s">
        <v>8330</v>
      </c>
      <c r="Q2097" s="10">
        <f t="shared" si="66"/>
        <v>40758.733483796292</v>
      </c>
      <c r="R2097">
        <f t="shared" si="67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4" t="s">
        <v>8326</v>
      </c>
      <c r="P2098" t="s">
        <v>8330</v>
      </c>
      <c r="Q2098" s="10">
        <f t="shared" si="66"/>
        <v>41192.758506944447</v>
      </c>
      <c r="R2098">
        <f t="shared" si="67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4" t="s">
        <v>8326</v>
      </c>
      <c r="P2099" t="s">
        <v>8330</v>
      </c>
      <c r="Q2099" s="10">
        <f t="shared" si="66"/>
        <v>40818.58489583333</v>
      </c>
      <c r="R2099">
        <f t="shared" si="67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4" t="s">
        <v>8326</v>
      </c>
      <c r="P2100" t="s">
        <v>8330</v>
      </c>
      <c r="Q2100" s="10">
        <f t="shared" si="66"/>
        <v>40946.11383101852</v>
      </c>
      <c r="R2100">
        <f t="shared" si="67"/>
        <v>2012</v>
      </c>
    </row>
    <row r="2101" spans="1:18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4" t="s">
        <v>8326</v>
      </c>
      <c r="P2101" t="s">
        <v>8330</v>
      </c>
      <c r="Q2101" s="10">
        <f t="shared" si="66"/>
        <v>42173.746342592596</v>
      </c>
      <c r="R2101">
        <f t="shared" si="67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4" t="s">
        <v>8326</v>
      </c>
      <c r="P2102" t="s">
        <v>8330</v>
      </c>
      <c r="Q2102" s="10">
        <f t="shared" si="66"/>
        <v>41074.834965277776</v>
      </c>
      <c r="R2102">
        <f t="shared" si="67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4" t="s">
        <v>8326</v>
      </c>
      <c r="P2103" t="s">
        <v>8330</v>
      </c>
      <c r="Q2103" s="10">
        <f t="shared" si="66"/>
        <v>40892.149467592593</v>
      </c>
      <c r="R2103">
        <f t="shared" si="67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4" t="s">
        <v>8326</v>
      </c>
      <c r="P2104" t="s">
        <v>8330</v>
      </c>
      <c r="Q2104" s="10">
        <f t="shared" si="66"/>
        <v>40638.868611111109</v>
      </c>
      <c r="R2104">
        <f t="shared" si="67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4" t="s">
        <v>8326</v>
      </c>
      <c r="P2105" t="s">
        <v>8330</v>
      </c>
      <c r="Q2105" s="10">
        <f t="shared" si="66"/>
        <v>41192.754942129628</v>
      </c>
      <c r="R2105">
        <f t="shared" si="67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4" t="s">
        <v>8326</v>
      </c>
      <c r="P2106" t="s">
        <v>8330</v>
      </c>
      <c r="Q2106" s="10">
        <f t="shared" si="66"/>
        <v>41394.074467592596</v>
      </c>
      <c r="R2106">
        <f t="shared" si="67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4" t="s">
        <v>8326</v>
      </c>
      <c r="P2107" t="s">
        <v>8330</v>
      </c>
      <c r="Q2107" s="10">
        <f t="shared" si="66"/>
        <v>41951.788807870369</v>
      </c>
      <c r="R2107">
        <f t="shared" si="67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4" t="s">
        <v>8326</v>
      </c>
      <c r="P2108" t="s">
        <v>8330</v>
      </c>
      <c r="Q2108" s="10">
        <f t="shared" si="66"/>
        <v>41270.21497685185</v>
      </c>
      <c r="R2108">
        <f t="shared" si="67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4" t="s">
        <v>8326</v>
      </c>
      <c r="P2109" t="s">
        <v>8330</v>
      </c>
      <c r="Q2109" s="10">
        <f t="shared" si="66"/>
        <v>41934.71056712963</v>
      </c>
      <c r="R2109">
        <f t="shared" si="67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4" t="s">
        <v>8326</v>
      </c>
      <c r="P2110" t="s">
        <v>8330</v>
      </c>
      <c r="Q2110" s="10">
        <f t="shared" si="66"/>
        <v>41135.175694444442</v>
      </c>
      <c r="R2110">
        <f t="shared" si="67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4" t="s">
        <v>8326</v>
      </c>
      <c r="P2111" t="s">
        <v>8330</v>
      </c>
      <c r="Q2111" s="10">
        <f t="shared" si="66"/>
        <v>42160.708530092597</v>
      </c>
      <c r="R2111">
        <f t="shared" si="67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4" t="s">
        <v>8326</v>
      </c>
      <c r="P2112" t="s">
        <v>8330</v>
      </c>
      <c r="Q2112" s="10">
        <f t="shared" si="66"/>
        <v>41759.670937499999</v>
      </c>
      <c r="R2112">
        <f t="shared" si="67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4" t="s">
        <v>8326</v>
      </c>
      <c r="P2113" t="s">
        <v>8330</v>
      </c>
      <c r="Q2113" s="10">
        <f t="shared" si="66"/>
        <v>40703.197048611109</v>
      </c>
      <c r="R2113">
        <f t="shared" si="67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4" t="s">
        <v>8326</v>
      </c>
      <c r="P2114" t="s">
        <v>8330</v>
      </c>
      <c r="Q2114" s="10">
        <f t="shared" si="66"/>
        <v>41365.928159722222</v>
      </c>
      <c r="R2114">
        <f t="shared" si="67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4" t="s">
        <v>8326</v>
      </c>
      <c r="P2115" t="s">
        <v>8330</v>
      </c>
      <c r="Q2115" s="10">
        <f t="shared" si="66"/>
        <v>41870.86546296296</v>
      </c>
      <c r="R2115">
        <f t="shared" si="67"/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4" t="s">
        <v>8326</v>
      </c>
      <c r="P2116" t="s">
        <v>8330</v>
      </c>
      <c r="Q2116" s="10">
        <f t="shared" si="66"/>
        <v>40458.815625000003</v>
      </c>
      <c r="R2116">
        <f t="shared" si="67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4" t="s">
        <v>8326</v>
      </c>
      <c r="P2117" t="s">
        <v>8330</v>
      </c>
      <c r="Q2117" s="10">
        <f t="shared" si="66"/>
        <v>40564.081030092595</v>
      </c>
      <c r="R2117">
        <f t="shared" si="67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4" t="s">
        <v>8326</v>
      </c>
      <c r="P2118" t="s">
        <v>8330</v>
      </c>
      <c r="Q2118" s="10">
        <f t="shared" si="66"/>
        <v>41136.777812500004</v>
      </c>
      <c r="R2118">
        <f t="shared" si="67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4" t="s">
        <v>8326</v>
      </c>
      <c r="P2119" t="s">
        <v>8330</v>
      </c>
      <c r="Q2119" s="10">
        <f t="shared" si="66"/>
        <v>42290.059594907405</v>
      </c>
      <c r="R2119">
        <f t="shared" si="67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4" t="s">
        <v>8326</v>
      </c>
      <c r="P2120" t="s">
        <v>8330</v>
      </c>
      <c r="Q2120" s="10">
        <f t="shared" si="66"/>
        <v>40718.839537037034</v>
      </c>
      <c r="R2120">
        <f t="shared" si="67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4" t="s">
        <v>8326</v>
      </c>
      <c r="P2121" t="s">
        <v>8330</v>
      </c>
      <c r="Q2121" s="10">
        <f t="shared" si="66"/>
        <v>41107.130150462966</v>
      </c>
      <c r="R2121">
        <f t="shared" si="67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4" t="s">
        <v>8326</v>
      </c>
      <c r="P2122" t="s">
        <v>8330</v>
      </c>
      <c r="Q2122" s="10">
        <f t="shared" ref="Q2122:Q2185" si="68">(((J2122/60)/60)/24)+DATE(1970,1,1)</f>
        <v>41591.964537037034</v>
      </c>
      <c r="R2122">
        <f t="shared" ref="R2122:R2185" si="69">YEAR(Q2122)</f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4" t="s">
        <v>8334</v>
      </c>
      <c r="P2123" t="s">
        <v>8335</v>
      </c>
      <c r="Q2123" s="10">
        <f t="shared" si="68"/>
        <v>42716.7424537037</v>
      </c>
      <c r="R2123">
        <f t="shared" si="69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4" t="s">
        <v>8334</v>
      </c>
      <c r="P2124" t="s">
        <v>8335</v>
      </c>
      <c r="Q2124" s="10">
        <f t="shared" si="68"/>
        <v>42712.300567129627</v>
      </c>
      <c r="R2124">
        <f t="shared" si="69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4" t="s">
        <v>8334</v>
      </c>
      <c r="P2125" t="s">
        <v>8335</v>
      </c>
      <c r="Q2125" s="10">
        <f t="shared" si="68"/>
        <v>40198.424849537041</v>
      </c>
      <c r="R2125">
        <f t="shared" si="69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4" t="s">
        <v>8334</v>
      </c>
      <c r="P2126" t="s">
        <v>8335</v>
      </c>
      <c r="Q2126" s="10">
        <f t="shared" si="68"/>
        <v>40464.028182870366</v>
      </c>
      <c r="R2126">
        <f t="shared" si="69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4" t="s">
        <v>8334</v>
      </c>
      <c r="P2127" t="s">
        <v>8335</v>
      </c>
      <c r="Q2127" s="10">
        <f t="shared" si="68"/>
        <v>42191.023530092592</v>
      </c>
      <c r="R2127">
        <f t="shared" si="69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4" t="s">
        <v>8334</v>
      </c>
      <c r="P2128" t="s">
        <v>8335</v>
      </c>
      <c r="Q2128" s="10">
        <f t="shared" si="68"/>
        <v>41951.973229166666</v>
      </c>
      <c r="R2128">
        <f t="shared" si="69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4" t="s">
        <v>8334</v>
      </c>
      <c r="P2129" t="s">
        <v>8335</v>
      </c>
      <c r="Q2129" s="10">
        <f t="shared" si="68"/>
        <v>42045.50535879629</v>
      </c>
      <c r="R2129">
        <f t="shared" si="69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4" t="s">
        <v>8334</v>
      </c>
      <c r="P2130" t="s">
        <v>8335</v>
      </c>
      <c r="Q2130" s="10">
        <f t="shared" si="68"/>
        <v>41843.772789351853</v>
      </c>
      <c r="R2130">
        <f t="shared" si="69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4" t="s">
        <v>8334</v>
      </c>
      <c r="P2131" t="s">
        <v>8335</v>
      </c>
      <c r="Q2131" s="10">
        <f t="shared" si="68"/>
        <v>42409.024305555555</v>
      </c>
      <c r="R2131">
        <f t="shared" si="69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4" t="s">
        <v>8334</v>
      </c>
      <c r="P2132" t="s">
        <v>8335</v>
      </c>
      <c r="Q2132" s="10">
        <f t="shared" si="68"/>
        <v>41832.086377314816</v>
      </c>
      <c r="R2132">
        <f t="shared" si="69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4" t="s">
        <v>8334</v>
      </c>
      <c r="P2133" t="s">
        <v>8335</v>
      </c>
      <c r="Q2133" s="10">
        <f t="shared" si="68"/>
        <v>42167.207071759258</v>
      </c>
      <c r="R2133">
        <f t="shared" si="69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4" t="s">
        <v>8334</v>
      </c>
      <c r="P2134" t="s">
        <v>8335</v>
      </c>
      <c r="Q2134" s="10">
        <f t="shared" si="68"/>
        <v>41643.487175925926</v>
      </c>
      <c r="R2134">
        <f t="shared" si="69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4" t="s">
        <v>8334</v>
      </c>
      <c r="P2135" t="s">
        <v>8335</v>
      </c>
      <c r="Q2135" s="10">
        <f t="shared" si="68"/>
        <v>40619.097210648149</v>
      </c>
      <c r="R2135">
        <f t="shared" si="69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4" t="s">
        <v>8334</v>
      </c>
      <c r="P2136" t="s">
        <v>8335</v>
      </c>
      <c r="Q2136" s="10">
        <f t="shared" si="68"/>
        <v>41361.886469907404</v>
      </c>
      <c r="R2136">
        <f t="shared" si="69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4" t="s">
        <v>8334</v>
      </c>
      <c r="P2137" t="s">
        <v>8335</v>
      </c>
      <c r="Q2137" s="10">
        <f t="shared" si="68"/>
        <v>41156.963344907403</v>
      </c>
      <c r="R2137">
        <f t="shared" si="69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4" t="s">
        <v>8334</v>
      </c>
      <c r="P2138" t="s">
        <v>8335</v>
      </c>
      <c r="Q2138" s="10">
        <f t="shared" si="68"/>
        <v>41536.509097222224</v>
      </c>
      <c r="R2138">
        <f t="shared" si="69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4" t="s">
        <v>8334</v>
      </c>
      <c r="P2139" t="s">
        <v>8335</v>
      </c>
      <c r="Q2139" s="10">
        <f t="shared" si="68"/>
        <v>41948.771168981482</v>
      </c>
      <c r="R2139">
        <f t="shared" si="69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4" t="s">
        <v>8334</v>
      </c>
      <c r="P2140" t="s">
        <v>8335</v>
      </c>
      <c r="Q2140" s="10">
        <f t="shared" si="68"/>
        <v>41557.013182870374</v>
      </c>
      <c r="R2140">
        <f t="shared" si="69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4" t="s">
        <v>8334</v>
      </c>
      <c r="P2141" t="s">
        <v>8335</v>
      </c>
      <c r="Q2141" s="10">
        <f t="shared" si="68"/>
        <v>42647.750092592592</v>
      </c>
      <c r="R2141">
        <f t="shared" si="69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4" t="s">
        <v>8334</v>
      </c>
      <c r="P2142" t="s">
        <v>8335</v>
      </c>
      <c r="Q2142" s="10">
        <f t="shared" si="68"/>
        <v>41255.833611111113</v>
      </c>
      <c r="R2142">
        <f t="shared" si="69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4" t="s">
        <v>8334</v>
      </c>
      <c r="P2143" t="s">
        <v>8335</v>
      </c>
      <c r="Q2143" s="10">
        <f t="shared" si="68"/>
        <v>41927.235636574071</v>
      </c>
      <c r="R2143">
        <f t="shared" si="69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4" t="s">
        <v>8334</v>
      </c>
      <c r="P2144" t="s">
        <v>8335</v>
      </c>
      <c r="Q2144" s="10">
        <f t="shared" si="68"/>
        <v>42340.701504629629</v>
      </c>
      <c r="R2144">
        <f t="shared" si="69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4" t="s">
        <v>8334</v>
      </c>
      <c r="P2145" t="s">
        <v>8335</v>
      </c>
      <c r="Q2145" s="10">
        <f t="shared" si="68"/>
        <v>40332.886712962965</v>
      </c>
      <c r="R2145">
        <f t="shared" si="69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4" t="s">
        <v>8334</v>
      </c>
      <c r="P2146" t="s">
        <v>8335</v>
      </c>
      <c r="Q2146" s="10">
        <f t="shared" si="68"/>
        <v>41499.546759259261</v>
      </c>
      <c r="R2146">
        <f t="shared" si="69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4" t="s">
        <v>8334</v>
      </c>
      <c r="P2147" t="s">
        <v>8335</v>
      </c>
      <c r="Q2147" s="10">
        <f t="shared" si="68"/>
        <v>41575.237430555557</v>
      </c>
      <c r="R2147">
        <f t="shared" si="69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4" t="s">
        <v>8334</v>
      </c>
      <c r="P2148" t="s">
        <v>8335</v>
      </c>
      <c r="Q2148" s="10">
        <f t="shared" si="68"/>
        <v>42397.679513888885</v>
      </c>
      <c r="R2148">
        <f t="shared" si="69"/>
        <v>2016</v>
      </c>
    </row>
    <row r="2149" spans="1:18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4" t="s">
        <v>8334</v>
      </c>
      <c r="P2149" t="s">
        <v>8335</v>
      </c>
      <c r="Q2149" s="10">
        <f t="shared" si="68"/>
        <v>41927.295694444445</v>
      </c>
      <c r="R2149">
        <f t="shared" si="69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4" t="s">
        <v>8334</v>
      </c>
      <c r="P2150" t="s">
        <v>8335</v>
      </c>
      <c r="Q2150" s="10">
        <f t="shared" si="68"/>
        <v>42066.733587962968</v>
      </c>
      <c r="R2150">
        <f t="shared" si="69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4" t="s">
        <v>8334</v>
      </c>
      <c r="P2151" t="s">
        <v>8335</v>
      </c>
      <c r="Q2151" s="10">
        <f t="shared" si="68"/>
        <v>40355.024953703702</v>
      </c>
      <c r="R2151">
        <f t="shared" si="69"/>
        <v>2010</v>
      </c>
    </row>
    <row r="2152" spans="1:18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4" t="s">
        <v>8334</v>
      </c>
      <c r="P2152" t="s">
        <v>8335</v>
      </c>
      <c r="Q2152" s="10">
        <f t="shared" si="68"/>
        <v>42534.284710648149</v>
      </c>
      <c r="R2152">
        <f t="shared" si="69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4" t="s">
        <v>8334</v>
      </c>
      <c r="P2153" t="s">
        <v>8335</v>
      </c>
      <c r="Q2153" s="10">
        <f t="shared" si="68"/>
        <v>42520.847384259265</v>
      </c>
      <c r="R2153">
        <f t="shared" si="69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4" t="s">
        <v>8334</v>
      </c>
      <c r="P2154" t="s">
        <v>8335</v>
      </c>
      <c r="Q2154" s="10">
        <f t="shared" si="68"/>
        <v>41683.832280092596</v>
      </c>
      <c r="R2154">
        <f t="shared" si="69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4" t="s">
        <v>8334</v>
      </c>
      <c r="P2155" t="s">
        <v>8335</v>
      </c>
      <c r="Q2155" s="10">
        <f t="shared" si="68"/>
        <v>41974.911087962959</v>
      </c>
      <c r="R2155">
        <f t="shared" si="69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4" t="s">
        <v>8334</v>
      </c>
      <c r="P2156" t="s">
        <v>8335</v>
      </c>
      <c r="Q2156" s="10">
        <f t="shared" si="68"/>
        <v>41647.632256944446</v>
      </c>
      <c r="R2156">
        <f t="shared" si="69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4" t="s">
        <v>8334</v>
      </c>
      <c r="P2157" t="s">
        <v>8335</v>
      </c>
      <c r="Q2157" s="10">
        <f t="shared" si="68"/>
        <v>42430.747511574074</v>
      </c>
      <c r="R2157">
        <f t="shared" si="69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4" t="s">
        <v>8334</v>
      </c>
      <c r="P2158" t="s">
        <v>8335</v>
      </c>
      <c r="Q2158" s="10">
        <f t="shared" si="68"/>
        <v>41488.85423611111</v>
      </c>
      <c r="R2158">
        <f t="shared" si="69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4" t="s">
        <v>8334</v>
      </c>
      <c r="P2159" t="s">
        <v>8335</v>
      </c>
      <c r="Q2159" s="10">
        <f t="shared" si="68"/>
        <v>42694.98128472222</v>
      </c>
      <c r="R2159">
        <f t="shared" si="69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4" t="s">
        <v>8334</v>
      </c>
      <c r="P2160" t="s">
        <v>8335</v>
      </c>
      <c r="Q2160" s="10">
        <f t="shared" si="68"/>
        <v>41264.853865740741</v>
      </c>
      <c r="R2160">
        <f t="shared" si="69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4" t="s">
        <v>8334</v>
      </c>
      <c r="P2161" t="s">
        <v>8335</v>
      </c>
      <c r="Q2161" s="10">
        <f t="shared" si="68"/>
        <v>40710.731180555551</v>
      </c>
      <c r="R2161">
        <f t="shared" si="69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4" t="s">
        <v>8334</v>
      </c>
      <c r="P2162" t="s">
        <v>8335</v>
      </c>
      <c r="Q2162" s="10">
        <f t="shared" si="68"/>
        <v>41018.711863425924</v>
      </c>
      <c r="R2162">
        <f t="shared" si="69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4" t="s">
        <v>8326</v>
      </c>
      <c r="P2163" t="s">
        <v>8327</v>
      </c>
      <c r="Q2163" s="10">
        <f t="shared" si="68"/>
        <v>42240.852534722217</v>
      </c>
      <c r="R2163">
        <f t="shared" si="69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4" t="s">
        <v>8326</v>
      </c>
      <c r="P2164" t="s">
        <v>8327</v>
      </c>
      <c r="Q2164" s="10">
        <f t="shared" si="68"/>
        <v>41813.766099537039</v>
      </c>
      <c r="R2164">
        <f t="shared" si="69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4" t="s">
        <v>8326</v>
      </c>
      <c r="P2165" t="s">
        <v>8327</v>
      </c>
      <c r="Q2165" s="10">
        <f t="shared" si="68"/>
        <v>42111.899537037039</v>
      </c>
      <c r="R2165">
        <f t="shared" si="69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4" t="s">
        <v>8326</v>
      </c>
      <c r="P2166" t="s">
        <v>8327</v>
      </c>
      <c r="Q2166" s="10">
        <f t="shared" si="68"/>
        <v>42515.71775462963</v>
      </c>
      <c r="R2166">
        <f t="shared" si="69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4" t="s">
        <v>8326</v>
      </c>
      <c r="P2167" t="s">
        <v>8327</v>
      </c>
      <c r="Q2167" s="10">
        <f t="shared" si="68"/>
        <v>42438.667071759264</v>
      </c>
      <c r="R2167">
        <f t="shared" si="69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4" t="s">
        <v>8326</v>
      </c>
      <c r="P2168" t="s">
        <v>8327</v>
      </c>
      <c r="Q2168" s="10">
        <f t="shared" si="68"/>
        <v>41933.838171296295</v>
      </c>
      <c r="R2168">
        <f t="shared" si="69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4" t="s">
        <v>8326</v>
      </c>
      <c r="P2169" t="s">
        <v>8327</v>
      </c>
      <c r="Q2169" s="10">
        <f t="shared" si="68"/>
        <v>41153.066400462965</v>
      </c>
      <c r="R2169">
        <f t="shared" si="69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4" t="s">
        <v>8326</v>
      </c>
      <c r="P2170" t="s">
        <v>8327</v>
      </c>
      <c r="Q2170" s="10">
        <f t="shared" si="68"/>
        <v>42745.600243055553</v>
      </c>
      <c r="R2170">
        <f t="shared" si="69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4" t="s">
        <v>8326</v>
      </c>
      <c r="P2171" t="s">
        <v>8327</v>
      </c>
      <c r="Q2171" s="10">
        <f t="shared" si="68"/>
        <v>42793.700821759259</v>
      </c>
      <c r="R2171">
        <f t="shared" si="69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4" t="s">
        <v>8326</v>
      </c>
      <c r="P2172" t="s">
        <v>8327</v>
      </c>
      <c r="Q2172" s="10">
        <f t="shared" si="68"/>
        <v>42198.750254629631</v>
      </c>
      <c r="R2172">
        <f t="shared" si="69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4" t="s">
        <v>8326</v>
      </c>
      <c r="P2173" t="s">
        <v>8327</v>
      </c>
      <c r="Q2173" s="10">
        <f t="shared" si="68"/>
        <v>42141.95711805555</v>
      </c>
      <c r="R2173">
        <f t="shared" si="69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4" t="s">
        <v>8326</v>
      </c>
      <c r="P2174" t="s">
        <v>8327</v>
      </c>
      <c r="Q2174" s="10">
        <f t="shared" si="68"/>
        <v>42082.580092592587</v>
      </c>
      <c r="R2174">
        <f t="shared" si="69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4" t="s">
        <v>8326</v>
      </c>
      <c r="P2175" t="s">
        <v>8327</v>
      </c>
      <c r="Q2175" s="10">
        <f t="shared" si="68"/>
        <v>41495.692627314813</v>
      </c>
      <c r="R2175">
        <f t="shared" si="69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4" t="s">
        <v>8326</v>
      </c>
      <c r="P2176" t="s">
        <v>8327</v>
      </c>
      <c r="Q2176" s="10">
        <f t="shared" si="68"/>
        <v>42465.542905092589</v>
      </c>
      <c r="R2176">
        <f t="shared" si="69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4" t="s">
        <v>8326</v>
      </c>
      <c r="P2177" t="s">
        <v>8327</v>
      </c>
      <c r="Q2177" s="10">
        <f t="shared" si="68"/>
        <v>42565.009097222224</v>
      </c>
      <c r="R2177">
        <f t="shared" si="69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4" t="s">
        <v>8326</v>
      </c>
      <c r="P2178" t="s">
        <v>8327</v>
      </c>
      <c r="Q2178" s="10">
        <f t="shared" si="68"/>
        <v>42096.633206018523</v>
      </c>
      <c r="R2178">
        <f t="shared" si="69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4" t="s">
        <v>8326</v>
      </c>
      <c r="P2179" t="s">
        <v>8327</v>
      </c>
      <c r="Q2179" s="10">
        <f t="shared" si="68"/>
        <v>42502.250775462962</v>
      </c>
      <c r="R2179">
        <f t="shared" si="69"/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4" t="s">
        <v>8326</v>
      </c>
      <c r="P2180" t="s">
        <v>8327</v>
      </c>
      <c r="Q2180" s="10">
        <f t="shared" si="68"/>
        <v>42723.63653935185</v>
      </c>
      <c r="R2180">
        <f t="shared" si="6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4" t="s">
        <v>8326</v>
      </c>
      <c r="P2181" t="s">
        <v>8327</v>
      </c>
      <c r="Q2181" s="10">
        <f t="shared" si="68"/>
        <v>42075.171203703707</v>
      </c>
      <c r="R2181">
        <f t="shared" si="6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4" t="s">
        <v>8326</v>
      </c>
      <c r="P2182" t="s">
        <v>8327</v>
      </c>
      <c r="Q2182" s="10">
        <f t="shared" si="68"/>
        <v>42279.669768518521</v>
      </c>
      <c r="R2182">
        <f t="shared" si="6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4" t="s">
        <v>8334</v>
      </c>
      <c r="P2183" t="s">
        <v>8352</v>
      </c>
      <c r="Q2183" s="10">
        <f t="shared" si="68"/>
        <v>42773.005243055552</v>
      </c>
      <c r="R2183">
        <f t="shared" si="6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4" t="s">
        <v>8334</v>
      </c>
      <c r="P2184" t="s">
        <v>8352</v>
      </c>
      <c r="Q2184" s="10">
        <f t="shared" si="68"/>
        <v>41879.900752314818</v>
      </c>
      <c r="R2184">
        <f t="shared" si="6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4" t="s">
        <v>8334</v>
      </c>
      <c r="P2185" t="s">
        <v>8352</v>
      </c>
      <c r="Q2185" s="10">
        <f t="shared" si="68"/>
        <v>42745.365474537044</v>
      </c>
      <c r="R2185">
        <f t="shared" si="6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4" t="s">
        <v>8334</v>
      </c>
      <c r="P2186" t="s">
        <v>8352</v>
      </c>
      <c r="Q2186" s="10">
        <f t="shared" ref="Q2186:Q2249" si="70">(((J2186/60)/60)/24)+DATE(1970,1,1)</f>
        <v>42380.690289351856</v>
      </c>
      <c r="R2186">
        <f t="shared" ref="R2186:R2249" si="71">YEAR(Q2186)</f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4" t="s">
        <v>8334</v>
      </c>
      <c r="P2187" t="s">
        <v>8352</v>
      </c>
      <c r="Q2187" s="10">
        <f t="shared" si="70"/>
        <v>41319.349988425929</v>
      </c>
      <c r="R2187">
        <f t="shared" si="71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4" t="s">
        <v>8334</v>
      </c>
      <c r="P2188" t="s">
        <v>8352</v>
      </c>
      <c r="Q2188" s="10">
        <f t="shared" si="70"/>
        <v>42583.615081018521</v>
      </c>
      <c r="R2188">
        <f t="shared" si="71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4" t="s">
        <v>8334</v>
      </c>
      <c r="P2189" t="s">
        <v>8352</v>
      </c>
      <c r="Q2189" s="10">
        <f t="shared" si="70"/>
        <v>42068.209097222221</v>
      </c>
      <c r="R2189">
        <f t="shared" si="71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4" t="s">
        <v>8334</v>
      </c>
      <c r="P2190" t="s">
        <v>8352</v>
      </c>
      <c r="Q2190" s="10">
        <f t="shared" si="70"/>
        <v>42633.586122685185</v>
      </c>
      <c r="R2190">
        <f t="shared" si="71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4" t="s">
        <v>8334</v>
      </c>
      <c r="P2191" t="s">
        <v>8352</v>
      </c>
      <c r="Q2191" s="10">
        <f t="shared" si="70"/>
        <v>42467.788194444445</v>
      </c>
      <c r="R2191">
        <f t="shared" si="71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4" t="s">
        <v>8334</v>
      </c>
      <c r="P2192" t="s">
        <v>8352</v>
      </c>
      <c r="Q2192" s="10">
        <f t="shared" si="70"/>
        <v>42417.625046296293</v>
      </c>
      <c r="R2192">
        <f t="shared" si="71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4" t="s">
        <v>8334</v>
      </c>
      <c r="P2193" t="s">
        <v>8352</v>
      </c>
      <c r="Q2193" s="10">
        <f t="shared" si="70"/>
        <v>42768.833645833336</v>
      </c>
      <c r="R2193">
        <f t="shared" si="71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4" t="s">
        <v>8334</v>
      </c>
      <c r="P2194" t="s">
        <v>8352</v>
      </c>
      <c r="Q2194" s="10">
        <f t="shared" si="70"/>
        <v>42691.8512037037</v>
      </c>
      <c r="R2194">
        <f t="shared" si="71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4" t="s">
        <v>8334</v>
      </c>
      <c r="P2195" t="s">
        <v>8352</v>
      </c>
      <c r="Q2195" s="10">
        <f t="shared" si="70"/>
        <v>42664.405925925923</v>
      </c>
      <c r="R2195">
        <f t="shared" si="71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4" t="s">
        <v>8334</v>
      </c>
      <c r="P2196" t="s">
        <v>8352</v>
      </c>
      <c r="Q2196" s="10">
        <f t="shared" si="70"/>
        <v>42425.757986111115</v>
      </c>
      <c r="R2196">
        <f t="shared" si="71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4" t="s">
        <v>8334</v>
      </c>
      <c r="P2197" t="s">
        <v>8352</v>
      </c>
      <c r="Q2197" s="10">
        <f t="shared" si="70"/>
        <v>42197.771990740745</v>
      </c>
      <c r="R2197">
        <f t="shared" si="71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4" t="s">
        <v>8334</v>
      </c>
      <c r="P2198" t="s">
        <v>8352</v>
      </c>
      <c r="Q2198" s="10">
        <f t="shared" si="70"/>
        <v>42675.487291666665</v>
      </c>
      <c r="R2198">
        <f t="shared" si="71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4" t="s">
        <v>8334</v>
      </c>
      <c r="P2199" t="s">
        <v>8352</v>
      </c>
      <c r="Q2199" s="10">
        <f t="shared" si="70"/>
        <v>42033.584016203706</v>
      </c>
      <c r="R2199">
        <f t="shared" si="71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4" t="s">
        <v>8334</v>
      </c>
      <c r="P2200" t="s">
        <v>8352</v>
      </c>
      <c r="Q2200" s="10">
        <f t="shared" si="70"/>
        <v>42292.513888888891</v>
      </c>
      <c r="R2200">
        <f t="shared" si="71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4" t="s">
        <v>8334</v>
      </c>
      <c r="P2201" t="s">
        <v>8352</v>
      </c>
      <c r="Q2201" s="10">
        <f t="shared" si="70"/>
        <v>42262.416643518518</v>
      </c>
      <c r="R2201">
        <f t="shared" si="71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4" t="s">
        <v>8334</v>
      </c>
      <c r="P2202" t="s">
        <v>8352</v>
      </c>
      <c r="Q2202" s="10">
        <f t="shared" si="70"/>
        <v>42163.625787037032</v>
      </c>
      <c r="R2202">
        <f t="shared" si="71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4" t="s">
        <v>8326</v>
      </c>
      <c r="P2203" t="s">
        <v>8331</v>
      </c>
      <c r="Q2203" s="10">
        <f t="shared" si="70"/>
        <v>41276.846817129634</v>
      </c>
      <c r="R2203">
        <f t="shared" si="71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4" t="s">
        <v>8326</v>
      </c>
      <c r="P2204" t="s">
        <v>8331</v>
      </c>
      <c r="Q2204" s="10">
        <f t="shared" si="70"/>
        <v>41184.849166666667</v>
      </c>
      <c r="R2204">
        <f t="shared" si="71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4" t="s">
        <v>8326</v>
      </c>
      <c r="P2205" t="s">
        <v>8331</v>
      </c>
      <c r="Q2205" s="10">
        <f t="shared" si="70"/>
        <v>42241.85974537037</v>
      </c>
      <c r="R2205">
        <f t="shared" si="71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4" t="s">
        <v>8326</v>
      </c>
      <c r="P2206" t="s">
        <v>8331</v>
      </c>
      <c r="Q2206" s="10">
        <f t="shared" si="70"/>
        <v>41312.311562499999</v>
      </c>
      <c r="R2206">
        <f t="shared" si="71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4" t="s">
        <v>8326</v>
      </c>
      <c r="P2207" t="s">
        <v>8331</v>
      </c>
      <c r="Q2207" s="10">
        <f t="shared" si="70"/>
        <v>41031.82163194444</v>
      </c>
      <c r="R2207">
        <f t="shared" si="71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4" t="s">
        <v>8326</v>
      </c>
      <c r="P2208" t="s">
        <v>8331</v>
      </c>
      <c r="Q2208" s="10">
        <f t="shared" si="70"/>
        <v>40997.257222222222</v>
      </c>
      <c r="R2208">
        <f t="shared" si="71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4" t="s">
        <v>8326</v>
      </c>
      <c r="P2209" t="s">
        <v>8331</v>
      </c>
      <c r="Q2209" s="10">
        <f t="shared" si="70"/>
        <v>41564.194131944445</v>
      </c>
      <c r="R2209">
        <f t="shared" si="71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4" t="s">
        <v>8326</v>
      </c>
      <c r="P2210" t="s">
        <v>8331</v>
      </c>
      <c r="Q2210" s="10">
        <f t="shared" si="70"/>
        <v>40946.882245370369</v>
      </c>
      <c r="R2210">
        <f t="shared" si="71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4" t="s">
        <v>8326</v>
      </c>
      <c r="P2211" t="s">
        <v>8331</v>
      </c>
      <c r="Q2211" s="10">
        <f t="shared" si="70"/>
        <v>41732.479675925926</v>
      </c>
      <c r="R2211">
        <f t="shared" si="71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4" t="s">
        <v>8326</v>
      </c>
      <c r="P2212" t="s">
        <v>8331</v>
      </c>
      <c r="Q2212" s="10">
        <f t="shared" si="70"/>
        <v>40956.066087962965</v>
      </c>
      <c r="R2212">
        <f t="shared" si="71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4" t="s">
        <v>8326</v>
      </c>
      <c r="P2213" t="s">
        <v>8331</v>
      </c>
      <c r="Q2213" s="10">
        <f t="shared" si="70"/>
        <v>41716.785011574073</v>
      </c>
      <c r="R2213">
        <f t="shared" si="71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4" t="s">
        <v>8326</v>
      </c>
      <c r="P2214" t="s">
        <v>8331</v>
      </c>
      <c r="Q2214" s="10">
        <f t="shared" si="70"/>
        <v>41548.747418981482</v>
      </c>
      <c r="R2214">
        <f t="shared" si="71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4" t="s">
        <v>8326</v>
      </c>
      <c r="P2215" t="s">
        <v>8331</v>
      </c>
      <c r="Q2215" s="10">
        <f t="shared" si="70"/>
        <v>42109.826145833329</v>
      </c>
      <c r="R2215">
        <f t="shared" si="71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4" t="s">
        <v>8326</v>
      </c>
      <c r="P2216" t="s">
        <v>8331</v>
      </c>
      <c r="Q2216" s="10">
        <f t="shared" si="70"/>
        <v>41646.792222222226</v>
      </c>
      <c r="R2216">
        <f t="shared" si="71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4" t="s">
        <v>8326</v>
      </c>
      <c r="P2217" t="s">
        <v>8331</v>
      </c>
      <c r="Q2217" s="10">
        <f t="shared" si="70"/>
        <v>40958.717268518521</v>
      </c>
      <c r="R2217">
        <f t="shared" si="71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4" t="s">
        <v>8326</v>
      </c>
      <c r="P2218" t="s">
        <v>8331</v>
      </c>
      <c r="Q2218" s="10">
        <f t="shared" si="70"/>
        <v>42194.751678240747</v>
      </c>
      <c r="R2218">
        <f t="shared" si="71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4" t="s">
        <v>8326</v>
      </c>
      <c r="P2219" t="s">
        <v>8331</v>
      </c>
      <c r="Q2219" s="10">
        <f t="shared" si="70"/>
        <v>42299.776770833334</v>
      </c>
      <c r="R2219">
        <f t="shared" si="71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4" t="s">
        <v>8326</v>
      </c>
      <c r="P2220" t="s">
        <v>8331</v>
      </c>
      <c r="Q2220" s="10">
        <f t="shared" si="70"/>
        <v>41127.812303240738</v>
      </c>
      <c r="R2220">
        <f t="shared" si="71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4" t="s">
        <v>8326</v>
      </c>
      <c r="P2221" t="s">
        <v>8331</v>
      </c>
      <c r="Q2221" s="10">
        <f t="shared" si="70"/>
        <v>42205.718888888892</v>
      </c>
      <c r="R2221">
        <f t="shared" si="71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4" t="s">
        <v>8326</v>
      </c>
      <c r="P2222" t="s">
        <v>8331</v>
      </c>
      <c r="Q2222" s="10">
        <f t="shared" si="70"/>
        <v>41452.060601851852</v>
      </c>
      <c r="R2222">
        <f t="shared" si="71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4" t="s">
        <v>8334</v>
      </c>
      <c r="P2223" t="s">
        <v>8352</v>
      </c>
      <c r="Q2223" s="10">
        <f t="shared" si="70"/>
        <v>42452.666770833333</v>
      </c>
      <c r="R2223">
        <f t="shared" si="71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4" t="s">
        <v>8334</v>
      </c>
      <c r="P2224" t="s">
        <v>8352</v>
      </c>
      <c r="Q2224" s="10">
        <f t="shared" si="70"/>
        <v>40906.787581018521</v>
      </c>
      <c r="R2224">
        <f t="shared" si="71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4" t="s">
        <v>8334</v>
      </c>
      <c r="P2225" t="s">
        <v>8352</v>
      </c>
      <c r="Q2225" s="10">
        <f t="shared" si="70"/>
        <v>42152.640833333338</v>
      </c>
      <c r="R2225">
        <f t="shared" si="71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4" t="s">
        <v>8334</v>
      </c>
      <c r="P2226" t="s">
        <v>8352</v>
      </c>
      <c r="Q2226" s="10">
        <f t="shared" si="70"/>
        <v>42644.667534722219</v>
      </c>
      <c r="R2226">
        <f t="shared" si="71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4" t="s">
        <v>8334</v>
      </c>
      <c r="P2227" t="s">
        <v>8352</v>
      </c>
      <c r="Q2227" s="10">
        <f t="shared" si="70"/>
        <v>41873.79184027778</v>
      </c>
      <c r="R2227">
        <f t="shared" si="71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4" t="s">
        <v>8334</v>
      </c>
      <c r="P2228" t="s">
        <v>8352</v>
      </c>
      <c r="Q2228" s="10">
        <f t="shared" si="70"/>
        <v>42381.79886574074</v>
      </c>
      <c r="R2228">
        <f t="shared" si="71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4" t="s">
        <v>8334</v>
      </c>
      <c r="P2229" t="s">
        <v>8352</v>
      </c>
      <c r="Q2229" s="10">
        <f t="shared" si="70"/>
        <v>41561.807349537034</v>
      </c>
      <c r="R2229">
        <f t="shared" si="71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4" t="s">
        <v>8334</v>
      </c>
      <c r="P2230" t="s">
        <v>8352</v>
      </c>
      <c r="Q2230" s="10">
        <f t="shared" si="70"/>
        <v>42202.278194444443</v>
      </c>
      <c r="R2230">
        <f t="shared" si="71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4" t="s">
        <v>8334</v>
      </c>
      <c r="P2231" t="s">
        <v>8352</v>
      </c>
      <c r="Q2231" s="10">
        <f t="shared" si="70"/>
        <v>41484.664247685185</v>
      </c>
      <c r="R2231">
        <f t="shared" si="71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4" t="s">
        <v>8334</v>
      </c>
      <c r="P2232" t="s">
        <v>8352</v>
      </c>
      <c r="Q2232" s="10">
        <f t="shared" si="70"/>
        <v>41724.881099537037</v>
      </c>
      <c r="R2232">
        <f t="shared" si="71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4" t="s">
        <v>8334</v>
      </c>
      <c r="P2233" t="s">
        <v>8352</v>
      </c>
      <c r="Q2233" s="10">
        <f t="shared" si="70"/>
        <v>41423.910891203705</v>
      </c>
      <c r="R2233">
        <f t="shared" si="71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4" t="s">
        <v>8334</v>
      </c>
      <c r="P2234" t="s">
        <v>8352</v>
      </c>
      <c r="Q2234" s="10">
        <f t="shared" si="70"/>
        <v>41806.794074074074</v>
      </c>
      <c r="R2234">
        <f t="shared" si="71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4" t="s">
        <v>8334</v>
      </c>
      <c r="P2235" t="s">
        <v>8352</v>
      </c>
      <c r="Q2235" s="10">
        <f t="shared" si="70"/>
        <v>42331.378923611104</v>
      </c>
      <c r="R2235">
        <f t="shared" si="71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4" t="s">
        <v>8334</v>
      </c>
      <c r="P2236" t="s">
        <v>8352</v>
      </c>
      <c r="Q2236" s="10">
        <f t="shared" si="70"/>
        <v>42710.824618055558</v>
      </c>
      <c r="R2236">
        <f t="shared" si="71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4" t="s">
        <v>8334</v>
      </c>
      <c r="P2237" t="s">
        <v>8352</v>
      </c>
      <c r="Q2237" s="10">
        <f t="shared" si="70"/>
        <v>42062.022118055553</v>
      </c>
      <c r="R2237">
        <f t="shared" si="71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4" t="s">
        <v>8334</v>
      </c>
      <c r="P2238" t="s">
        <v>8352</v>
      </c>
      <c r="Q2238" s="10">
        <f t="shared" si="70"/>
        <v>42371.617164351846</v>
      </c>
      <c r="R2238">
        <f t="shared" si="71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4" t="s">
        <v>8334</v>
      </c>
      <c r="P2239" t="s">
        <v>8352</v>
      </c>
      <c r="Q2239" s="10">
        <f t="shared" si="70"/>
        <v>41915.003275462965</v>
      </c>
      <c r="R2239">
        <f t="shared" si="71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4" t="s">
        <v>8334</v>
      </c>
      <c r="P2240" t="s">
        <v>8352</v>
      </c>
      <c r="Q2240" s="10">
        <f t="shared" si="70"/>
        <v>42774.621712962966</v>
      </c>
      <c r="R2240">
        <f t="shared" si="71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4" t="s">
        <v>8334</v>
      </c>
      <c r="P2241" t="s">
        <v>8352</v>
      </c>
      <c r="Q2241" s="10">
        <f t="shared" si="70"/>
        <v>41572.958495370374</v>
      </c>
      <c r="R2241">
        <f t="shared" si="71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4" t="s">
        <v>8334</v>
      </c>
      <c r="P2242" t="s">
        <v>8352</v>
      </c>
      <c r="Q2242" s="10">
        <f t="shared" si="70"/>
        <v>42452.825740740736</v>
      </c>
      <c r="R2242">
        <f t="shared" si="71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4" t="s">
        <v>8334</v>
      </c>
      <c r="P2243" t="s">
        <v>8352</v>
      </c>
      <c r="Q2243" s="10">
        <f t="shared" si="70"/>
        <v>42766.827546296292</v>
      </c>
      <c r="R2243">
        <f t="shared" si="71"/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4" t="s">
        <v>8334</v>
      </c>
      <c r="P2244" t="s">
        <v>8352</v>
      </c>
      <c r="Q2244" s="10">
        <f t="shared" si="70"/>
        <v>41569.575613425928</v>
      </c>
      <c r="R2244">
        <f t="shared" si="71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4" t="s">
        <v>8334</v>
      </c>
      <c r="P2245" t="s">
        <v>8352</v>
      </c>
      <c r="Q2245" s="10">
        <f t="shared" si="70"/>
        <v>42800.751041666663</v>
      </c>
      <c r="R2245">
        <f t="shared" si="71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4" t="s">
        <v>8334</v>
      </c>
      <c r="P2246" t="s">
        <v>8352</v>
      </c>
      <c r="Q2246" s="10">
        <f t="shared" si="70"/>
        <v>42647.818819444445</v>
      </c>
      <c r="R2246">
        <f t="shared" si="71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4" t="s">
        <v>8334</v>
      </c>
      <c r="P2247" t="s">
        <v>8352</v>
      </c>
      <c r="Q2247" s="10">
        <f t="shared" si="70"/>
        <v>41660.708530092597</v>
      </c>
      <c r="R2247">
        <f t="shared" si="71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4" t="s">
        <v>8334</v>
      </c>
      <c r="P2248" t="s">
        <v>8352</v>
      </c>
      <c r="Q2248" s="10">
        <f t="shared" si="70"/>
        <v>42221.79178240741</v>
      </c>
      <c r="R2248">
        <f t="shared" si="71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4" t="s">
        <v>8334</v>
      </c>
      <c r="P2249" t="s">
        <v>8352</v>
      </c>
      <c r="Q2249" s="10">
        <f t="shared" si="70"/>
        <v>42200.666261574079</v>
      </c>
      <c r="R2249">
        <f t="shared" si="71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4" t="s">
        <v>8334</v>
      </c>
      <c r="P2250" t="s">
        <v>8352</v>
      </c>
      <c r="Q2250" s="10">
        <f t="shared" ref="Q2250:Q2313" si="72">(((J2250/60)/60)/24)+DATE(1970,1,1)</f>
        <v>42688.875902777778</v>
      </c>
      <c r="R2250">
        <f t="shared" ref="R2250:R2313" si="73">YEAR(Q2250)</f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4" t="s">
        <v>8334</v>
      </c>
      <c r="P2251" t="s">
        <v>8352</v>
      </c>
      <c r="Q2251" s="10">
        <f t="shared" si="72"/>
        <v>41336.703298611108</v>
      </c>
      <c r="R2251">
        <f t="shared" si="73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4" t="s">
        <v>8334</v>
      </c>
      <c r="P2252" t="s">
        <v>8352</v>
      </c>
      <c r="Q2252" s="10">
        <f t="shared" si="72"/>
        <v>42677.005474537036</v>
      </c>
      <c r="R2252">
        <f t="shared" si="73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4" t="s">
        <v>8334</v>
      </c>
      <c r="P2253" t="s">
        <v>8352</v>
      </c>
      <c r="Q2253" s="10">
        <f t="shared" si="72"/>
        <v>41846.34579861111</v>
      </c>
      <c r="R2253">
        <f t="shared" si="73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4" t="s">
        <v>8334</v>
      </c>
      <c r="P2254" t="s">
        <v>8352</v>
      </c>
      <c r="Q2254" s="10">
        <f t="shared" si="72"/>
        <v>42573.327986111108</v>
      </c>
      <c r="R2254">
        <f t="shared" si="73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4" t="s">
        <v>8334</v>
      </c>
      <c r="P2255" t="s">
        <v>8352</v>
      </c>
      <c r="Q2255" s="10">
        <f t="shared" si="72"/>
        <v>42296.631331018521</v>
      </c>
      <c r="R2255">
        <f t="shared" si="73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4" t="s">
        <v>8334</v>
      </c>
      <c r="P2256" t="s">
        <v>8352</v>
      </c>
      <c r="Q2256" s="10">
        <f t="shared" si="72"/>
        <v>42752.647777777776</v>
      </c>
      <c r="R2256">
        <f t="shared" si="73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4" t="s">
        <v>8334</v>
      </c>
      <c r="P2257" t="s">
        <v>8352</v>
      </c>
      <c r="Q2257" s="10">
        <f t="shared" si="72"/>
        <v>42467.951979166668</v>
      </c>
      <c r="R2257">
        <f t="shared" si="73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4" t="s">
        <v>8334</v>
      </c>
      <c r="P2258" t="s">
        <v>8352</v>
      </c>
      <c r="Q2258" s="10">
        <f t="shared" si="72"/>
        <v>42682.451921296291</v>
      </c>
      <c r="R2258">
        <f t="shared" si="73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4" t="s">
        <v>8334</v>
      </c>
      <c r="P2259" t="s">
        <v>8352</v>
      </c>
      <c r="Q2259" s="10">
        <f t="shared" si="72"/>
        <v>42505.936678240745</v>
      </c>
      <c r="R2259">
        <f t="shared" si="73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4" t="s">
        <v>8334</v>
      </c>
      <c r="P2260" t="s">
        <v>8352</v>
      </c>
      <c r="Q2260" s="10">
        <f t="shared" si="72"/>
        <v>42136.75100694444</v>
      </c>
      <c r="R2260">
        <f t="shared" si="73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4" t="s">
        <v>8334</v>
      </c>
      <c r="P2261" t="s">
        <v>8352</v>
      </c>
      <c r="Q2261" s="10">
        <f t="shared" si="72"/>
        <v>42702.804814814815</v>
      </c>
      <c r="R2261">
        <f t="shared" si="73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4" t="s">
        <v>8334</v>
      </c>
      <c r="P2262" t="s">
        <v>8352</v>
      </c>
      <c r="Q2262" s="10">
        <f t="shared" si="72"/>
        <v>41695.016782407409</v>
      </c>
      <c r="R2262">
        <f t="shared" si="73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4" t="s">
        <v>8334</v>
      </c>
      <c r="P2263" t="s">
        <v>8352</v>
      </c>
      <c r="Q2263" s="10">
        <f t="shared" si="72"/>
        <v>42759.724768518514</v>
      </c>
      <c r="R2263">
        <f t="shared" si="73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4" t="s">
        <v>8334</v>
      </c>
      <c r="P2264" t="s">
        <v>8352</v>
      </c>
      <c r="Q2264" s="10">
        <f t="shared" si="72"/>
        <v>41926.585162037038</v>
      </c>
      <c r="R2264">
        <f t="shared" si="73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4" t="s">
        <v>8334</v>
      </c>
      <c r="P2265" t="s">
        <v>8352</v>
      </c>
      <c r="Q2265" s="10">
        <f t="shared" si="72"/>
        <v>42014.832326388889</v>
      </c>
      <c r="R2265">
        <f t="shared" si="73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4" t="s">
        <v>8334</v>
      </c>
      <c r="P2266" t="s">
        <v>8352</v>
      </c>
      <c r="Q2266" s="10">
        <f t="shared" si="72"/>
        <v>42496.582337962958</v>
      </c>
      <c r="R2266">
        <f t="shared" si="73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4" t="s">
        <v>8334</v>
      </c>
      <c r="P2267" t="s">
        <v>8352</v>
      </c>
      <c r="Q2267" s="10">
        <f t="shared" si="72"/>
        <v>42689.853090277778</v>
      </c>
      <c r="R2267">
        <f t="shared" si="73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4" t="s">
        <v>8334</v>
      </c>
      <c r="P2268" t="s">
        <v>8352</v>
      </c>
      <c r="Q2268" s="10">
        <f t="shared" si="72"/>
        <v>42469.874907407408</v>
      </c>
      <c r="R2268">
        <f t="shared" si="73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4" t="s">
        <v>8334</v>
      </c>
      <c r="P2269" t="s">
        <v>8352</v>
      </c>
      <c r="Q2269" s="10">
        <f t="shared" si="72"/>
        <v>41968.829826388886</v>
      </c>
      <c r="R2269">
        <f t="shared" si="73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4" t="s">
        <v>8334</v>
      </c>
      <c r="P2270" t="s">
        <v>8352</v>
      </c>
      <c r="Q2270" s="10">
        <f t="shared" si="72"/>
        <v>42776.082349537035</v>
      </c>
      <c r="R2270">
        <f t="shared" si="73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4" t="s">
        <v>8334</v>
      </c>
      <c r="P2271" t="s">
        <v>8352</v>
      </c>
      <c r="Q2271" s="10">
        <f t="shared" si="72"/>
        <v>42776.704432870371</v>
      </c>
      <c r="R2271">
        <f t="shared" si="73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4" t="s">
        <v>8334</v>
      </c>
      <c r="P2272" t="s">
        <v>8352</v>
      </c>
      <c r="Q2272" s="10">
        <f t="shared" si="72"/>
        <v>42725.869363425925</v>
      </c>
      <c r="R2272">
        <f t="shared" si="73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4" t="s">
        <v>8334</v>
      </c>
      <c r="P2273" t="s">
        <v>8352</v>
      </c>
      <c r="Q2273" s="10">
        <f t="shared" si="72"/>
        <v>42684.000046296293</v>
      </c>
      <c r="R2273">
        <f t="shared" si="73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4" t="s">
        <v>8334</v>
      </c>
      <c r="P2274" t="s">
        <v>8352</v>
      </c>
      <c r="Q2274" s="10">
        <f t="shared" si="72"/>
        <v>42315.699490740735</v>
      </c>
      <c r="R2274">
        <f t="shared" si="73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4" t="s">
        <v>8334</v>
      </c>
      <c r="P2275" t="s">
        <v>8352</v>
      </c>
      <c r="Q2275" s="10">
        <f t="shared" si="72"/>
        <v>42781.549097222218</v>
      </c>
      <c r="R2275">
        <f t="shared" si="73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4" t="s">
        <v>8334</v>
      </c>
      <c r="P2276" t="s">
        <v>8352</v>
      </c>
      <c r="Q2276" s="10">
        <f t="shared" si="72"/>
        <v>41663.500659722224</v>
      </c>
      <c r="R2276">
        <f t="shared" si="73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4" t="s">
        <v>8334</v>
      </c>
      <c r="P2277" t="s">
        <v>8352</v>
      </c>
      <c r="Q2277" s="10">
        <f t="shared" si="72"/>
        <v>41965.616655092599</v>
      </c>
      <c r="R2277">
        <f t="shared" si="73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4" t="s">
        <v>8334</v>
      </c>
      <c r="P2278" t="s">
        <v>8352</v>
      </c>
      <c r="Q2278" s="10">
        <f t="shared" si="72"/>
        <v>41614.651493055557</v>
      </c>
      <c r="R2278">
        <f t="shared" si="73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4" t="s">
        <v>8334</v>
      </c>
      <c r="P2279" t="s">
        <v>8352</v>
      </c>
      <c r="Q2279" s="10">
        <f t="shared" si="72"/>
        <v>40936.678506944445</v>
      </c>
      <c r="R2279">
        <f t="shared" si="73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4" t="s">
        <v>8334</v>
      </c>
      <c r="P2280" t="s">
        <v>8352</v>
      </c>
      <c r="Q2280" s="10">
        <f t="shared" si="72"/>
        <v>42338.709108796291</v>
      </c>
      <c r="R2280">
        <f t="shared" si="73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4" t="s">
        <v>8334</v>
      </c>
      <c r="P2281" t="s">
        <v>8352</v>
      </c>
      <c r="Q2281" s="10">
        <f t="shared" si="72"/>
        <v>42020.806701388887</v>
      </c>
      <c r="R2281">
        <f t="shared" si="73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4" t="s">
        <v>8334</v>
      </c>
      <c r="P2282" t="s">
        <v>8352</v>
      </c>
      <c r="Q2282" s="10">
        <f t="shared" si="72"/>
        <v>42234.624895833331</v>
      </c>
      <c r="R2282">
        <f t="shared" si="73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4" t="s">
        <v>8326</v>
      </c>
      <c r="P2283" t="s">
        <v>8327</v>
      </c>
      <c r="Q2283" s="10">
        <f t="shared" si="72"/>
        <v>40687.285844907405</v>
      </c>
      <c r="R2283">
        <f t="shared" si="73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4" t="s">
        <v>8326</v>
      </c>
      <c r="P2284" t="s">
        <v>8327</v>
      </c>
      <c r="Q2284" s="10">
        <f t="shared" si="72"/>
        <v>42323.17460648148</v>
      </c>
      <c r="R2284">
        <f t="shared" si="73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4" t="s">
        <v>8326</v>
      </c>
      <c r="P2285" t="s">
        <v>8327</v>
      </c>
      <c r="Q2285" s="10">
        <f t="shared" si="72"/>
        <v>40978.125046296293</v>
      </c>
      <c r="R2285">
        <f t="shared" si="73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4" t="s">
        <v>8326</v>
      </c>
      <c r="P2286" t="s">
        <v>8327</v>
      </c>
      <c r="Q2286" s="10">
        <f t="shared" si="72"/>
        <v>40585.796817129631</v>
      </c>
      <c r="R2286">
        <f t="shared" si="73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4" t="s">
        <v>8326</v>
      </c>
      <c r="P2287" t="s">
        <v>8327</v>
      </c>
      <c r="Q2287" s="10">
        <f t="shared" si="72"/>
        <v>41059.185682870368</v>
      </c>
      <c r="R2287">
        <f t="shared" si="73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4" t="s">
        <v>8326</v>
      </c>
      <c r="P2288" t="s">
        <v>8327</v>
      </c>
      <c r="Q2288" s="10">
        <f t="shared" si="72"/>
        <v>41494.963587962964</v>
      </c>
      <c r="R2288">
        <f t="shared" si="73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4" t="s">
        <v>8326</v>
      </c>
      <c r="P2289" t="s">
        <v>8327</v>
      </c>
      <c r="Q2289" s="10">
        <f t="shared" si="72"/>
        <v>41792.667361111111</v>
      </c>
      <c r="R2289">
        <f t="shared" si="73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4" t="s">
        <v>8326</v>
      </c>
      <c r="P2290" t="s">
        <v>8327</v>
      </c>
      <c r="Q2290" s="10">
        <f t="shared" si="72"/>
        <v>41067.827418981484</v>
      </c>
      <c r="R2290">
        <f t="shared" si="73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4" t="s">
        <v>8326</v>
      </c>
      <c r="P2291" t="s">
        <v>8327</v>
      </c>
      <c r="Q2291" s="10">
        <f t="shared" si="72"/>
        <v>41571.998379629629</v>
      </c>
      <c r="R2291">
        <f t="shared" si="73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4" t="s">
        <v>8326</v>
      </c>
      <c r="P2292" t="s">
        <v>8327</v>
      </c>
      <c r="Q2292" s="10">
        <f t="shared" si="72"/>
        <v>40070.253819444442</v>
      </c>
      <c r="R2292">
        <f t="shared" si="73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4" t="s">
        <v>8326</v>
      </c>
      <c r="P2293" t="s">
        <v>8327</v>
      </c>
      <c r="Q2293" s="10">
        <f t="shared" si="72"/>
        <v>40987.977060185185</v>
      </c>
      <c r="R2293">
        <f t="shared" si="73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4" t="s">
        <v>8326</v>
      </c>
      <c r="P2294" t="s">
        <v>8327</v>
      </c>
      <c r="Q2294" s="10">
        <f t="shared" si="72"/>
        <v>40987.697638888887</v>
      </c>
      <c r="R2294">
        <f t="shared" si="73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4" t="s">
        <v>8326</v>
      </c>
      <c r="P2295" t="s">
        <v>8327</v>
      </c>
      <c r="Q2295" s="10">
        <f t="shared" si="72"/>
        <v>41151.708321759259</v>
      </c>
      <c r="R2295">
        <f t="shared" si="73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4" t="s">
        <v>8326</v>
      </c>
      <c r="P2296" t="s">
        <v>8327</v>
      </c>
      <c r="Q2296" s="10">
        <f t="shared" si="72"/>
        <v>41264.72314814815</v>
      </c>
      <c r="R2296">
        <f t="shared" si="73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4" t="s">
        <v>8326</v>
      </c>
      <c r="P2297" t="s">
        <v>8327</v>
      </c>
      <c r="Q2297" s="10">
        <f t="shared" si="72"/>
        <v>41270.954351851848</v>
      </c>
      <c r="R2297">
        <f t="shared" si="73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4" t="s">
        <v>8326</v>
      </c>
      <c r="P2298" t="s">
        <v>8327</v>
      </c>
      <c r="Q2298" s="10">
        <f t="shared" si="72"/>
        <v>40927.731782407405</v>
      </c>
      <c r="R2298">
        <f t="shared" si="73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4" t="s">
        <v>8326</v>
      </c>
      <c r="P2299" t="s">
        <v>8327</v>
      </c>
      <c r="Q2299" s="10">
        <f t="shared" si="72"/>
        <v>40948.042233796295</v>
      </c>
      <c r="R2299">
        <f t="shared" si="73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4" t="s">
        <v>8326</v>
      </c>
      <c r="P2300" t="s">
        <v>8327</v>
      </c>
      <c r="Q2300" s="10">
        <f t="shared" si="72"/>
        <v>41694.84065972222</v>
      </c>
      <c r="R2300">
        <f t="shared" si="73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4" t="s">
        <v>8326</v>
      </c>
      <c r="P2301" t="s">
        <v>8327</v>
      </c>
      <c r="Q2301" s="10">
        <f t="shared" si="72"/>
        <v>40565.032511574071</v>
      </c>
      <c r="R2301">
        <f t="shared" si="73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4" t="s">
        <v>8326</v>
      </c>
      <c r="P2302" t="s">
        <v>8327</v>
      </c>
      <c r="Q2302" s="10">
        <f t="shared" si="72"/>
        <v>41074.727037037039</v>
      </c>
      <c r="R2302">
        <f t="shared" si="73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4" t="s">
        <v>8326</v>
      </c>
      <c r="P2303" t="s">
        <v>8330</v>
      </c>
      <c r="Q2303" s="10">
        <f t="shared" si="72"/>
        <v>41416.146944444445</v>
      </c>
      <c r="R2303">
        <f t="shared" si="73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4" t="s">
        <v>8326</v>
      </c>
      <c r="P2304" t="s">
        <v>8330</v>
      </c>
      <c r="Q2304" s="10">
        <f t="shared" si="72"/>
        <v>41605.868449074071</v>
      </c>
      <c r="R2304">
        <f t="shared" si="73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4" t="s">
        <v>8326</v>
      </c>
      <c r="P2305" t="s">
        <v>8330</v>
      </c>
      <c r="Q2305" s="10">
        <f t="shared" si="72"/>
        <v>40850.111064814817</v>
      </c>
      <c r="R2305">
        <f t="shared" si="73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4" t="s">
        <v>8326</v>
      </c>
      <c r="P2306" t="s">
        <v>8330</v>
      </c>
      <c r="Q2306" s="10">
        <f t="shared" si="72"/>
        <v>40502.815868055557</v>
      </c>
      <c r="R2306">
        <f t="shared" si="73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4" t="s">
        <v>8326</v>
      </c>
      <c r="P2307" t="s">
        <v>8330</v>
      </c>
      <c r="Q2307" s="10">
        <f t="shared" si="72"/>
        <v>41834.695277777777</v>
      </c>
      <c r="R2307">
        <f t="shared" si="73"/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4" t="s">
        <v>8326</v>
      </c>
      <c r="P2308" t="s">
        <v>8330</v>
      </c>
      <c r="Q2308" s="10">
        <f t="shared" si="72"/>
        <v>40948.16815972222</v>
      </c>
      <c r="R2308">
        <f t="shared" si="73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4" t="s">
        <v>8326</v>
      </c>
      <c r="P2309" t="s">
        <v>8330</v>
      </c>
      <c r="Q2309" s="10">
        <f t="shared" si="72"/>
        <v>41004.802465277775</v>
      </c>
      <c r="R2309">
        <f t="shared" si="73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4" t="s">
        <v>8326</v>
      </c>
      <c r="P2310" t="s">
        <v>8330</v>
      </c>
      <c r="Q2310" s="10">
        <f t="shared" si="72"/>
        <v>41851.962916666671</v>
      </c>
      <c r="R2310">
        <f t="shared" si="73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4" t="s">
        <v>8326</v>
      </c>
      <c r="P2311" t="s">
        <v>8330</v>
      </c>
      <c r="Q2311" s="10">
        <f t="shared" si="72"/>
        <v>41307.987696759257</v>
      </c>
      <c r="R2311">
        <f t="shared" si="73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4" t="s">
        <v>8326</v>
      </c>
      <c r="P2312" t="s">
        <v>8330</v>
      </c>
      <c r="Q2312" s="10">
        <f t="shared" si="72"/>
        <v>41324.79415509259</v>
      </c>
      <c r="R2312">
        <f t="shared" si="73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4" t="s">
        <v>8326</v>
      </c>
      <c r="P2313" t="s">
        <v>8330</v>
      </c>
      <c r="Q2313" s="10">
        <f t="shared" si="72"/>
        <v>41736.004502314812</v>
      </c>
      <c r="R2313">
        <f t="shared" si="73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4" t="s">
        <v>8326</v>
      </c>
      <c r="P2314" t="s">
        <v>8330</v>
      </c>
      <c r="Q2314" s="10">
        <f t="shared" ref="Q2314:Q2377" si="74">(((J2314/60)/60)/24)+DATE(1970,1,1)</f>
        <v>41716.632847222223</v>
      </c>
      <c r="R2314">
        <f t="shared" ref="R2314:R2377" si="75">YEAR(Q2314)</f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4" t="s">
        <v>8326</v>
      </c>
      <c r="P2315" t="s">
        <v>8330</v>
      </c>
      <c r="Q2315" s="10">
        <f t="shared" si="74"/>
        <v>41002.958634259259</v>
      </c>
      <c r="R2315">
        <f t="shared" si="75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4" t="s">
        <v>8326</v>
      </c>
      <c r="P2316" t="s">
        <v>8330</v>
      </c>
      <c r="Q2316" s="10">
        <f t="shared" si="74"/>
        <v>41037.551585648151</v>
      </c>
      <c r="R2316">
        <f t="shared" si="75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4" t="s">
        <v>8326</v>
      </c>
      <c r="P2317" t="s">
        <v>8330</v>
      </c>
      <c r="Q2317" s="10">
        <f t="shared" si="74"/>
        <v>41004.72619212963</v>
      </c>
      <c r="R2317">
        <f t="shared" si="75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4" t="s">
        <v>8326</v>
      </c>
      <c r="P2318" t="s">
        <v>8330</v>
      </c>
      <c r="Q2318" s="10">
        <f t="shared" si="74"/>
        <v>40079.725115740745</v>
      </c>
      <c r="R2318">
        <f t="shared" si="75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4" t="s">
        <v>8326</v>
      </c>
      <c r="P2319" t="s">
        <v>8330</v>
      </c>
      <c r="Q2319" s="10">
        <f t="shared" si="74"/>
        <v>40192.542233796295</v>
      </c>
      <c r="R2319">
        <f t="shared" si="75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4" t="s">
        <v>8326</v>
      </c>
      <c r="P2320" t="s">
        <v>8330</v>
      </c>
      <c r="Q2320" s="10">
        <f t="shared" si="74"/>
        <v>40050.643680555557</v>
      </c>
      <c r="R2320">
        <f t="shared" si="75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4" t="s">
        <v>8326</v>
      </c>
      <c r="P2321" t="s">
        <v>8330</v>
      </c>
      <c r="Q2321" s="10">
        <f t="shared" si="74"/>
        <v>41593.082002314812</v>
      </c>
      <c r="R2321">
        <f t="shared" si="75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4" t="s">
        <v>8326</v>
      </c>
      <c r="P2322" t="s">
        <v>8330</v>
      </c>
      <c r="Q2322" s="10">
        <f t="shared" si="74"/>
        <v>41696.817129629628</v>
      </c>
      <c r="R2322">
        <f t="shared" si="75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4" t="s">
        <v>8337</v>
      </c>
      <c r="P2323" t="s">
        <v>8353</v>
      </c>
      <c r="Q2323" s="10">
        <f t="shared" si="74"/>
        <v>42799.260428240741</v>
      </c>
      <c r="R2323">
        <f t="shared" si="75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4" t="s">
        <v>8337</v>
      </c>
      <c r="P2324" t="s">
        <v>8353</v>
      </c>
      <c r="Q2324" s="10">
        <f t="shared" si="74"/>
        <v>42804.895474537043</v>
      </c>
      <c r="R2324">
        <f t="shared" si="75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4" t="s">
        <v>8337</v>
      </c>
      <c r="P2325" t="s">
        <v>8353</v>
      </c>
      <c r="Q2325" s="10">
        <f t="shared" si="74"/>
        <v>42807.755173611105</v>
      </c>
      <c r="R2325">
        <f t="shared" si="75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4" t="s">
        <v>8337</v>
      </c>
      <c r="P2326" t="s">
        <v>8353</v>
      </c>
      <c r="Q2326" s="10">
        <f t="shared" si="74"/>
        <v>42790.885243055556</v>
      </c>
      <c r="R2326">
        <f t="shared" si="75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4" t="s">
        <v>8337</v>
      </c>
      <c r="P2327" t="s">
        <v>8353</v>
      </c>
      <c r="Q2327" s="10">
        <f t="shared" si="74"/>
        <v>42794.022349537037</v>
      </c>
      <c r="R2327">
        <f t="shared" si="75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4" t="s">
        <v>8337</v>
      </c>
      <c r="P2328" t="s">
        <v>8353</v>
      </c>
      <c r="Q2328" s="10">
        <f t="shared" si="74"/>
        <v>42804.034120370372</v>
      </c>
      <c r="R2328">
        <f t="shared" si="75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4" t="s">
        <v>8337</v>
      </c>
      <c r="P2329" t="s">
        <v>8353</v>
      </c>
      <c r="Q2329" s="10">
        <f t="shared" si="74"/>
        <v>41842.917129629634</v>
      </c>
      <c r="R2329">
        <f t="shared" si="75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4" t="s">
        <v>8337</v>
      </c>
      <c r="P2330" t="s">
        <v>8353</v>
      </c>
      <c r="Q2330" s="10">
        <f t="shared" si="74"/>
        <v>42139.781678240746</v>
      </c>
      <c r="R2330">
        <f t="shared" si="75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4" t="s">
        <v>8337</v>
      </c>
      <c r="P2331" t="s">
        <v>8353</v>
      </c>
      <c r="Q2331" s="10">
        <f t="shared" si="74"/>
        <v>41807.624374999999</v>
      </c>
      <c r="R2331">
        <f t="shared" si="75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4" t="s">
        <v>8337</v>
      </c>
      <c r="P2332" t="s">
        <v>8353</v>
      </c>
      <c r="Q2332" s="10">
        <f t="shared" si="74"/>
        <v>42332.89980324074</v>
      </c>
      <c r="R2332">
        <f t="shared" si="75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4" t="s">
        <v>8337</v>
      </c>
      <c r="P2333" t="s">
        <v>8353</v>
      </c>
      <c r="Q2333" s="10">
        <f t="shared" si="74"/>
        <v>41839.005671296298</v>
      </c>
      <c r="R2333">
        <f t="shared" si="75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4" t="s">
        <v>8337</v>
      </c>
      <c r="P2334" t="s">
        <v>8353</v>
      </c>
      <c r="Q2334" s="10">
        <f t="shared" si="74"/>
        <v>42011.628136574072</v>
      </c>
      <c r="R2334">
        <f t="shared" si="75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4" t="s">
        <v>8337</v>
      </c>
      <c r="P2335" t="s">
        <v>8353</v>
      </c>
      <c r="Q2335" s="10">
        <f t="shared" si="74"/>
        <v>41767.650347222225</v>
      </c>
      <c r="R2335">
        <f t="shared" si="75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4" t="s">
        <v>8337</v>
      </c>
      <c r="P2336" t="s">
        <v>8353</v>
      </c>
      <c r="Q2336" s="10">
        <f t="shared" si="74"/>
        <v>41918.670115740737</v>
      </c>
      <c r="R2336">
        <f t="shared" si="75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4" t="s">
        <v>8337</v>
      </c>
      <c r="P2337" t="s">
        <v>8353</v>
      </c>
      <c r="Q2337" s="10">
        <f t="shared" si="74"/>
        <v>41771.572256944448</v>
      </c>
      <c r="R2337">
        <f t="shared" si="75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4" t="s">
        <v>8337</v>
      </c>
      <c r="P2338" t="s">
        <v>8353</v>
      </c>
      <c r="Q2338" s="10">
        <f t="shared" si="74"/>
        <v>41666.924710648149</v>
      </c>
      <c r="R2338">
        <f t="shared" si="75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4" t="s">
        <v>8337</v>
      </c>
      <c r="P2339" t="s">
        <v>8353</v>
      </c>
      <c r="Q2339" s="10">
        <f t="shared" si="74"/>
        <v>41786.640543981484</v>
      </c>
      <c r="R2339">
        <f t="shared" si="75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4" t="s">
        <v>8337</v>
      </c>
      <c r="P2340" t="s">
        <v>8353</v>
      </c>
      <c r="Q2340" s="10">
        <f t="shared" si="74"/>
        <v>41789.896805555552</v>
      </c>
      <c r="R2340">
        <f t="shared" si="75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4" t="s">
        <v>8337</v>
      </c>
      <c r="P2341" t="s">
        <v>8353</v>
      </c>
      <c r="Q2341" s="10">
        <f t="shared" si="74"/>
        <v>42692.79987268518</v>
      </c>
      <c r="R2341">
        <f t="shared" si="75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4" t="s">
        <v>8337</v>
      </c>
      <c r="P2342" t="s">
        <v>8353</v>
      </c>
      <c r="Q2342" s="10">
        <f t="shared" si="74"/>
        <v>42643.642800925925</v>
      </c>
      <c r="R2342">
        <f t="shared" si="75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4" t="s">
        <v>8320</v>
      </c>
      <c r="P2343" t="s">
        <v>8321</v>
      </c>
      <c r="Q2343" s="10">
        <f t="shared" si="74"/>
        <v>42167.813703703709</v>
      </c>
      <c r="R2343">
        <f t="shared" si="75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4" t="s">
        <v>8320</v>
      </c>
      <c r="P2344" t="s">
        <v>8321</v>
      </c>
      <c r="Q2344" s="10">
        <f t="shared" si="74"/>
        <v>41897.702199074076</v>
      </c>
      <c r="R2344">
        <f t="shared" si="75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4" t="s">
        <v>8320</v>
      </c>
      <c r="P2345" t="s">
        <v>8321</v>
      </c>
      <c r="Q2345" s="10">
        <f t="shared" si="74"/>
        <v>42327.825289351851</v>
      </c>
      <c r="R2345">
        <f t="shared" si="75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4" t="s">
        <v>8320</v>
      </c>
      <c r="P2346" t="s">
        <v>8321</v>
      </c>
      <c r="Q2346" s="10">
        <f t="shared" si="74"/>
        <v>42515.727650462963</v>
      </c>
      <c r="R2346">
        <f t="shared" si="75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4" t="s">
        <v>8320</v>
      </c>
      <c r="P2347" t="s">
        <v>8321</v>
      </c>
      <c r="Q2347" s="10">
        <f t="shared" si="74"/>
        <v>42060.001805555556</v>
      </c>
      <c r="R2347">
        <f t="shared" si="75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4" t="s">
        <v>8320</v>
      </c>
      <c r="P2348" t="s">
        <v>8321</v>
      </c>
      <c r="Q2348" s="10">
        <f t="shared" si="74"/>
        <v>42615.79896990741</v>
      </c>
      <c r="R2348">
        <f t="shared" si="75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4" t="s">
        <v>8320</v>
      </c>
      <c r="P2349" t="s">
        <v>8321</v>
      </c>
      <c r="Q2349" s="10">
        <f t="shared" si="74"/>
        <v>42577.607361111113</v>
      </c>
      <c r="R2349">
        <f t="shared" si="75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4" t="s">
        <v>8320</v>
      </c>
      <c r="P2350" t="s">
        <v>8321</v>
      </c>
      <c r="Q2350" s="10">
        <f t="shared" si="74"/>
        <v>42360.932152777779</v>
      </c>
      <c r="R2350">
        <f t="shared" si="75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4" t="s">
        <v>8320</v>
      </c>
      <c r="P2351" t="s">
        <v>8321</v>
      </c>
      <c r="Q2351" s="10">
        <f t="shared" si="74"/>
        <v>42198.775787037041</v>
      </c>
      <c r="R2351">
        <f t="shared" si="75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4" t="s">
        <v>8320</v>
      </c>
      <c r="P2352" t="s">
        <v>8321</v>
      </c>
      <c r="Q2352" s="10">
        <f t="shared" si="74"/>
        <v>42708.842245370368</v>
      </c>
      <c r="R2352">
        <f t="shared" si="75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4" t="s">
        <v>8320</v>
      </c>
      <c r="P2353" t="s">
        <v>8321</v>
      </c>
      <c r="Q2353" s="10">
        <f t="shared" si="74"/>
        <v>42094.101145833338</v>
      </c>
      <c r="R2353">
        <f t="shared" si="75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4" t="s">
        <v>8320</v>
      </c>
      <c r="P2354" t="s">
        <v>8321</v>
      </c>
      <c r="Q2354" s="10">
        <f t="shared" si="74"/>
        <v>42101.633703703701</v>
      </c>
      <c r="R2354">
        <f t="shared" si="75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4" t="s">
        <v>8320</v>
      </c>
      <c r="P2355" t="s">
        <v>8321</v>
      </c>
      <c r="Q2355" s="10">
        <f t="shared" si="74"/>
        <v>42103.676180555558</v>
      </c>
      <c r="R2355">
        <f t="shared" si="75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4" t="s">
        <v>8320</v>
      </c>
      <c r="P2356" t="s">
        <v>8321</v>
      </c>
      <c r="Q2356" s="10">
        <f t="shared" si="74"/>
        <v>41954.722916666666</v>
      </c>
      <c r="R2356">
        <f t="shared" si="75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4" t="s">
        <v>8320</v>
      </c>
      <c r="P2357" t="s">
        <v>8321</v>
      </c>
      <c r="Q2357" s="10">
        <f t="shared" si="74"/>
        <v>42096.918240740735</v>
      </c>
      <c r="R2357">
        <f t="shared" si="75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4" t="s">
        <v>8320</v>
      </c>
      <c r="P2358" t="s">
        <v>8321</v>
      </c>
      <c r="Q2358" s="10">
        <f t="shared" si="74"/>
        <v>42130.78361111111</v>
      </c>
      <c r="R2358">
        <f t="shared" si="75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4" t="s">
        <v>8320</v>
      </c>
      <c r="P2359" t="s">
        <v>8321</v>
      </c>
      <c r="Q2359" s="10">
        <f t="shared" si="74"/>
        <v>42264.620115740734</v>
      </c>
      <c r="R2359">
        <f t="shared" si="75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4" t="s">
        <v>8320</v>
      </c>
      <c r="P2360" t="s">
        <v>8321</v>
      </c>
      <c r="Q2360" s="10">
        <f t="shared" si="74"/>
        <v>41978.930972222224</v>
      </c>
      <c r="R2360">
        <f t="shared" si="75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4" t="s">
        <v>8320</v>
      </c>
      <c r="P2361" t="s">
        <v>8321</v>
      </c>
      <c r="Q2361" s="10">
        <f t="shared" si="74"/>
        <v>42159.649583333332</v>
      </c>
      <c r="R2361">
        <f t="shared" si="75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4" t="s">
        <v>8320</v>
      </c>
      <c r="P2362" t="s">
        <v>8321</v>
      </c>
      <c r="Q2362" s="10">
        <f t="shared" si="74"/>
        <v>42377.70694444445</v>
      </c>
      <c r="R2362">
        <f t="shared" si="75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4" t="s">
        <v>8320</v>
      </c>
      <c r="P2363" t="s">
        <v>8321</v>
      </c>
      <c r="Q2363" s="10">
        <f t="shared" si="74"/>
        <v>42466.858888888892</v>
      </c>
      <c r="R2363">
        <f t="shared" si="75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4" t="s">
        <v>8320</v>
      </c>
      <c r="P2364" t="s">
        <v>8321</v>
      </c>
      <c r="Q2364" s="10">
        <f t="shared" si="74"/>
        <v>41954.688310185185</v>
      </c>
      <c r="R2364">
        <f t="shared" si="75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4" t="s">
        <v>8320</v>
      </c>
      <c r="P2365" t="s">
        <v>8321</v>
      </c>
      <c r="Q2365" s="10">
        <f t="shared" si="74"/>
        <v>42322.011574074073</v>
      </c>
      <c r="R2365">
        <f t="shared" si="75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4" t="s">
        <v>8320</v>
      </c>
      <c r="P2366" t="s">
        <v>8321</v>
      </c>
      <c r="Q2366" s="10">
        <f t="shared" si="74"/>
        <v>42248.934675925921</v>
      </c>
      <c r="R2366">
        <f t="shared" si="75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4" t="s">
        <v>8320</v>
      </c>
      <c r="P2367" t="s">
        <v>8321</v>
      </c>
      <c r="Q2367" s="10">
        <f t="shared" si="74"/>
        <v>42346.736400462964</v>
      </c>
      <c r="R2367">
        <f t="shared" si="75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4" t="s">
        <v>8320</v>
      </c>
      <c r="P2368" t="s">
        <v>8321</v>
      </c>
      <c r="Q2368" s="10">
        <f t="shared" si="74"/>
        <v>42268.531631944439</v>
      </c>
      <c r="R2368">
        <f t="shared" si="75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4" t="s">
        <v>8320</v>
      </c>
      <c r="P2369" t="s">
        <v>8321</v>
      </c>
      <c r="Q2369" s="10">
        <f t="shared" si="74"/>
        <v>42425.970092592594</v>
      </c>
      <c r="R2369">
        <f t="shared" si="75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4" t="s">
        <v>8320</v>
      </c>
      <c r="P2370" t="s">
        <v>8321</v>
      </c>
      <c r="Q2370" s="10">
        <f t="shared" si="74"/>
        <v>42063.721817129626</v>
      </c>
      <c r="R2370">
        <f t="shared" si="75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4" t="s">
        <v>8320</v>
      </c>
      <c r="P2371" t="s">
        <v>8321</v>
      </c>
      <c r="Q2371" s="10">
        <f t="shared" si="74"/>
        <v>42380.812627314815</v>
      </c>
      <c r="R2371">
        <f t="shared" si="75"/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4" t="s">
        <v>8320</v>
      </c>
      <c r="P2372" t="s">
        <v>8321</v>
      </c>
      <c r="Q2372" s="10">
        <f t="shared" si="74"/>
        <v>41961.18913194444</v>
      </c>
      <c r="R2372">
        <f t="shared" si="75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4" t="s">
        <v>8320</v>
      </c>
      <c r="P2373" t="s">
        <v>8321</v>
      </c>
      <c r="Q2373" s="10">
        <f t="shared" si="74"/>
        <v>42150.777731481481</v>
      </c>
      <c r="R2373">
        <f t="shared" si="75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4" t="s">
        <v>8320</v>
      </c>
      <c r="P2374" t="s">
        <v>8321</v>
      </c>
      <c r="Q2374" s="10">
        <f t="shared" si="74"/>
        <v>42088.069108796291</v>
      </c>
      <c r="R2374">
        <f t="shared" si="75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4" t="s">
        <v>8320</v>
      </c>
      <c r="P2375" t="s">
        <v>8321</v>
      </c>
      <c r="Q2375" s="10">
        <f t="shared" si="74"/>
        <v>42215.662314814821</v>
      </c>
      <c r="R2375">
        <f t="shared" si="75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4" t="s">
        <v>8320</v>
      </c>
      <c r="P2376" t="s">
        <v>8321</v>
      </c>
      <c r="Q2376" s="10">
        <f t="shared" si="74"/>
        <v>42017.843287037031</v>
      </c>
      <c r="R2376">
        <f t="shared" si="75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4" t="s">
        <v>8320</v>
      </c>
      <c r="P2377" t="s">
        <v>8321</v>
      </c>
      <c r="Q2377" s="10">
        <f t="shared" si="74"/>
        <v>42592.836076388892</v>
      </c>
      <c r="R2377">
        <f t="shared" si="75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4" t="s">
        <v>8320</v>
      </c>
      <c r="P2378" t="s">
        <v>8321</v>
      </c>
      <c r="Q2378" s="10">
        <f t="shared" ref="Q2378:Q2441" si="76">(((J2378/60)/60)/24)+DATE(1970,1,1)</f>
        <v>42318.925532407404</v>
      </c>
      <c r="R2378">
        <f t="shared" ref="R2378:R2441" si="77">YEAR(Q2378)</f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4" t="s">
        <v>8320</v>
      </c>
      <c r="P2379" t="s">
        <v>8321</v>
      </c>
      <c r="Q2379" s="10">
        <f t="shared" si="76"/>
        <v>42669.870173611111</v>
      </c>
      <c r="R2379">
        <f t="shared" si="77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4" t="s">
        <v>8320</v>
      </c>
      <c r="P2380" t="s">
        <v>8321</v>
      </c>
      <c r="Q2380" s="10">
        <f t="shared" si="76"/>
        <v>42213.013078703705</v>
      </c>
      <c r="R2380">
        <f t="shared" si="77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4" t="s">
        <v>8320</v>
      </c>
      <c r="P2381" t="s">
        <v>8321</v>
      </c>
      <c r="Q2381" s="10">
        <f t="shared" si="76"/>
        <v>42237.016388888893</v>
      </c>
      <c r="R2381">
        <f t="shared" si="77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4" t="s">
        <v>8320</v>
      </c>
      <c r="P2382" t="s">
        <v>8321</v>
      </c>
      <c r="Q2382" s="10">
        <f t="shared" si="76"/>
        <v>42248.793310185181</v>
      </c>
      <c r="R2382">
        <f t="shared" si="77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4" t="s">
        <v>8320</v>
      </c>
      <c r="P2383" t="s">
        <v>8321</v>
      </c>
      <c r="Q2383" s="10">
        <f t="shared" si="76"/>
        <v>42074.935740740737</v>
      </c>
      <c r="R2383">
        <f t="shared" si="77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4" t="s">
        <v>8320</v>
      </c>
      <c r="P2384" t="s">
        <v>8321</v>
      </c>
      <c r="Q2384" s="10">
        <f t="shared" si="76"/>
        <v>42195.187534722223</v>
      </c>
      <c r="R2384">
        <f t="shared" si="77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4" t="s">
        <v>8320</v>
      </c>
      <c r="P2385" t="s">
        <v>8321</v>
      </c>
      <c r="Q2385" s="10">
        <f t="shared" si="76"/>
        <v>42027.056793981479</v>
      </c>
      <c r="R2385">
        <f t="shared" si="77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4" t="s">
        <v>8320</v>
      </c>
      <c r="P2386" t="s">
        <v>8321</v>
      </c>
      <c r="Q2386" s="10">
        <f t="shared" si="76"/>
        <v>41927.067627314813</v>
      </c>
      <c r="R2386">
        <f t="shared" si="77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4" t="s">
        <v>8320</v>
      </c>
      <c r="P2387" t="s">
        <v>8321</v>
      </c>
      <c r="Q2387" s="10">
        <f t="shared" si="76"/>
        <v>42191.70175925926</v>
      </c>
      <c r="R2387">
        <f t="shared" si="77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4" t="s">
        <v>8320</v>
      </c>
      <c r="P2388" t="s">
        <v>8321</v>
      </c>
      <c r="Q2388" s="10">
        <f t="shared" si="76"/>
        <v>41954.838240740741</v>
      </c>
      <c r="R2388">
        <f t="shared" si="77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4" t="s">
        <v>8320</v>
      </c>
      <c r="P2389" t="s">
        <v>8321</v>
      </c>
      <c r="Q2389" s="10">
        <f t="shared" si="76"/>
        <v>42528.626620370371</v>
      </c>
      <c r="R2389">
        <f t="shared" si="77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4" t="s">
        <v>8320</v>
      </c>
      <c r="P2390" t="s">
        <v>8321</v>
      </c>
      <c r="Q2390" s="10">
        <f t="shared" si="76"/>
        <v>41989.853692129633</v>
      </c>
      <c r="R2390">
        <f t="shared" si="77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4" t="s">
        <v>8320</v>
      </c>
      <c r="P2391" t="s">
        <v>8321</v>
      </c>
      <c r="Q2391" s="10">
        <f t="shared" si="76"/>
        <v>42179.653379629628</v>
      </c>
      <c r="R2391">
        <f t="shared" si="77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4" t="s">
        <v>8320</v>
      </c>
      <c r="P2392" t="s">
        <v>8321</v>
      </c>
      <c r="Q2392" s="10">
        <f t="shared" si="76"/>
        <v>41968.262314814812</v>
      </c>
      <c r="R2392">
        <f t="shared" si="77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4" t="s">
        <v>8320</v>
      </c>
      <c r="P2393" t="s">
        <v>8321</v>
      </c>
      <c r="Q2393" s="10">
        <f t="shared" si="76"/>
        <v>42064.794490740736</v>
      </c>
      <c r="R2393">
        <f t="shared" si="77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4" t="s">
        <v>8320</v>
      </c>
      <c r="P2394" t="s">
        <v>8321</v>
      </c>
      <c r="Q2394" s="10">
        <f t="shared" si="76"/>
        <v>42276.120636574073</v>
      </c>
      <c r="R2394">
        <f t="shared" si="77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4" t="s">
        <v>8320</v>
      </c>
      <c r="P2395" t="s">
        <v>8321</v>
      </c>
      <c r="Q2395" s="10">
        <f t="shared" si="76"/>
        <v>42194.648344907408</v>
      </c>
      <c r="R2395">
        <f t="shared" si="77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4" t="s">
        <v>8320</v>
      </c>
      <c r="P2396" t="s">
        <v>8321</v>
      </c>
      <c r="Q2396" s="10">
        <f t="shared" si="76"/>
        <v>42031.362187499995</v>
      </c>
      <c r="R2396">
        <f t="shared" si="77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4" t="s">
        <v>8320</v>
      </c>
      <c r="P2397" t="s">
        <v>8321</v>
      </c>
      <c r="Q2397" s="10">
        <f t="shared" si="76"/>
        <v>42717.121377314819</v>
      </c>
      <c r="R2397">
        <f t="shared" si="77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4" t="s">
        <v>8320</v>
      </c>
      <c r="P2398" t="s">
        <v>8321</v>
      </c>
      <c r="Q2398" s="10">
        <f t="shared" si="76"/>
        <v>42262.849050925928</v>
      </c>
      <c r="R2398">
        <f t="shared" si="77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4" t="s">
        <v>8320</v>
      </c>
      <c r="P2399" t="s">
        <v>8321</v>
      </c>
      <c r="Q2399" s="10">
        <f t="shared" si="76"/>
        <v>41976.88490740741</v>
      </c>
      <c r="R2399">
        <f t="shared" si="77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4" t="s">
        <v>8320</v>
      </c>
      <c r="P2400" t="s">
        <v>8321</v>
      </c>
      <c r="Q2400" s="10">
        <f t="shared" si="76"/>
        <v>42157.916481481487</v>
      </c>
      <c r="R2400">
        <f t="shared" si="77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4" t="s">
        <v>8320</v>
      </c>
      <c r="P2401" t="s">
        <v>8321</v>
      </c>
      <c r="Q2401" s="10">
        <f t="shared" si="76"/>
        <v>41956.853078703702</v>
      </c>
      <c r="R2401">
        <f t="shared" si="77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4" t="s">
        <v>8320</v>
      </c>
      <c r="P2402" t="s">
        <v>8321</v>
      </c>
      <c r="Q2402" s="10">
        <f t="shared" si="76"/>
        <v>42444.268101851849</v>
      </c>
      <c r="R2402">
        <f t="shared" si="77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4" t="s">
        <v>8337</v>
      </c>
      <c r="P2403" t="s">
        <v>8338</v>
      </c>
      <c r="Q2403" s="10">
        <f t="shared" si="76"/>
        <v>42374.822870370372</v>
      </c>
      <c r="R2403">
        <f t="shared" si="77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4" t="s">
        <v>8337</v>
      </c>
      <c r="P2404" t="s">
        <v>8338</v>
      </c>
      <c r="Q2404" s="10">
        <f t="shared" si="76"/>
        <v>42107.679756944446</v>
      </c>
      <c r="R2404">
        <f t="shared" si="77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4" t="s">
        <v>8337</v>
      </c>
      <c r="P2405" t="s">
        <v>8338</v>
      </c>
      <c r="Q2405" s="10">
        <f t="shared" si="76"/>
        <v>42399.882615740738</v>
      </c>
      <c r="R2405">
        <f t="shared" si="77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4" t="s">
        <v>8337</v>
      </c>
      <c r="P2406" t="s">
        <v>8338</v>
      </c>
      <c r="Q2406" s="10">
        <f t="shared" si="76"/>
        <v>42342.03943287037</v>
      </c>
      <c r="R2406">
        <f t="shared" si="77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4" t="s">
        <v>8337</v>
      </c>
      <c r="P2407" t="s">
        <v>8338</v>
      </c>
      <c r="Q2407" s="10">
        <f t="shared" si="76"/>
        <v>42595.585358796292</v>
      </c>
      <c r="R2407">
        <f t="shared" si="77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4" t="s">
        <v>8337</v>
      </c>
      <c r="P2408" t="s">
        <v>8338</v>
      </c>
      <c r="Q2408" s="10">
        <f t="shared" si="76"/>
        <v>41983.110995370371</v>
      </c>
      <c r="R2408">
        <f t="shared" si="77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4" t="s">
        <v>8337</v>
      </c>
      <c r="P2409" t="s">
        <v>8338</v>
      </c>
      <c r="Q2409" s="10">
        <f t="shared" si="76"/>
        <v>42082.575555555552</v>
      </c>
      <c r="R2409">
        <f t="shared" si="77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4" t="s">
        <v>8337</v>
      </c>
      <c r="P2410" t="s">
        <v>8338</v>
      </c>
      <c r="Q2410" s="10">
        <f t="shared" si="76"/>
        <v>41919.140706018516</v>
      </c>
      <c r="R2410">
        <f t="shared" si="77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4" t="s">
        <v>8337</v>
      </c>
      <c r="P2411" t="s">
        <v>8338</v>
      </c>
      <c r="Q2411" s="10">
        <f t="shared" si="76"/>
        <v>42204.875868055555</v>
      </c>
      <c r="R2411">
        <f t="shared" si="77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4" t="s">
        <v>8337</v>
      </c>
      <c r="P2412" t="s">
        <v>8338</v>
      </c>
      <c r="Q2412" s="10">
        <f t="shared" si="76"/>
        <v>42224.408275462964</v>
      </c>
      <c r="R2412">
        <f t="shared" si="77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4" t="s">
        <v>8337</v>
      </c>
      <c r="P2413" t="s">
        <v>8338</v>
      </c>
      <c r="Q2413" s="10">
        <f t="shared" si="76"/>
        <v>42211.732430555552</v>
      </c>
      <c r="R2413">
        <f t="shared" si="77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4" t="s">
        <v>8337</v>
      </c>
      <c r="P2414" t="s">
        <v>8338</v>
      </c>
      <c r="Q2414" s="10">
        <f t="shared" si="76"/>
        <v>42655.736956018518</v>
      </c>
      <c r="R2414">
        <f t="shared" si="77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4" t="s">
        <v>8337</v>
      </c>
      <c r="P2415" t="s">
        <v>8338</v>
      </c>
      <c r="Q2415" s="10">
        <f t="shared" si="76"/>
        <v>41760.10974537037</v>
      </c>
      <c r="R2415">
        <f t="shared" si="77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4" t="s">
        <v>8337</v>
      </c>
      <c r="P2416" t="s">
        <v>8338</v>
      </c>
      <c r="Q2416" s="10">
        <f t="shared" si="76"/>
        <v>42198.695138888885</v>
      </c>
      <c r="R2416">
        <f t="shared" si="77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4" t="s">
        <v>8337</v>
      </c>
      <c r="P2417" t="s">
        <v>8338</v>
      </c>
      <c r="Q2417" s="10">
        <f t="shared" si="76"/>
        <v>42536.862800925926</v>
      </c>
      <c r="R2417">
        <f t="shared" si="77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4" t="s">
        <v>8337</v>
      </c>
      <c r="P2418" t="s">
        <v>8338</v>
      </c>
      <c r="Q2418" s="10">
        <f t="shared" si="76"/>
        <v>42019.737766203703</v>
      </c>
      <c r="R2418">
        <f t="shared" si="77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4" t="s">
        <v>8337</v>
      </c>
      <c r="P2419" t="s">
        <v>8338</v>
      </c>
      <c r="Q2419" s="10">
        <f t="shared" si="76"/>
        <v>41831.884108796294</v>
      </c>
      <c r="R2419">
        <f t="shared" si="77"/>
        <v>2014</v>
      </c>
    </row>
    <row r="2420" spans="1:18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4" t="s">
        <v>8337</v>
      </c>
      <c r="P2420" t="s">
        <v>8338</v>
      </c>
      <c r="Q2420" s="10">
        <f t="shared" si="76"/>
        <v>42027.856990740736</v>
      </c>
      <c r="R2420">
        <f t="shared" si="77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4" t="s">
        <v>8337</v>
      </c>
      <c r="P2421" t="s">
        <v>8338</v>
      </c>
      <c r="Q2421" s="10">
        <f t="shared" si="76"/>
        <v>41993.738298611104</v>
      </c>
      <c r="R2421">
        <f t="shared" si="77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4" t="s">
        <v>8337</v>
      </c>
      <c r="P2422" t="s">
        <v>8338</v>
      </c>
      <c r="Q2422" s="10">
        <f t="shared" si="76"/>
        <v>41893.028877314813</v>
      </c>
      <c r="R2422">
        <f t="shared" si="77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4" t="s">
        <v>8337</v>
      </c>
      <c r="P2423" t="s">
        <v>8338</v>
      </c>
      <c r="Q2423" s="10">
        <f t="shared" si="76"/>
        <v>42026.687453703707</v>
      </c>
      <c r="R2423">
        <f t="shared" si="77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4" t="s">
        <v>8337</v>
      </c>
      <c r="P2424" t="s">
        <v>8338</v>
      </c>
      <c r="Q2424" s="10">
        <f t="shared" si="76"/>
        <v>42044.724953703699</v>
      </c>
      <c r="R2424">
        <f t="shared" si="77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4" t="s">
        <v>8337</v>
      </c>
      <c r="P2425" t="s">
        <v>8338</v>
      </c>
      <c r="Q2425" s="10">
        <f t="shared" si="76"/>
        <v>41974.704745370371</v>
      </c>
      <c r="R2425">
        <f t="shared" si="77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4" t="s">
        <v>8337</v>
      </c>
      <c r="P2426" t="s">
        <v>8338</v>
      </c>
      <c r="Q2426" s="10">
        <f t="shared" si="76"/>
        <v>41909.892453703702</v>
      </c>
      <c r="R2426">
        <f t="shared" si="77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4" t="s">
        <v>8337</v>
      </c>
      <c r="P2427" t="s">
        <v>8338</v>
      </c>
      <c r="Q2427" s="10">
        <f t="shared" si="76"/>
        <v>42502.913761574076</v>
      </c>
      <c r="R2427">
        <f t="shared" si="77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4" t="s">
        <v>8337</v>
      </c>
      <c r="P2428" t="s">
        <v>8338</v>
      </c>
      <c r="Q2428" s="10">
        <f t="shared" si="76"/>
        <v>42164.170046296291</v>
      </c>
      <c r="R2428">
        <f t="shared" si="77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4" t="s">
        <v>8337</v>
      </c>
      <c r="P2429" t="s">
        <v>8338</v>
      </c>
      <c r="Q2429" s="10">
        <f t="shared" si="76"/>
        <v>42412.318668981476</v>
      </c>
      <c r="R2429">
        <f t="shared" si="77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4" t="s">
        <v>8337</v>
      </c>
      <c r="P2430" t="s">
        <v>8338</v>
      </c>
      <c r="Q2430" s="10">
        <f t="shared" si="76"/>
        <v>42045.784155092595</v>
      </c>
      <c r="R2430">
        <f t="shared" si="77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4" t="s">
        <v>8337</v>
      </c>
      <c r="P2431" t="s">
        <v>8338</v>
      </c>
      <c r="Q2431" s="10">
        <f t="shared" si="76"/>
        <v>42734.879236111112</v>
      </c>
      <c r="R2431">
        <f t="shared" si="77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4" t="s">
        <v>8337</v>
      </c>
      <c r="P2432" t="s">
        <v>8338</v>
      </c>
      <c r="Q2432" s="10">
        <f t="shared" si="76"/>
        <v>42382.130833333329</v>
      </c>
      <c r="R2432">
        <f t="shared" si="77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4" t="s">
        <v>8337</v>
      </c>
      <c r="P2433" t="s">
        <v>8338</v>
      </c>
      <c r="Q2433" s="10">
        <f t="shared" si="76"/>
        <v>42489.099687499998</v>
      </c>
      <c r="R2433">
        <f t="shared" si="77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4" t="s">
        <v>8337</v>
      </c>
      <c r="P2434" t="s">
        <v>8338</v>
      </c>
      <c r="Q2434" s="10">
        <f t="shared" si="76"/>
        <v>42041.218715277777</v>
      </c>
      <c r="R2434">
        <f t="shared" si="77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4" t="s">
        <v>8337</v>
      </c>
      <c r="P2435" t="s">
        <v>8338</v>
      </c>
      <c r="Q2435" s="10">
        <f t="shared" si="76"/>
        <v>42397.89980324074</v>
      </c>
      <c r="R2435">
        <f t="shared" si="77"/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4" t="s">
        <v>8337</v>
      </c>
      <c r="P2436" t="s">
        <v>8338</v>
      </c>
      <c r="Q2436" s="10">
        <f t="shared" si="76"/>
        <v>42180.18604166666</v>
      </c>
      <c r="R2436">
        <f t="shared" si="77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4" t="s">
        <v>8337</v>
      </c>
      <c r="P2437" t="s">
        <v>8338</v>
      </c>
      <c r="Q2437" s="10">
        <f t="shared" si="76"/>
        <v>42252.277615740735</v>
      </c>
      <c r="R2437">
        <f t="shared" si="77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4" t="s">
        <v>8337</v>
      </c>
      <c r="P2438" t="s">
        <v>8338</v>
      </c>
      <c r="Q2438" s="10">
        <f t="shared" si="76"/>
        <v>42338.615393518514</v>
      </c>
      <c r="R2438">
        <f t="shared" si="77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4" t="s">
        <v>8337</v>
      </c>
      <c r="P2439" t="s">
        <v>8338</v>
      </c>
      <c r="Q2439" s="10">
        <f t="shared" si="76"/>
        <v>42031.965138888889</v>
      </c>
      <c r="R2439">
        <f t="shared" si="77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4" t="s">
        <v>8337</v>
      </c>
      <c r="P2440" t="s">
        <v>8338</v>
      </c>
      <c r="Q2440" s="10">
        <f t="shared" si="76"/>
        <v>42285.91506944444</v>
      </c>
      <c r="R2440">
        <f t="shared" si="77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4" t="s">
        <v>8337</v>
      </c>
      <c r="P2441" t="s">
        <v>8338</v>
      </c>
      <c r="Q2441" s="10">
        <f t="shared" si="76"/>
        <v>42265.818622685183</v>
      </c>
      <c r="R2441">
        <f t="shared" si="77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4" t="s">
        <v>8337</v>
      </c>
      <c r="P2442" t="s">
        <v>8338</v>
      </c>
      <c r="Q2442" s="10">
        <f t="shared" ref="Q2442:Q2505" si="78">(((J2442/60)/60)/24)+DATE(1970,1,1)</f>
        <v>42383.899456018517</v>
      </c>
      <c r="R2442">
        <f t="shared" ref="R2442:R2505" si="79">YEAR(Q2442)</f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4" t="s">
        <v>8337</v>
      </c>
      <c r="P2443" t="s">
        <v>8353</v>
      </c>
      <c r="Q2443" s="10">
        <f t="shared" si="78"/>
        <v>42187.125625000001</v>
      </c>
      <c r="R2443">
        <f t="shared" si="79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4" t="s">
        <v>8337</v>
      </c>
      <c r="P2444" t="s">
        <v>8353</v>
      </c>
      <c r="Q2444" s="10">
        <f t="shared" si="78"/>
        <v>42052.666990740734</v>
      </c>
      <c r="R2444">
        <f t="shared" si="79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4" t="s">
        <v>8337</v>
      </c>
      <c r="P2445" t="s">
        <v>8353</v>
      </c>
      <c r="Q2445" s="10">
        <f t="shared" si="78"/>
        <v>41836.625254629631</v>
      </c>
      <c r="R2445">
        <f t="shared" si="79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4" t="s">
        <v>8337</v>
      </c>
      <c r="P2446" t="s">
        <v>8353</v>
      </c>
      <c r="Q2446" s="10">
        <f t="shared" si="78"/>
        <v>42485.754525462966</v>
      </c>
      <c r="R2446">
        <f t="shared" si="79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4" t="s">
        <v>8337</v>
      </c>
      <c r="P2447" t="s">
        <v>8353</v>
      </c>
      <c r="Q2447" s="10">
        <f t="shared" si="78"/>
        <v>42243.190057870372</v>
      </c>
      <c r="R2447">
        <f t="shared" si="79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4" t="s">
        <v>8337</v>
      </c>
      <c r="P2448" t="s">
        <v>8353</v>
      </c>
      <c r="Q2448" s="10">
        <f t="shared" si="78"/>
        <v>42670.602673611109</v>
      </c>
      <c r="R2448">
        <f t="shared" si="79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4" t="s">
        <v>8337</v>
      </c>
      <c r="P2449" t="s">
        <v>8353</v>
      </c>
      <c r="Q2449" s="10">
        <f t="shared" si="78"/>
        <v>42654.469826388886</v>
      </c>
      <c r="R2449">
        <f t="shared" si="79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4" t="s">
        <v>8337</v>
      </c>
      <c r="P2450" t="s">
        <v>8353</v>
      </c>
      <c r="Q2450" s="10">
        <f t="shared" si="78"/>
        <v>42607.316122685181</v>
      </c>
      <c r="R2450">
        <f t="shared" si="79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4" t="s">
        <v>8337</v>
      </c>
      <c r="P2451" t="s">
        <v>8353</v>
      </c>
      <c r="Q2451" s="10">
        <f t="shared" si="78"/>
        <v>41943.142534722225</v>
      </c>
      <c r="R2451">
        <f t="shared" si="79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4" t="s">
        <v>8337</v>
      </c>
      <c r="P2452" t="s">
        <v>8353</v>
      </c>
      <c r="Q2452" s="10">
        <f t="shared" si="78"/>
        <v>41902.07240740741</v>
      </c>
      <c r="R2452">
        <f t="shared" si="79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4" t="s">
        <v>8337</v>
      </c>
      <c r="P2453" t="s">
        <v>8353</v>
      </c>
      <c r="Q2453" s="10">
        <f t="shared" si="78"/>
        <v>42779.908449074079</v>
      </c>
      <c r="R2453">
        <f t="shared" si="79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4" t="s">
        <v>8337</v>
      </c>
      <c r="P2454" t="s">
        <v>8353</v>
      </c>
      <c r="Q2454" s="10">
        <f t="shared" si="78"/>
        <v>42338.84375</v>
      </c>
      <c r="R2454">
        <f t="shared" si="79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4" t="s">
        <v>8337</v>
      </c>
      <c r="P2455" t="s">
        <v>8353</v>
      </c>
      <c r="Q2455" s="10">
        <f t="shared" si="78"/>
        <v>42738.692233796297</v>
      </c>
      <c r="R2455">
        <f t="shared" si="79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4" t="s">
        <v>8337</v>
      </c>
      <c r="P2456" t="s">
        <v>8353</v>
      </c>
      <c r="Q2456" s="10">
        <f t="shared" si="78"/>
        <v>42770.201481481476</v>
      </c>
      <c r="R2456">
        <f t="shared" si="79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4" t="s">
        <v>8337</v>
      </c>
      <c r="P2457" t="s">
        <v>8353</v>
      </c>
      <c r="Q2457" s="10">
        <f t="shared" si="78"/>
        <v>42452.781828703708</v>
      </c>
      <c r="R2457">
        <f t="shared" si="79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4" t="s">
        <v>8337</v>
      </c>
      <c r="P2458" t="s">
        <v>8353</v>
      </c>
      <c r="Q2458" s="10">
        <f t="shared" si="78"/>
        <v>42761.961099537039</v>
      </c>
      <c r="R2458">
        <f t="shared" si="79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4" t="s">
        <v>8337</v>
      </c>
      <c r="P2459" t="s">
        <v>8353</v>
      </c>
      <c r="Q2459" s="10">
        <f t="shared" si="78"/>
        <v>42423.602500000001</v>
      </c>
      <c r="R2459">
        <f t="shared" si="79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4" t="s">
        <v>8337</v>
      </c>
      <c r="P2460" t="s">
        <v>8353</v>
      </c>
      <c r="Q2460" s="10">
        <f t="shared" si="78"/>
        <v>42495.871736111112</v>
      </c>
      <c r="R2460">
        <f t="shared" si="79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4" t="s">
        <v>8337</v>
      </c>
      <c r="P2461" t="s">
        <v>8353</v>
      </c>
      <c r="Q2461" s="10">
        <f t="shared" si="78"/>
        <v>42407.637557870374</v>
      </c>
      <c r="R2461">
        <f t="shared" si="79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4" t="s">
        <v>8337</v>
      </c>
      <c r="P2462" t="s">
        <v>8353</v>
      </c>
      <c r="Q2462" s="10">
        <f t="shared" si="78"/>
        <v>42704.187118055561</v>
      </c>
      <c r="R2462">
        <f t="shared" si="79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4" t="s">
        <v>8326</v>
      </c>
      <c r="P2463" t="s">
        <v>8330</v>
      </c>
      <c r="Q2463" s="10">
        <f t="shared" si="78"/>
        <v>40784.012696759259</v>
      </c>
      <c r="R2463">
        <f t="shared" si="79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4" t="s">
        <v>8326</v>
      </c>
      <c r="P2464" t="s">
        <v>8330</v>
      </c>
      <c r="Q2464" s="10">
        <f t="shared" si="78"/>
        <v>41089.186296296299</v>
      </c>
      <c r="R2464">
        <f t="shared" si="79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4" t="s">
        <v>8326</v>
      </c>
      <c r="P2465" t="s">
        <v>8330</v>
      </c>
      <c r="Q2465" s="10">
        <f t="shared" si="78"/>
        <v>41341.111400462964</v>
      </c>
      <c r="R2465">
        <f t="shared" si="79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4" t="s">
        <v>8326</v>
      </c>
      <c r="P2466" t="s">
        <v>8330</v>
      </c>
      <c r="Q2466" s="10">
        <f t="shared" si="78"/>
        <v>42248.90042824074</v>
      </c>
      <c r="R2466">
        <f t="shared" si="79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4" t="s">
        <v>8326</v>
      </c>
      <c r="P2467" t="s">
        <v>8330</v>
      </c>
      <c r="Q2467" s="10">
        <f t="shared" si="78"/>
        <v>41145.719305555554</v>
      </c>
      <c r="R2467">
        <f t="shared" si="79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4" t="s">
        <v>8326</v>
      </c>
      <c r="P2468" t="s">
        <v>8330</v>
      </c>
      <c r="Q2468" s="10">
        <f t="shared" si="78"/>
        <v>41373.102465277778</v>
      </c>
      <c r="R2468">
        <f t="shared" si="79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4" t="s">
        <v>8326</v>
      </c>
      <c r="P2469" t="s">
        <v>8330</v>
      </c>
      <c r="Q2469" s="10">
        <f t="shared" si="78"/>
        <v>41025.874201388891</v>
      </c>
      <c r="R2469">
        <f t="shared" si="79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4" t="s">
        <v>8326</v>
      </c>
      <c r="P2470" t="s">
        <v>8330</v>
      </c>
      <c r="Q2470" s="10">
        <f t="shared" si="78"/>
        <v>41174.154178240737</v>
      </c>
      <c r="R2470">
        <f t="shared" si="79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4" t="s">
        <v>8326</v>
      </c>
      <c r="P2471" t="s">
        <v>8330</v>
      </c>
      <c r="Q2471" s="10">
        <f t="shared" si="78"/>
        <v>40557.429733796293</v>
      </c>
      <c r="R2471">
        <f t="shared" si="79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4" t="s">
        <v>8326</v>
      </c>
      <c r="P2472" t="s">
        <v>8330</v>
      </c>
      <c r="Q2472" s="10">
        <f t="shared" si="78"/>
        <v>41023.07471064815</v>
      </c>
      <c r="R2472">
        <f t="shared" si="79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4" t="s">
        <v>8326</v>
      </c>
      <c r="P2473" t="s">
        <v>8330</v>
      </c>
      <c r="Q2473" s="10">
        <f t="shared" si="78"/>
        <v>40893.992962962962</v>
      </c>
      <c r="R2473">
        <f t="shared" si="79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4" t="s">
        <v>8326</v>
      </c>
      <c r="P2474" t="s">
        <v>8330</v>
      </c>
      <c r="Q2474" s="10">
        <f t="shared" si="78"/>
        <v>40354.11550925926</v>
      </c>
      <c r="R2474">
        <f t="shared" si="79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4" t="s">
        <v>8326</v>
      </c>
      <c r="P2475" t="s">
        <v>8330</v>
      </c>
      <c r="Q2475" s="10">
        <f t="shared" si="78"/>
        <v>41193.748483796298</v>
      </c>
      <c r="R2475">
        <f t="shared" si="79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4" t="s">
        <v>8326</v>
      </c>
      <c r="P2476" t="s">
        <v>8330</v>
      </c>
      <c r="Q2476" s="10">
        <f t="shared" si="78"/>
        <v>40417.011296296296</v>
      </c>
      <c r="R2476">
        <f t="shared" si="79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4" t="s">
        <v>8326</v>
      </c>
      <c r="P2477" t="s">
        <v>8330</v>
      </c>
      <c r="Q2477" s="10">
        <f t="shared" si="78"/>
        <v>40310.287673611114</v>
      </c>
      <c r="R2477">
        <f t="shared" si="79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4" t="s">
        <v>8326</v>
      </c>
      <c r="P2478" t="s">
        <v>8330</v>
      </c>
      <c r="Q2478" s="10">
        <f t="shared" si="78"/>
        <v>41913.328356481477</v>
      </c>
      <c r="R2478">
        <f t="shared" si="79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4" t="s">
        <v>8326</v>
      </c>
      <c r="P2479" t="s">
        <v>8330</v>
      </c>
      <c r="Q2479" s="10">
        <f t="shared" si="78"/>
        <v>41088.691493055558</v>
      </c>
      <c r="R2479">
        <f t="shared" si="79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4" t="s">
        <v>8326</v>
      </c>
      <c r="P2480" t="s">
        <v>8330</v>
      </c>
      <c r="Q2480" s="10">
        <f t="shared" si="78"/>
        <v>41257.950381944444</v>
      </c>
      <c r="R2480">
        <f t="shared" si="79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4" t="s">
        <v>8326</v>
      </c>
      <c r="P2481" t="s">
        <v>8330</v>
      </c>
      <c r="Q2481" s="10">
        <f t="shared" si="78"/>
        <v>41107.726782407408</v>
      </c>
      <c r="R2481">
        <f t="shared" si="79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4" t="s">
        <v>8326</v>
      </c>
      <c r="P2482" t="s">
        <v>8330</v>
      </c>
      <c r="Q2482" s="10">
        <f t="shared" si="78"/>
        <v>42227.936157407406</v>
      </c>
      <c r="R2482">
        <f t="shared" si="79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4" t="s">
        <v>8326</v>
      </c>
      <c r="P2483" t="s">
        <v>8330</v>
      </c>
      <c r="Q2483" s="10">
        <f t="shared" si="78"/>
        <v>40999.645925925928</v>
      </c>
      <c r="R2483">
        <f t="shared" si="79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4" t="s">
        <v>8326</v>
      </c>
      <c r="P2484" t="s">
        <v>8330</v>
      </c>
      <c r="Q2484" s="10">
        <f t="shared" si="78"/>
        <v>40711.782210648147</v>
      </c>
      <c r="R2484">
        <f t="shared" si="79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4" t="s">
        <v>8326</v>
      </c>
      <c r="P2485" t="s">
        <v>8330</v>
      </c>
      <c r="Q2485" s="10">
        <f t="shared" si="78"/>
        <v>40970.750034722223</v>
      </c>
      <c r="R2485">
        <f t="shared" si="79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4" t="s">
        <v>8326</v>
      </c>
      <c r="P2486" t="s">
        <v>8330</v>
      </c>
      <c r="Q2486" s="10">
        <f t="shared" si="78"/>
        <v>40771.916701388887</v>
      </c>
      <c r="R2486">
        <f t="shared" si="79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4" t="s">
        <v>8326</v>
      </c>
      <c r="P2487" t="s">
        <v>8330</v>
      </c>
      <c r="Q2487" s="10">
        <f t="shared" si="78"/>
        <v>40793.998599537037</v>
      </c>
      <c r="R2487">
        <f t="shared" si="79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4" t="s">
        <v>8326</v>
      </c>
      <c r="P2488" t="s">
        <v>8330</v>
      </c>
      <c r="Q2488" s="10">
        <f t="shared" si="78"/>
        <v>40991.708055555559</v>
      </c>
      <c r="R2488">
        <f t="shared" si="79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4" t="s">
        <v>8326</v>
      </c>
      <c r="P2489" t="s">
        <v>8330</v>
      </c>
      <c r="Q2489" s="10">
        <f t="shared" si="78"/>
        <v>41026.083298611113</v>
      </c>
      <c r="R2489">
        <f t="shared" si="79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4" t="s">
        <v>8326</v>
      </c>
      <c r="P2490" t="s">
        <v>8330</v>
      </c>
      <c r="Q2490" s="10">
        <f t="shared" si="78"/>
        <v>40833.633194444446</v>
      </c>
      <c r="R2490">
        <f t="shared" si="79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4" t="s">
        <v>8326</v>
      </c>
      <c r="P2491" t="s">
        <v>8330</v>
      </c>
      <c r="Q2491" s="10">
        <f t="shared" si="78"/>
        <v>41373.690266203703</v>
      </c>
      <c r="R2491">
        <f t="shared" si="79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4" t="s">
        <v>8326</v>
      </c>
      <c r="P2492" t="s">
        <v>8330</v>
      </c>
      <c r="Q2492" s="10">
        <f t="shared" si="78"/>
        <v>41023.227731481478</v>
      </c>
      <c r="R2492">
        <f t="shared" si="79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4" t="s">
        <v>8326</v>
      </c>
      <c r="P2493" t="s">
        <v>8330</v>
      </c>
      <c r="Q2493" s="10">
        <f t="shared" si="78"/>
        <v>40542.839282407411</v>
      </c>
      <c r="R2493">
        <f t="shared" si="79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4" t="s">
        <v>8326</v>
      </c>
      <c r="P2494" t="s">
        <v>8330</v>
      </c>
      <c r="Q2494" s="10">
        <f t="shared" si="78"/>
        <v>41024.985972222225</v>
      </c>
      <c r="R2494">
        <f t="shared" si="79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4" t="s">
        <v>8326</v>
      </c>
      <c r="P2495" t="s">
        <v>8330</v>
      </c>
      <c r="Q2495" s="10">
        <f t="shared" si="78"/>
        <v>41348.168287037035</v>
      </c>
      <c r="R2495">
        <f t="shared" si="79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4" t="s">
        <v>8326</v>
      </c>
      <c r="P2496" t="s">
        <v>8330</v>
      </c>
      <c r="Q2496" s="10">
        <f t="shared" si="78"/>
        <v>41022.645185185182</v>
      </c>
      <c r="R2496">
        <f t="shared" si="79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4" t="s">
        <v>8326</v>
      </c>
      <c r="P2497" t="s">
        <v>8330</v>
      </c>
      <c r="Q2497" s="10">
        <f t="shared" si="78"/>
        <v>41036.946469907409</v>
      </c>
      <c r="R2497">
        <f t="shared" si="79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4" t="s">
        <v>8326</v>
      </c>
      <c r="P2498" t="s">
        <v>8330</v>
      </c>
      <c r="Q2498" s="10">
        <f t="shared" si="78"/>
        <v>41327.996435185189</v>
      </c>
      <c r="R2498">
        <f t="shared" si="79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4" t="s">
        <v>8326</v>
      </c>
      <c r="P2499" t="s">
        <v>8330</v>
      </c>
      <c r="Q2499" s="10">
        <f t="shared" si="78"/>
        <v>40730.878912037035</v>
      </c>
      <c r="R2499">
        <f t="shared" si="79"/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4" t="s">
        <v>8326</v>
      </c>
      <c r="P2500" t="s">
        <v>8330</v>
      </c>
      <c r="Q2500" s="10">
        <f t="shared" si="78"/>
        <v>42017.967442129629</v>
      </c>
      <c r="R2500">
        <f t="shared" si="7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4" t="s">
        <v>8326</v>
      </c>
      <c r="P2501" t="s">
        <v>8330</v>
      </c>
      <c r="Q2501" s="10">
        <f t="shared" si="78"/>
        <v>41226.648576388885</v>
      </c>
      <c r="R2501">
        <f t="shared" si="7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4" t="s">
        <v>8326</v>
      </c>
      <c r="P2502" t="s">
        <v>8330</v>
      </c>
      <c r="Q2502" s="10">
        <f t="shared" si="78"/>
        <v>41053.772858796299</v>
      </c>
      <c r="R2502">
        <f t="shared" si="7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4" t="s">
        <v>8337</v>
      </c>
      <c r="P2503" t="s">
        <v>8354</v>
      </c>
      <c r="Q2503" s="10">
        <f t="shared" si="78"/>
        <v>42244.776666666665</v>
      </c>
      <c r="R2503">
        <f t="shared" si="7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4" t="s">
        <v>8337</v>
      </c>
      <c r="P2504" t="s">
        <v>8354</v>
      </c>
      <c r="Q2504" s="10">
        <f t="shared" si="78"/>
        <v>41858.825439814813</v>
      </c>
      <c r="R2504">
        <f t="shared" si="7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4" t="s">
        <v>8337</v>
      </c>
      <c r="P2505" t="s">
        <v>8354</v>
      </c>
      <c r="Q2505" s="10">
        <f t="shared" si="78"/>
        <v>42498.899398148147</v>
      </c>
      <c r="R2505">
        <f t="shared" si="7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4" t="s">
        <v>8337</v>
      </c>
      <c r="P2506" t="s">
        <v>8354</v>
      </c>
      <c r="Q2506" s="10">
        <f t="shared" ref="Q2506:Q2569" si="80">(((J2506/60)/60)/24)+DATE(1970,1,1)</f>
        <v>41928.015439814815</v>
      </c>
      <c r="R2506">
        <f t="shared" ref="R2506:R2569" si="81">YEAR(Q2506)</f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4" t="s">
        <v>8337</v>
      </c>
      <c r="P2507" t="s">
        <v>8354</v>
      </c>
      <c r="Q2507" s="10">
        <f t="shared" si="80"/>
        <v>42047.05574074074</v>
      </c>
      <c r="R2507">
        <f t="shared" si="81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4" t="s">
        <v>8337</v>
      </c>
      <c r="P2508" t="s">
        <v>8354</v>
      </c>
      <c r="Q2508" s="10">
        <f t="shared" si="80"/>
        <v>42258.297094907408</v>
      </c>
      <c r="R2508">
        <f t="shared" si="81"/>
        <v>2015</v>
      </c>
    </row>
    <row r="2509" spans="1:18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4" t="s">
        <v>8337</v>
      </c>
      <c r="P2509" t="s">
        <v>8354</v>
      </c>
      <c r="Q2509" s="10">
        <f t="shared" si="80"/>
        <v>42105.072962962964</v>
      </c>
      <c r="R2509">
        <f t="shared" si="81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4" t="s">
        <v>8337</v>
      </c>
      <c r="P2510" t="s">
        <v>8354</v>
      </c>
      <c r="Q2510" s="10">
        <f t="shared" si="80"/>
        <v>41835.951782407406</v>
      </c>
      <c r="R2510">
        <f t="shared" si="81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4" t="s">
        <v>8337</v>
      </c>
      <c r="P2511" t="s">
        <v>8354</v>
      </c>
      <c r="Q2511" s="10">
        <f t="shared" si="80"/>
        <v>42058.809594907405</v>
      </c>
      <c r="R2511">
        <f t="shared" si="81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4" t="s">
        <v>8337</v>
      </c>
      <c r="P2512" t="s">
        <v>8354</v>
      </c>
      <c r="Q2512" s="10">
        <f t="shared" si="80"/>
        <v>42078.997361111105</v>
      </c>
      <c r="R2512">
        <f t="shared" si="81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4" t="s">
        <v>8337</v>
      </c>
      <c r="P2513" t="s">
        <v>8354</v>
      </c>
      <c r="Q2513" s="10">
        <f t="shared" si="80"/>
        <v>42371.446909722217</v>
      </c>
      <c r="R2513">
        <f t="shared" si="81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4" t="s">
        <v>8337</v>
      </c>
      <c r="P2514" t="s">
        <v>8354</v>
      </c>
      <c r="Q2514" s="10">
        <f t="shared" si="80"/>
        <v>41971.876863425925</v>
      </c>
      <c r="R2514">
        <f t="shared" si="81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4" t="s">
        <v>8337</v>
      </c>
      <c r="P2515" t="s">
        <v>8354</v>
      </c>
      <c r="Q2515" s="10">
        <f t="shared" si="80"/>
        <v>42732.00681712963</v>
      </c>
      <c r="R2515">
        <f t="shared" si="81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4" t="s">
        <v>8337</v>
      </c>
      <c r="P2516" t="s">
        <v>8354</v>
      </c>
      <c r="Q2516" s="10">
        <f t="shared" si="80"/>
        <v>41854.389780092592</v>
      </c>
      <c r="R2516">
        <f t="shared" si="81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4" t="s">
        <v>8337</v>
      </c>
      <c r="P2517" t="s">
        <v>8354</v>
      </c>
      <c r="Q2517" s="10">
        <f t="shared" si="80"/>
        <v>42027.839733796296</v>
      </c>
      <c r="R2517">
        <f t="shared" si="81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4" t="s">
        <v>8337</v>
      </c>
      <c r="P2518" t="s">
        <v>8354</v>
      </c>
      <c r="Q2518" s="10">
        <f t="shared" si="80"/>
        <v>41942.653379629628</v>
      </c>
      <c r="R2518">
        <f t="shared" si="81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4" t="s">
        <v>8337</v>
      </c>
      <c r="P2519" t="s">
        <v>8354</v>
      </c>
      <c r="Q2519" s="10">
        <f t="shared" si="80"/>
        <v>42052.802430555559</v>
      </c>
      <c r="R2519">
        <f t="shared" si="81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4" t="s">
        <v>8337</v>
      </c>
      <c r="P2520" t="s">
        <v>8354</v>
      </c>
      <c r="Q2520" s="10">
        <f t="shared" si="80"/>
        <v>41926.680879629632</v>
      </c>
      <c r="R2520">
        <f t="shared" si="81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4" t="s">
        <v>8337</v>
      </c>
      <c r="P2521" t="s">
        <v>8354</v>
      </c>
      <c r="Q2521" s="10">
        <f t="shared" si="80"/>
        <v>41809.155138888891</v>
      </c>
      <c r="R2521">
        <f t="shared" si="81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4" t="s">
        <v>8337</v>
      </c>
      <c r="P2522" t="s">
        <v>8354</v>
      </c>
      <c r="Q2522" s="10">
        <f t="shared" si="80"/>
        <v>42612.600520833337</v>
      </c>
      <c r="R2522">
        <f t="shared" si="81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4" t="s">
        <v>8326</v>
      </c>
      <c r="P2523" t="s">
        <v>8355</v>
      </c>
      <c r="Q2523" s="10">
        <f t="shared" si="80"/>
        <v>42269.967835648145</v>
      </c>
      <c r="R2523">
        <f t="shared" si="81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4" t="s">
        <v>8326</v>
      </c>
      <c r="P2524" t="s">
        <v>8355</v>
      </c>
      <c r="Q2524" s="10">
        <f t="shared" si="80"/>
        <v>42460.573611111111</v>
      </c>
      <c r="R2524">
        <f t="shared" si="81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4" t="s">
        <v>8326</v>
      </c>
      <c r="P2525" t="s">
        <v>8355</v>
      </c>
      <c r="Q2525" s="10">
        <f t="shared" si="80"/>
        <v>41930.975601851853</v>
      </c>
      <c r="R2525">
        <f t="shared" si="81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4" t="s">
        <v>8326</v>
      </c>
      <c r="P2526" t="s">
        <v>8355</v>
      </c>
      <c r="Q2526" s="10">
        <f t="shared" si="80"/>
        <v>41961.807372685187</v>
      </c>
      <c r="R2526">
        <f t="shared" si="81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4" t="s">
        <v>8326</v>
      </c>
      <c r="P2527" t="s">
        <v>8355</v>
      </c>
      <c r="Q2527" s="10">
        <f t="shared" si="80"/>
        <v>41058.844571759262</v>
      </c>
      <c r="R2527">
        <f t="shared" si="81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4" t="s">
        <v>8326</v>
      </c>
      <c r="P2528" t="s">
        <v>8355</v>
      </c>
      <c r="Q2528" s="10">
        <f t="shared" si="80"/>
        <v>41953.091134259259</v>
      </c>
      <c r="R2528">
        <f t="shared" si="81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4" t="s">
        <v>8326</v>
      </c>
      <c r="P2529" t="s">
        <v>8355</v>
      </c>
      <c r="Q2529" s="10">
        <f t="shared" si="80"/>
        <v>41546.75105324074</v>
      </c>
      <c r="R2529">
        <f t="shared" si="81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4" t="s">
        <v>8326</v>
      </c>
      <c r="P2530" t="s">
        <v>8355</v>
      </c>
      <c r="Q2530" s="10">
        <f t="shared" si="80"/>
        <v>42217.834525462968</v>
      </c>
      <c r="R2530">
        <f t="shared" si="81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4" t="s">
        <v>8326</v>
      </c>
      <c r="P2531" t="s">
        <v>8355</v>
      </c>
      <c r="Q2531" s="10">
        <f t="shared" si="80"/>
        <v>40948.080729166664</v>
      </c>
      <c r="R2531">
        <f t="shared" si="81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4" t="s">
        <v>8326</v>
      </c>
      <c r="P2532" t="s">
        <v>8355</v>
      </c>
      <c r="Q2532" s="10">
        <f t="shared" si="80"/>
        <v>42081.864641203705</v>
      </c>
      <c r="R2532">
        <f t="shared" si="81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4" t="s">
        <v>8326</v>
      </c>
      <c r="P2533" t="s">
        <v>8355</v>
      </c>
      <c r="Q2533" s="10">
        <f t="shared" si="80"/>
        <v>42208.680023148147</v>
      </c>
      <c r="R2533">
        <f t="shared" si="81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4" t="s">
        <v>8326</v>
      </c>
      <c r="P2534" t="s">
        <v>8355</v>
      </c>
      <c r="Q2534" s="10">
        <f t="shared" si="80"/>
        <v>41107.849143518521</v>
      </c>
      <c r="R2534">
        <f t="shared" si="81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4" t="s">
        <v>8326</v>
      </c>
      <c r="P2535" t="s">
        <v>8355</v>
      </c>
      <c r="Q2535" s="10">
        <f t="shared" si="80"/>
        <v>41304.751284722224</v>
      </c>
      <c r="R2535">
        <f t="shared" si="81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4" t="s">
        <v>8326</v>
      </c>
      <c r="P2536" t="s">
        <v>8355</v>
      </c>
      <c r="Q2536" s="10">
        <f t="shared" si="80"/>
        <v>40127.700370370374</v>
      </c>
      <c r="R2536">
        <f t="shared" si="81"/>
        <v>2009</v>
      </c>
    </row>
    <row r="2537" spans="1:18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4" t="s">
        <v>8326</v>
      </c>
      <c r="P2537" t="s">
        <v>8355</v>
      </c>
      <c r="Q2537" s="10">
        <f t="shared" si="80"/>
        <v>41943.791030092594</v>
      </c>
      <c r="R2537">
        <f t="shared" si="81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4" t="s">
        <v>8326</v>
      </c>
      <c r="P2538" t="s">
        <v>8355</v>
      </c>
      <c r="Q2538" s="10">
        <f t="shared" si="80"/>
        <v>41464.106087962966</v>
      </c>
      <c r="R2538">
        <f t="shared" si="81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4" t="s">
        <v>8326</v>
      </c>
      <c r="P2539" t="s">
        <v>8355</v>
      </c>
      <c r="Q2539" s="10">
        <f t="shared" si="80"/>
        <v>40696.648784722223</v>
      </c>
      <c r="R2539">
        <f t="shared" si="81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4" t="s">
        <v>8326</v>
      </c>
      <c r="P2540" t="s">
        <v>8355</v>
      </c>
      <c r="Q2540" s="10">
        <f t="shared" si="80"/>
        <v>41298.509965277779</v>
      </c>
      <c r="R2540">
        <f t="shared" si="81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4" t="s">
        <v>8326</v>
      </c>
      <c r="P2541" t="s">
        <v>8355</v>
      </c>
      <c r="Q2541" s="10">
        <f t="shared" si="80"/>
        <v>41977.902222222227</v>
      </c>
      <c r="R2541">
        <f t="shared" si="81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4" t="s">
        <v>8326</v>
      </c>
      <c r="P2542" t="s">
        <v>8355</v>
      </c>
      <c r="Q2542" s="10">
        <f t="shared" si="80"/>
        <v>40785.675011574072</v>
      </c>
      <c r="R2542">
        <f t="shared" si="81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4" t="s">
        <v>8326</v>
      </c>
      <c r="P2543" t="s">
        <v>8355</v>
      </c>
      <c r="Q2543" s="10">
        <f t="shared" si="80"/>
        <v>41483.449282407404</v>
      </c>
      <c r="R2543">
        <f t="shared" si="81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4" t="s">
        <v>8326</v>
      </c>
      <c r="P2544" t="s">
        <v>8355</v>
      </c>
      <c r="Q2544" s="10">
        <f t="shared" si="80"/>
        <v>41509.426585648151</v>
      </c>
      <c r="R2544">
        <f t="shared" si="81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4" t="s">
        <v>8326</v>
      </c>
      <c r="P2545" t="s">
        <v>8355</v>
      </c>
      <c r="Q2545" s="10">
        <f t="shared" si="80"/>
        <v>40514.107615740737</v>
      </c>
      <c r="R2545">
        <f t="shared" si="81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4" t="s">
        <v>8326</v>
      </c>
      <c r="P2546" t="s">
        <v>8355</v>
      </c>
      <c r="Q2546" s="10">
        <f t="shared" si="80"/>
        <v>41068.520474537036</v>
      </c>
      <c r="R2546">
        <f t="shared" si="81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4" t="s">
        <v>8326</v>
      </c>
      <c r="P2547" t="s">
        <v>8355</v>
      </c>
      <c r="Q2547" s="10">
        <f t="shared" si="80"/>
        <v>42027.13817129629</v>
      </c>
      <c r="R2547">
        <f t="shared" si="81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4" t="s">
        <v>8326</v>
      </c>
      <c r="P2548" t="s">
        <v>8355</v>
      </c>
      <c r="Q2548" s="10">
        <f t="shared" si="80"/>
        <v>41524.858553240738</v>
      </c>
      <c r="R2548">
        <f t="shared" si="81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4" t="s">
        <v>8326</v>
      </c>
      <c r="P2549" t="s">
        <v>8355</v>
      </c>
      <c r="Q2549" s="10">
        <f t="shared" si="80"/>
        <v>40973.773182870369</v>
      </c>
      <c r="R2549">
        <f t="shared" si="81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4" t="s">
        <v>8326</v>
      </c>
      <c r="P2550" t="s">
        <v>8355</v>
      </c>
      <c r="Q2550" s="10">
        <f t="shared" si="80"/>
        <v>42618.625428240746</v>
      </c>
      <c r="R2550">
        <f t="shared" si="81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4" t="s">
        <v>8326</v>
      </c>
      <c r="P2551" t="s">
        <v>8355</v>
      </c>
      <c r="Q2551" s="10">
        <f t="shared" si="80"/>
        <v>41390.757754629631</v>
      </c>
      <c r="R2551">
        <f t="shared" si="81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4" t="s">
        <v>8326</v>
      </c>
      <c r="P2552" t="s">
        <v>8355</v>
      </c>
      <c r="Q2552" s="10">
        <f t="shared" si="80"/>
        <v>42228.634328703702</v>
      </c>
      <c r="R2552">
        <f t="shared" si="81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4" t="s">
        <v>8326</v>
      </c>
      <c r="P2553" t="s">
        <v>8355</v>
      </c>
      <c r="Q2553" s="10">
        <f t="shared" si="80"/>
        <v>40961.252141203702</v>
      </c>
      <c r="R2553">
        <f t="shared" si="81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4" t="s">
        <v>8326</v>
      </c>
      <c r="P2554" t="s">
        <v>8355</v>
      </c>
      <c r="Q2554" s="10">
        <f t="shared" si="80"/>
        <v>42769.809965277775</v>
      </c>
      <c r="R2554">
        <f t="shared" si="81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4" t="s">
        <v>8326</v>
      </c>
      <c r="P2555" t="s">
        <v>8355</v>
      </c>
      <c r="Q2555" s="10">
        <f t="shared" si="80"/>
        <v>41113.199155092596</v>
      </c>
      <c r="R2555">
        <f t="shared" si="81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4" t="s">
        <v>8326</v>
      </c>
      <c r="P2556" t="s">
        <v>8355</v>
      </c>
      <c r="Q2556" s="10">
        <f t="shared" si="80"/>
        <v>42125.078275462962</v>
      </c>
      <c r="R2556">
        <f t="shared" si="81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4" t="s">
        <v>8326</v>
      </c>
      <c r="P2557" t="s">
        <v>8355</v>
      </c>
      <c r="Q2557" s="10">
        <f t="shared" si="80"/>
        <v>41026.655011574076</v>
      </c>
      <c r="R2557">
        <f t="shared" si="81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4" t="s">
        <v>8326</v>
      </c>
      <c r="P2558" t="s">
        <v>8355</v>
      </c>
      <c r="Q2558" s="10">
        <f t="shared" si="80"/>
        <v>41222.991400462961</v>
      </c>
      <c r="R2558">
        <f t="shared" si="81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4" t="s">
        <v>8326</v>
      </c>
      <c r="P2559" t="s">
        <v>8355</v>
      </c>
      <c r="Q2559" s="10">
        <f t="shared" si="80"/>
        <v>41744.745208333334</v>
      </c>
      <c r="R2559">
        <f t="shared" si="81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4" t="s">
        <v>8326</v>
      </c>
      <c r="P2560" t="s">
        <v>8355</v>
      </c>
      <c r="Q2560" s="10">
        <f t="shared" si="80"/>
        <v>42093.860023148154</v>
      </c>
      <c r="R2560">
        <f t="shared" si="81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4" t="s">
        <v>8326</v>
      </c>
      <c r="P2561" t="s">
        <v>8355</v>
      </c>
      <c r="Q2561" s="10">
        <f t="shared" si="80"/>
        <v>40829.873657407406</v>
      </c>
      <c r="R2561">
        <f t="shared" si="81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4" t="s">
        <v>8326</v>
      </c>
      <c r="P2562" t="s">
        <v>8355</v>
      </c>
      <c r="Q2562" s="10">
        <f t="shared" si="80"/>
        <v>42039.951087962967</v>
      </c>
      <c r="R2562">
        <f t="shared" si="81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4" t="s">
        <v>8337</v>
      </c>
      <c r="P2563" t="s">
        <v>8338</v>
      </c>
      <c r="Q2563" s="10">
        <f t="shared" si="80"/>
        <v>42260.528807870374</v>
      </c>
      <c r="R2563">
        <f t="shared" si="81"/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4" t="s">
        <v>8337</v>
      </c>
      <c r="P2564" t="s">
        <v>8338</v>
      </c>
      <c r="Q2564" s="10">
        <f t="shared" si="80"/>
        <v>42594.524756944447</v>
      </c>
      <c r="R2564">
        <f t="shared" si="81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4" t="s">
        <v>8337</v>
      </c>
      <c r="P2565" t="s">
        <v>8338</v>
      </c>
      <c r="Q2565" s="10">
        <f t="shared" si="80"/>
        <v>42155.139479166668</v>
      </c>
      <c r="R2565">
        <f t="shared" si="81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4" t="s">
        <v>8337</v>
      </c>
      <c r="P2566" t="s">
        <v>8338</v>
      </c>
      <c r="Q2566" s="10">
        <f t="shared" si="80"/>
        <v>41822.040497685186</v>
      </c>
      <c r="R2566">
        <f t="shared" si="81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4" t="s">
        <v>8337</v>
      </c>
      <c r="P2567" t="s">
        <v>8338</v>
      </c>
      <c r="Q2567" s="10">
        <f t="shared" si="80"/>
        <v>42440.650335648148</v>
      </c>
      <c r="R2567">
        <f t="shared" si="81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4" t="s">
        <v>8337</v>
      </c>
      <c r="P2568" t="s">
        <v>8338</v>
      </c>
      <c r="Q2568" s="10">
        <f t="shared" si="80"/>
        <v>41842.980879629627</v>
      </c>
      <c r="R2568">
        <f t="shared" si="81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4" t="s">
        <v>8337</v>
      </c>
      <c r="P2569" t="s">
        <v>8338</v>
      </c>
      <c r="Q2569" s="10">
        <f t="shared" si="80"/>
        <v>42087.878912037035</v>
      </c>
      <c r="R2569">
        <f t="shared" si="81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4" t="s">
        <v>8337</v>
      </c>
      <c r="P2570" t="s">
        <v>8338</v>
      </c>
      <c r="Q2570" s="10">
        <f t="shared" ref="Q2570:Q2633" si="82">(((J2570/60)/60)/24)+DATE(1970,1,1)</f>
        <v>42584.666597222225</v>
      </c>
      <c r="R2570">
        <f t="shared" ref="R2570:R2633" si="83">YEAR(Q2570)</f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4" t="s">
        <v>8337</v>
      </c>
      <c r="P2571" t="s">
        <v>8338</v>
      </c>
      <c r="Q2571" s="10">
        <f t="shared" si="82"/>
        <v>42234.105462962965</v>
      </c>
      <c r="R2571">
        <f t="shared" si="83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4" t="s">
        <v>8337</v>
      </c>
      <c r="P2572" t="s">
        <v>8338</v>
      </c>
      <c r="Q2572" s="10">
        <f t="shared" si="82"/>
        <v>42744.903182870374</v>
      </c>
      <c r="R2572">
        <f t="shared" si="83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4" t="s">
        <v>8337</v>
      </c>
      <c r="P2573" t="s">
        <v>8338</v>
      </c>
      <c r="Q2573" s="10">
        <f t="shared" si="82"/>
        <v>42449.341678240744</v>
      </c>
      <c r="R2573">
        <f t="shared" si="83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4" t="s">
        <v>8337</v>
      </c>
      <c r="P2574" t="s">
        <v>8338</v>
      </c>
      <c r="Q2574" s="10">
        <f t="shared" si="82"/>
        <v>42077.119409722218</v>
      </c>
      <c r="R2574">
        <f t="shared" si="83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4" t="s">
        <v>8337</v>
      </c>
      <c r="P2575" t="s">
        <v>8338</v>
      </c>
      <c r="Q2575" s="10">
        <f t="shared" si="82"/>
        <v>41829.592002314814</v>
      </c>
      <c r="R2575">
        <f t="shared" si="83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4" t="s">
        <v>8337</v>
      </c>
      <c r="P2576" t="s">
        <v>8338</v>
      </c>
      <c r="Q2576" s="10">
        <f t="shared" si="82"/>
        <v>42487.825752314813</v>
      </c>
      <c r="R2576">
        <f t="shared" si="83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4" t="s">
        <v>8337</v>
      </c>
      <c r="P2577" t="s">
        <v>8338</v>
      </c>
      <c r="Q2577" s="10">
        <f t="shared" si="82"/>
        <v>41986.108726851846</v>
      </c>
      <c r="R2577">
        <f t="shared" si="83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4" t="s">
        <v>8337</v>
      </c>
      <c r="P2578" t="s">
        <v>8338</v>
      </c>
      <c r="Q2578" s="10">
        <f t="shared" si="82"/>
        <v>42060.00980324074</v>
      </c>
      <c r="R2578">
        <f t="shared" si="83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4" t="s">
        <v>8337</v>
      </c>
      <c r="P2579" t="s">
        <v>8338</v>
      </c>
      <c r="Q2579" s="10">
        <f t="shared" si="82"/>
        <v>41830.820567129631</v>
      </c>
      <c r="R2579">
        <f t="shared" si="83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4" t="s">
        <v>8337</v>
      </c>
      <c r="P2580" t="s">
        <v>8338</v>
      </c>
      <c r="Q2580" s="10">
        <f t="shared" si="82"/>
        <v>42238.022905092599</v>
      </c>
      <c r="R2580">
        <f t="shared" si="83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4" t="s">
        <v>8337</v>
      </c>
      <c r="P2581" t="s">
        <v>8338</v>
      </c>
      <c r="Q2581" s="10">
        <f t="shared" si="82"/>
        <v>41837.829895833333</v>
      </c>
      <c r="R2581">
        <f t="shared" si="83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4" t="s">
        <v>8337</v>
      </c>
      <c r="P2582" t="s">
        <v>8338</v>
      </c>
      <c r="Q2582" s="10">
        <f t="shared" si="82"/>
        <v>42110.326423611114</v>
      </c>
      <c r="R2582">
        <f t="shared" si="83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4" t="s">
        <v>8337</v>
      </c>
      <c r="P2583" t="s">
        <v>8338</v>
      </c>
      <c r="Q2583" s="10">
        <f t="shared" si="82"/>
        <v>42294.628449074073</v>
      </c>
      <c r="R2583">
        <f t="shared" si="83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4" t="s">
        <v>8337</v>
      </c>
      <c r="P2584" t="s">
        <v>8338</v>
      </c>
      <c r="Q2584" s="10">
        <f t="shared" si="82"/>
        <v>42642.988819444443</v>
      </c>
      <c r="R2584">
        <f t="shared" si="83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4" t="s">
        <v>8337</v>
      </c>
      <c r="P2585" t="s">
        <v>8338</v>
      </c>
      <c r="Q2585" s="10">
        <f t="shared" si="82"/>
        <v>42019.76944444445</v>
      </c>
      <c r="R2585">
        <f t="shared" si="83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4" t="s">
        <v>8337</v>
      </c>
      <c r="P2586" t="s">
        <v>8338</v>
      </c>
      <c r="Q2586" s="10">
        <f t="shared" si="82"/>
        <v>42140.173252314817</v>
      </c>
      <c r="R2586">
        <f t="shared" si="83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4" t="s">
        <v>8337</v>
      </c>
      <c r="P2587" t="s">
        <v>8338</v>
      </c>
      <c r="Q2587" s="10">
        <f t="shared" si="82"/>
        <v>41795.963333333333</v>
      </c>
      <c r="R2587">
        <f t="shared" si="83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4" t="s">
        <v>8337</v>
      </c>
      <c r="P2588" t="s">
        <v>8338</v>
      </c>
      <c r="Q2588" s="10">
        <f t="shared" si="82"/>
        <v>42333.330277777779</v>
      </c>
      <c r="R2588">
        <f t="shared" si="83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4" t="s">
        <v>8337</v>
      </c>
      <c r="P2589" t="s">
        <v>8338</v>
      </c>
      <c r="Q2589" s="10">
        <f t="shared" si="82"/>
        <v>42338.675381944442</v>
      </c>
      <c r="R2589">
        <f t="shared" si="83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4" t="s">
        <v>8337</v>
      </c>
      <c r="P2590" t="s">
        <v>8338</v>
      </c>
      <c r="Q2590" s="10">
        <f t="shared" si="82"/>
        <v>42042.676226851851</v>
      </c>
      <c r="R2590">
        <f t="shared" si="83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4" t="s">
        <v>8337</v>
      </c>
      <c r="P2591" t="s">
        <v>8338</v>
      </c>
      <c r="Q2591" s="10">
        <f t="shared" si="82"/>
        <v>42422.536192129628</v>
      </c>
      <c r="R2591">
        <f t="shared" si="83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4" t="s">
        <v>8337</v>
      </c>
      <c r="P2592" t="s">
        <v>8338</v>
      </c>
      <c r="Q2592" s="10">
        <f t="shared" si="82"/>
        <v>42388.589085648149</v>
      </c>
      <c r="R2592">
        <f t="shared" si="83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4" t="s">
        <v>8337</v>
      </c>
      <c r="P2593" t="s">
        <v>8338</v>
      </c>
      <c r="Q2593" s="10">
        <f t="shared" si="82"/>
        <v>42382.906527777777</v>
      </c>
      <c r="R2593">
        <f t="shared" si="83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4" t="s">
        <v>8337</v>
      </c>
      <c r="P2594" t="s">
        <v>8338</v>
      </c>
      <c r="Q2594" s="10">
        <f t="shared" si="82"/>
        <v>41887.801168981481</v>
      </c>
      <c r="R2594">
        <f t="shared" si="83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4" t="s">
        <v>8337</v>
      </c>
      <c r="P2595" t="s">
        <v>8338</v>
      </c>
      <c r="Q2595" s="10">
        <f t="shared" si="82"/>
        <v>42089.84520833334</v>
      </c>
      <c r="R2595">
        <f t="shared" si="83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4" t="s">
        <v>8337</v>
      </c>
      <c r="P2596" t="s">
        <v>8338</v>
      </c>
      <c r="Q2596" s="10">
        <f t="shared" si="82"/>
        <v>41828.967916666668</v>
      </c>
      <c r="R2596">
        <f t="shared" si="83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4" t="s">
        <v>8337</v>
      </c>
      <c r="P2597" t="s">
        <v>8338</v>
      </c>
      <c r="Q2597" s="10">
        <f t="shared" si="82"/>
        <v>42760.244212962964</v>
      </c>
      <c r="R2597">
        <f t="shared" si="83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4" t="s">
        <v>8337</v>
      </c>
      <c r="P2598" t="s">
        <v>8338</v>
      </c>
      <c r="Q2598" s="10">
        <f t="shared" si="82"/>
        <v>41828.664456018516</v>
      </c>
      <c r="R2598">
        <f t="shared" si="83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4" t="s">
        <v>8337</v>
      </c>
      <c r="P2599" t="s">
        <v>8338</v>
      </c>
      <c r="Q2599" s="10">
        <f t="shared" si="82"/>
        <v>42510.341631944444</v>
      </c>
      <c r="R2599">
        <f t="shared" si="83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4" t="s">
        <v>8337</v>
      </c>
      <c r="P2600" t="s">
        <v>8338</v>
      </c>
      <c r="Q2600" s="10">
        <f t="shared" si="82"/>
        <v>42240.840289351851</v>
      </c>
      <c r="R2600">
        <f t="shared" si="83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4" t="s">
        <v>8337</v>
      </c>
      <c r="P2601" t="s">
        <v>8338</v>
      </c>
      <c r="Q2601" s="10">
        <f t="shared" si="82"/>
        <v>41809.754016203704</v>
      </c>
      <c r="R2601">
        <f t="shared" si="83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4" t="s">
        <v>8337</v>
      </c>
      <c r="P2602" t="s">
        <v>8338</v>
      </c>
      <c r="Q2602" s="10">
        <f t="shared" si="82"/>
        <v>42394.900462962964</v>
      </c>
      <c r="R2602">
        <f t="shared" si="83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4" t="s">
        <v>8320</v>
      </c>
      <c r="P2603" t="s">
        <v>8356</v>
      </c>
      <c r="Q2603" s="10">
        <f t="shared" si="82"/>
        <v>41150.902187499996</v>
      </c>
      <c r="R2603">
        <f t="shared" si="83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4" t="s">
        <v>8320</v>
      </c>
      <c r="P2604" t="s">
        <v>8356</v>
      </c>
      <c r="Q2604" s="10">
        <f t="shared" si="82"/>
        <v>41915.747314814813</v>
      </c>
      <c r="R2604">
        <f t="shared" si="83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4" t="s">
        <v>8320</v>
      </c>
      <c r="P2605" t="s">
        <v>8356</v>
      </c>
      <c r="Q2605" s="10">
        <f t="shared" si="82"/>
        <v>41617.912662037037</v>
      </c>
      <c r="R2605">
        <f t="shared" si="83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4" t="s">
        <v>8320</v>
      </c>
      <c r="P2606" t="s">
        <v>8356</v>
      </c>
      <c r="Q2606" s="10">
        <f t="shared" si="82"/>
        <v>40998.051192129627</v>
      </c>
      <c r="R2606">
        <f t="shared" si="83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4" t="s">
        <v>8320</v>
      </c>
      <c r="P2607" t="s">
        <v>8356</v>
      </c>
      <c r="Q2607" s="10">
        <f t="shared" si="82"/>
        <v>42508.541550925926</v>
      </c>
      <c r="R2607">
        <f t="shared" si="83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4" t="s">
        <v>8320</v>
      </c>
      <c r="P2608" t="s">
        <v>8356</v>
      </c>
      <c r="Q2608" s="10">
        <f t="shared" si="82"/>
        <v>41726.712754629632</v>
      </c>
      <c r="R2608">
        <f t="shared" si="83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4" t="s">
        <v>8320</v>
      </c>
      <c r="P2609" t="s">
        <v>8356</v>
      </c>
      <c r="Q2609" s="10">
        <f t="shared" si="82"/>
        <v>42184.874675925923</v>
      </c>
      <c r="R2609">
        <f t="shared" si="83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4" t="s">
        <v>8320</v>
      </c>
      <c r="P2610" t="s">
        <v>8356</v>
      </c>
      <c r="Q2610" s="10">
        <f t="shared" si="82"/>
        <v>42767.801712962959</v>
      </c>
      <c r="R2610">
        <f t="shared" si="83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4" t="s">
        <v>8320</v>
      </c>
      <c r="P2611" t="s">
        <v>8356</v>
      </c>
      <c r="Q2611" s="10">
        <f t="shared" si="82"/>
        <v>41075.237858796296</v>
      </c>
      <c r="R2611">
        <f t="shared" si="83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4" t="s">
        <v>8320</v>
      </c>
      <c r="P2612" t="s">
        <v>8356</v>
      </c>
      <c r="Q2612" s="10">
        <f t="shared" si="82"/>
        <v>42564.881076388891</v>
      </c>
      <c r="R2612">
        <f t="shared" si="83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4" t="s">
        <v>8320</v>
      </c>
      <c r="P2613" t="s">
        <v>8356</v>
      </c>
      <c r="Q2613" s="10">
        <f t="shared" si="82"/>
        <v>42704.335810185185</v>
      </c>
      <c r="R2613">
        <f t="shared" si="83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4" t="s">
        <v>8320</v>
      </c>
      <c r="P2614" t="s">
        <v>8356</v>
      </c>
      <c r="Q2614" s="10">
        <f t="shared" si="82"/>
        <v>41982.143171296295</v>
      </c>
      <c r="R2614">
        <f t="shared" si="83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4" t="s">
        <v>8320</v>
      </c>
      <c r="P2615" t="s">
        <v>8356</v>
      </c>
      <c r="Q2615" s="10">
        <f t="shared" si="82"/>
        <v>41143.81821759259</v>
      </c>
      <c r="R2615">
        <f t="shared" si="83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4" t="s">
        <v>8320</v>
      </c>
      <c r="P2616" t="s">
        <v>8356</v>
      </c>
      <c r="Q2616" s="10">
        <f t="shared" si="82"/>
        <v>41730.708472222221</v>
      </c>
      <c r="R2616">
        <f t="shared" si="83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4" t="s">
        <v>8320</v>
      </c>
      <c r="P2617" t="s">
        <v>8356</v>
      </c>
      <c r="Q2617" s="10">
        <f t="shared" si="82"/>
        <v>42453.49726851852</v>
      </c>
      <c r="R2617">
        <f t="shared" si="83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4" t="s">
        <v>8320</v>
      </c>
      <c r="P2618" t="s">
        <v>8356</v>
      </c>
      <c r="Q2618" s="10">
        <f t="shared" si="82"/>
        <v>42211.99454861111</v>
      </c>
      <c r="R2618">
        <f t="shared" si="83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4" t="s">
        <v>8320</v>
      </c>
      <c r="P2619" t="s">
        <v>8356</v>
      </c>
      <c r="Q2619" s="10">
        <f t="shared" si="82"/>
        <v>41902.874432870369</v>
      </c>
      <c r="R2619">
        <f t="shared" si="83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4" t="s">
        <v>8320</v>
      </c>
      <c r="P2620" t="s">
        <v>8356</v>
      </c>
      <c r="Q2620" s="10">
        <f t="shared" si="82"/>
        <v>42279.792372685188</v>
      </c>
      <c r="R2620">
        <f t="shared" si="83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4" t="s">
        <v>8320</v>
      </c>
      <c r="P2621" t="s">
        <v>8356</v>
      </c>
      <c r="Q2621" s="10">
        <f t="shared" si="82"/>
        <v>42273.884305555555</v>
      </c>
      <c r="R2621">
        <f t="shared" si="83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4" t="s">
        <v>8320</v>
      </c>
      <c r="P2622" t="s">
        <v>8356</v>
      </c>
      <c r="Q2622" s="10">
        <f t="shared" si="82"/>
        <v>42251.16715277778</v>
      </c>
      <c r="R2622">
        <f t="shared" si="83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4" t="s">
        <v>8320</v>
      </c>
      <c r="P2623" t="s">
        <v>8356</v>
      </c>
      <c r="Q2623" s="10">
        <f t="shared" si="82"/>
        <v>42115.74754629629</v>
      </c>
      <c r="R2623">
        <f t="shared" si="83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4" t="s">
        <v>8320</v>
      </c>
      <c r="P2624" t="s">
        <v>8356</v>
      </c>
      <c r="Q2624" s="10">
        <f t="shared" si="82"/>
        <v>42689.74324074074</v>
      </c>
      <c r="R2624">
        <f t="shared" si="83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4" t="s">
        <v>8320</v>
      </c>
      <c r="P2625" t="s">
        <v>8356</v>
      </c>
      <c r="Q2625" s="10">
        <f t="shared" si="82"/>
        <v>42692.256550925929</v>
      </c>
      <c r="R2625">
        <f t="shared" si="83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4" t="s">
        <v>8320</v>
      </c>
      <c r="P2626" t="s">
        <v>8356</v>
      </c>
      <c r="Q2626" s="10">
        <f t="shared" si="82"/>
        <v>41144.42155092593</v>
      </c>
      <c r="R2626">
        <f t="shared" si="83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4" t="s">
        <v>8320</v>
      </c>
      <c r="P2627" t="s">
        <v>8356</v>
      </c>
      <c r="Q2627" s="10">
        <f t="shared" si="82"/>
        <v>42658.810277777782</v>
      </c>
      <c r="R2627">
        <f t="shared" si="83"/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4" t="s">
        <v>8320</v>
      </c>
      <c r="P2628" t="s">
        <v>8356</v>
      </c>
      <c r="Q2628" s="10">
        <f t="shared" si="82"/>
        <v>42128.628113425926</v>
      </c>
      <c r="R2628">
        <f t="shared" si="83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4" t="s">
        <v>8320</v>
      </c>
      <c r="P2629" t="s">
        <v>8356</v>
      </c>
      <c r="Q2629" s="10">
        <f t="shared" si="82"/>
        <v>42304.829409722224</v>
      </c>
      <c r="R2629">
        <f t="shared" si="83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4" t="s">
        <v>8320</v>
      </c>
      <c r="P2630" t="s">
        <v>8356</v>
      </c>
      <c r="Q2630" s="10">
        <f t="shared" si="82"/>
        <v>41953.966053240743</v>
      </c>
      <c r="R2630">
        <f t="shared" si="83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4" t="s">
        <v>8320</v>
      </c>
      <c r="P2631" t="s">
        <v>8356</v>
      </c>
      <c r="Q2631" s="10">
        <f t="shared" si="82"/>
        <v>42108.538449074069</v>
      </c>
      <c r="R2631">
        <f t="shared" si="83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4" t="s">
        <v>8320</v>
      </c>
      <c r="P2632" t="s">
        <v>8356</v>
      </c>
      <c r="Q2632" s="10">
        <f t="shared" si="82"/>
        <v>42524.105462962965</v>
      </c>
      <c r="R2632">
        <f t="shared" si="83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4" t="s">
        <v>8320</v>
      </c>
      <c r="P2633" t="s">
        <v>8356</v>
      </c>
      <c r="Q2633" s="10">
        <f t="shared" si="82"/>
        <v>42218.169293981482</v>
      </c>
      <c r="R2633">
        <f t="shared" si="83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4" t="s">
        <v>8320</v>
      </c>
      <c r="P2634" t="s">
        <v>8356</v>
      </c>
      <c r="Q2634" s="10">
        <f t="shared" ref="Q2634:Q2697" si="84">(((J2634/60)/60)/24)+DATE(1970,1,1)</f>
        <v>42494.061793981484</v>
      </c>
      <c r="R2634">
        <f t="shared" ref="R2634:R2697" si="85">YEAR(Q2634)</f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4" t="s">
        <v>8320</v>
      </c>
      <c r="P2635" t="s">
        <v>8356</v>
      </c>
      <c r="Q2635" s="10">
        <f t="shared" si="84"/>
        <v>41667.823287037041</v>
      </c>
      <c r="R2635">
        <f t="shared" si="8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4" t="s">
        <v>8320</v>
      </c>
      <c r="P2636" t="s">
        <v>8356</v>
      </c>
      <c r="Q2636" s="10">
        <f t="shared" si="84"/>
        <v>42612.656493055561</v>
      </c>
      <c r="R2636">
        <f t="shared" si="8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4" t="s">
        <v>8320</v>
      </c>
      <c r="P2637" t="s">
        <v>8356</v>
      </c>
      <c r="Q2637" s="10">
        <f t="shared" si="84"/>
        <v>42037.950937500005</v>
      </c>
      <c r="R2637">
        <f t="shared" si="8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4" t="s">
        <v>8320</v>
      </c>
      <c r="P2638" t="s">
        <v>8356</v>
      </c>
      <c r="Q2638" s="10">
        <f t="shared" si="84"/>
        <v>42636.614745370374</v>
      </c>
      <c r="R2638">
        <f t="shared" si="8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4" t="s">
        <v>8320</v>
      </c>
      <c r="P2639" t="s">
        <v>8356</v>
      </c>
      <c r="Q2639" s="10">
        <f t="shared" si="84"/>
        <v>42639.549479166672</v>
      </c>
      <c r="R2639">
        <f t="shared" si="8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4" t="s">
        <v>8320</v>
      </c>
      <c r="P2640" t="s">
        <v>8356</v>
      </c>
      <c r="Q2640" s="10">
        <f t="shared" si="84"/>
        <v>41989.913136574076</v>
      </c>
      <c r="R2640">
        <f t="shared" si="8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4" t="s">
        <v>8320</v>
      </c>
      <c r="P2641" t="s">
        <v>8356</v>
      </c>
      <c r="Q2641" s="10">
        <f t="shared" si="84"/>
        <v>42024.86513888889</v>
      </c>
      <c r="R2641">
        <f t="shared" si="8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4" t="s">
        <v>8320</v>
      </c>
      <c r="P2642" t="s">
        <v>8356</v>
      </c>
      <c r="Q2642" s="10">
        <f t="shared" si="84"/>
        <v>42103.160578703704</v>
      </c>
      <c r="R2642">
        <f t="shared" si="8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4" t="s">
        <v>8320</v>
      </c>
      <c r="P2643" t="s">
        <v>8356</v>
      </c>
      <c r="Q2643" s="10">
        <f t="shared" si="84"/>
        <v>41880.827118055553</v>
      </c>
      <c r="R2643">
        <f t="shared" si="8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4" t="s">
        <v>8320</v>
      </c>
      <c r="P2644" t="s">
        <v>8356</v>
      </c>
      <c r="Q2644" s="10">
        <f t="shared" si="84"/>
        <v>42536.246620370366</v>
      </c>
      <c r="R2644">
        <f t="shared" si="8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4" t="s">
        <v>8320</v>
      </c>
      <c r="P2645" t="s">
        <v>8356</v>
      </c>
      <c r="Q2645" s="10">
        <f t="shared" si="84"/>
        <v>42689.582349537035</v>
      </c>
      <c r="R2645">
        <f t="shared" si="8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4" t="s">
        <v>8320</v>
      </c>
      <c r="P2646" t="s">
        <v>8356</v>
      </c>
      <c r="Q2646" s="10">
        <f t="shared" si="84"/>
        <v>42774.792071759264</v>
      </c>
      <c r="R2646">
        <f t="shared" si="8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4" t="s">
        <v>8320</v>
      </c>
      <c r="P2647" t="s">
        <v>8356</v>
      </c>
      <c r="Q2647" s="10">
        <f t="shared" si="84"/>
        <v>41921.842627314814</v>
      </c>
      <c r="R2647">
        <f t="shared" si="8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4" t="s">
        <v>8320</v>
      </c>
      <c r="P2648" t="s">
        <v>8356</v>
      </c>
      <c r="Q2648" s="10">
        <f t="shared" si="84"/>
        <v>42226.313298611116</v>
      </c>
      <c r="R2648">
        <f t="shared" si="8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4" t="s">
        <v>8320</v>
      </c>
      <c r="P2649" t="s">
        <v>8356</v>
      </c>
      <c r="Q2649" s="10">
        <f t="shared" si="84"/>
        <v>42200.261793981481</v>
      </c>
      <c r="R2649">
        <f t="shared" si="8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4" t="s">
        <v>8320</v>
      </c>
      <c r="P2650" t="s">
        <v>8356</v>
      </c>
      <c r="Q2650" s="10">
        <f t="shared" si="84"/>
        <v>42408.714814814812</v>
      </c>
      <c r="R2650">
        <f t="shared" si="8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4" t="s">
        <v>8320</v>
      </c>
      <c r="P2651" t="s">
        <v>8356</v>
      </c>
      <c r="Q2651" s="10">
        <f t="shared" si="84"/>
        <v>42341.99700231482</v>
      </c>
      <c r="R2651">
        <f t="shared" si="8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4" t="s">
        <v>8320</v>
      </c>
      <c r="P2652" t="s">
        <v>8356</v>
      </c>
      <c r="Q2652" s="10">
        <f t="shared" si="84"/>
        <v>42695.624340277776</v>
      </c>
      <c r="R2652">
        <f t="shared" si="8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4" t="s">
        <v>8320</v>
      </c>
      <c r="P2653" t="s">
        <v>8356</v>
      </c>
      <c r="Q2653" s="10">
        <f t="shared" si="84"/>
        <v>42327.805659722217</v>
      </c>
      <c r="R2653">
        <f t="shared" si="8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4" t="s">
        <v>8320</v>
      </c>
      <c r="P2654" t="s">
        <v>8356</v>
      </c>
      <c r="Q2654" s="10">
        <f t="shared" si="84"/>
        <v>41953.158854166672</v>
      </c>
      <c r="R2654">
        <f t="shared" si="8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4" t="s">
        <v>8320</v>
      </c>
      <c r="P2655" t="s">
        <v>8356</v>
      </c>
      <c r="Q2655" s="10">
        <f t="shared" si="84"/>
        <v>41771.651932870373</v>
      </c>
      <c r="R2655">
        <f t="shared" si="8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4" t="s">
        <v>8320</v>
      </c>
      <c r="P2656" t="s">
        <v>8356</v>
      </c>
      <c r="Q2656" s="10">
        <f t="shared" si="84"/>
        <v>42055.600995370376</v>
      </c>
      <c r="R2656">
        <f t="shared" si="85"/>
        <v>2015</v>
      </c>
    </row>
    <row r="2657" spans="1:18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4" t="s">
        <v>8320</v>
      </c>
      <c r="P2657" t="s">
        <v>8356</v>
      </c>
      <c r="Q2657" s="10">
        <f t="shared" si="84"/>
        <v>42381.866284722222</v>
      </c>
      <c r="R2657">
        <f t="shared" si="8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4" t="s">
        <v>8320</v>
      </c>
      <c r="P2658" t="s">
        <v>8356</v>
      </c>
      <c r="Q2658" s="10">
        <f t="shared" si="84"/>
        <v>42767.688518518517</v>
      </c>
      <c r="R2658">
        <f t="shared" si="8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4" t="s">
        <v>8320</v>
      </c>
      <c r="P2659" t="s">
        <v>8356</v>
      </c>
      <c r="Q2659" s="10">
        <f t="shared" si="84"/>
        <v>42551.928854166668</v>
      </c>
      <c r="R2659">
        <f t="shared" si="8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4" t="s">
        <v>8320</v>
      </c>
      <c r="P2660" t="s">
        <v>8356</v>
      </c>
      <c r="Q2660" s="10">
        <f t="shared" si="84"/>
        <v>42551.884189814817</v>
      </c>
      <c r="R2660">
        <f t="shared" si="85"/>
        <v>2016</v>
      </c>
    </row>
    <row r="2661" spans="1:18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4" t="s">
        <v>8320</v>
      </c>
      <c r="P2661" t="s">
        <v>8356</v>
      </c>
      <c r="Q2661" s="10">
        <f t="shared" si="84"/>
        <v>42082.069560185191</v>
      </c>
      <c r="R2661">
        <f t="shared" si="8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4" t="s">
        <v>8320</v>
      </c>
      <c r="P2662" t="s">
        <v>8356</v>
      </c>
      <c r="Q2662" s="10">
        <f t="shared" si="84"/>
        <v>42272.713171296295</v>
      </c>
      <c r="R2662">
        <f t="shared" si="8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4" t="s">
        <v>8320</v>
      </c>
      <c r="P2663" t="s">
        <v>8357</v>
      </c>
      <c r="Q2663" s="10">
        <f t="shared" si="84"/>
        <v>41542.958449074074</v>
      </c>
      <c r="R2663">
        <f t="shared" si="8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4" t="s">
        <v>8320</v>
      </c>
      <c r="P2664" t="s">
        <v>8357</v>
      </c>
      <c r="Q2664" s="10">
        <f t="shared" si="84"/>
        <v>42207.746678240743</v>
      </c>
      <c r="R2664">
        <f t="shared" si="8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4" t="s">
        <v>8320</v>
      </c>
      <c r="P2665" t="s">
        <v>8357</v>
      </c>
      <c r="Q2665" s="10">
        <f t="shared" si="84"/>
        <v>42222.622766203705</v>
      </c>
      <c r="R2665">
        <f t="shared" si="8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4" t="s">
        <v>8320</v>
      </c>
      <c r="P2666" t="s">
        <v>8357</v>
      </c>
      <c r="Q2666" s="10">
        <f t="shared" si="84"/>
        <v>42313.02542824074</v>
      </c>
      <c r="R2666">
        <f t="shared" si="8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4" t="s">
        <v>8320</v>
      </c>
      <c r="P2667" t="s">
        <v>8357</v>
      </c>
      <c r="Q2667" s="10">
        <f t="shared" si="84"/>
        <v>42083.895532407405</v>
      </c>
      <c r="R2667">
        <f t="shared" si="8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4" t="s">
        <v>8320</v>
      </c>
      <c r="P2668" t="s">
        <v>8357</v>
      </c>
      <c r="Q2668" s="10">
        <f t="shared" si="84"/>
        <v>42235.764340277776</v>
      </c>
      <c r="R2668">
        <f t="shared" si="8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4" t="s">
        <v>8320</v>
      </c>
      <c r="P2669" t="s">
        <v>8357</v>
      </c>
      <c r="Q2669" s="10">
        <f t="shared" si="84"/>
        <v>42380.926111111112</v>
      </c>
      <c r="R2669">
        <f t="shared" si="8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4" t="s">
        <v>8320</v>
      </c>
      <c r="P2670" t="s">
        <v>8357</v>
      </c>
      <c r="Q2670" s="10">
        <f t="shared" si="84"/>
        <v>42275.588715277772</v>
      </c>
      <c r="R2670">
        <f t="shared" si="8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4" t="s">
        <v>8320</v>
      </c>
      <c r="P2671" t="s">
        <v>8357</v>
      </c>
      <c r="Q2671" s="10">
        <f t="shared" si="84"/>
        <v>42319.035833333335</v>
      </c>
      <c r="R2671">
        <f t="shared" si="8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4" t="s">
        <v>8320</v>
      </c>
      <c r="P2672" t="s">
        <v>8357</v>
      </c>
      <c r="Q2672" s="10">
        <f t="shared" si="84"/>
        <v>41821.020601851851</v>
      </c>
      <c r="R2672">
        <f t="shared" si="8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4" t="s">
        <v>8320</v>
      </c>
      <c r="P2673" t="s">
        <v>8357</v>
      </c>
      <c r="Q2673" s="10">
        <f t="shared" si="84"/>
        <v>41962.749027777783</v>
      </c>
      <c r="R2673">
        <f t="shared" si="8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4" t="s">
        <v>8320</v>
      </c>
      <c r="P2674" t="s">
        <v>8357</v>
      </c>
      <c r="Q2674" s="10">
        <f t="shared" si="84"/>
        <v>42344.884143518517</v>
      </c>
      <c r="R2674">
        <f t="shared" si="8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4" t="s">
        <v>8320</v>
      </c>
      <c r="P2675" t="s">
        <v>8357</v>
      </c>
      <c r="Q2675" s="10">
        <f t="shared" si="84"/>
        <v>41912.541655092595</v>
      </c>
      <c r="R2675">
        <f t="shared" si="8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4" t="s">
        <v>8320</v>
      </c>
      <c r="P2676" t="s">
        <v>8357</v>
      </c>
      <c r="Q2676" s="10">
        <f t="shared" si="84"/>
        <v>42529.632754629631</v>
      </c>
      <c r="R2676">
        <f t="shared" si="8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4" t="s">
        <v>8320</v>
      </c>
      <c r="P2677" t="s">
        <v>8357</v>
      </c>
      <c r="Q2677" s="10">
        <f t="shared" si="84"/>
        <v>41923.857511574075</v>
      </c>
      <c r="R2677">
        <f t="shared" si="8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4" t="s">
        <v>8320</v>
      </c>
      <c r="P2678" t="s">
        <v>8357</v>
      </c>
      <c r="Q2678" s="10">
        <f t="shared" si="84"/>
        <v>42482.624699074076</v>
      </c>
      <c r="R2678">
        <f t="shared" si="8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4" t="s">
        <v>8320</v>
      </c>
      <c r="P2679" t="s">
        <v>8357</v>
      </c>
      <c r="Q2679" s="10">
        <f t="shared" si="84"/>
        <v>41793.029432870368</v>
      </c>
      <c r="R2679">
        <f t="shared" si="8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4" t="s">
        <v>8320</v>
      </c>
      <c r="P2680" t="s">
        <v>8357</v>
      </c>
      <c r="Q2680" s="10">
        <f t="shared" si="84"/>
        <v>42241.798206018517</v>
      </c>
      <c r="R2680">
        <f t="shared" si="8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4" t="s">
        <v>8320</v>
      </c>
      <c r="P2681" t="s">
        <v>8357</v>
      </c>
      <c r="Q2681" s="10">
        <f t="shared" si="84"/>
        <v>42033.001087962963</v>
      </c>
      <c r="R2681">
        <f t="shared" si="85"/>
        <v>2015</v>
      </c>
    </row>
    <row r="2682" spans="1:18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4" t="s">
        <v>8320</v>
      </c>
      <c r="P2682" t="s">
        <v>8357</v>
      </c>
      <c r="Q2682" s="10">
        <f t="shared" si="84"/>
        <v>42436.211701388893</v>
      </c>
      <c r="R2682">
        <f t="shared" si="8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4" t="s">
        <v>8337</v>
      </c>
      <c r="P2683" t="s">
        <v>8338</v>
      </c>
      <c r="Q2683" s="10">
        <f t="shared" si="84"/>
        <v>41805.895254629628</v>
      </c>
      <c r="R2683">
        <f t="shared" si="8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4" t="s">
        <v>8337</v>
      </c>
      <c r="P2684" t="s">
        <v>8338</v>
      </c>
      <c r="Q2684" s="10">
        <f t="shared" si="84"/>
        <v>41932.871990740743</v>
      </c>
      <c r="R2684">
        <f t="shared" si="8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4" t="s">
        <v>8337</v>
      </c>
      <c r="P2685" t="s">
        <v>8338</v>
      </c>
      <c r="Q2685" s="10">
        <f t="shared" si="84"/>
        <v>42034.75509259259</v>
      </c>
      <c r="R2685">
        <f t="shared" si="8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4" t="s">
        <v>8337</v>
      </c>
      <c r="P2686" t="s">
        <v>8338</v>
      </c>
      <c r="Q2686" s="10">
        <f t="shared" si="84"/>
        <v>41820.914641203701</v>
      </c>
      <c r="R2686">
        <f t="shared" si="8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4" t="s">
        <v>8337</v>
      </c>
      <c r="P2687" t="s">
        <v>8338</v>
      </c>
      <c r="Q2687" s="10">
        <f t="shared" si="84"/>
        <v>42061.69594907407</v>
      </c>
      <c r="R2687">
        <f t="shared" si="8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4" t="s">
        <v>8337</v>
      </c>
      <c r="P2688" t="s">
        <v>8338</v>
      </c>
      <c r="Q2688" s="10">
        <f t="shared" si="84"/>
        <v>41892.974803240737</v>
      </c>
      <c r="R2688">
        <f t="shared" si="8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4" t="s">
        <v>8337</v>
      </c>
      <c r="P2689" t="s">
        <v>8338</v>
      </c>
      <c r="Q2689" s="10">
        <f t="shared" si="84"/>
        <v>42154.64025462963</v>
      </c>
      <c r="R2689">
        <f t="shared" si="8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4" t="s">
        <v>8337</v>
      </c>
      <c r="P2690" t="s">
        <v>8338</v>
      </c>
      <c r="Q2690" s="10">
        <f t="shared" si="84"/>
        <v>42028.118865740747</v>
      </c>
      <c r="R2690">
        <f t="shared" si="8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4" t="s">
        <v>8337</v>
      </c>
      <c r="P2691" t="s">
        <v>8338</v>
      </c>
      <c r="Q2691" s="10">
        <f t="shared" si="84"/>
        <v>42551.961689814809</v>
      </c>
      <c r="R2691">
        <f t="shared" si="85"/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4" t="s">
        <v>8337</v>
      </c>
      <c r="P2692" t="s">
        <v>8338</v>
      </c>
      <c r="Q2692" s="10">
        <f t="shared" si="84"/>
        <v>42113.105046296296</v>
      </c>
      <c r="R2692">
        <f t="shared" si="85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4" t="s">
        <v>8337</v>
      </c>
      <c r="P2693" t="s">
        <v>8338</v>
      </c>
      <c r="Q2693" s="10">
        <f t="shared" si="84"/>
        <v>42089.724039351851</v>
      </c>
      <c r="R2693">
        <f t="shared" si="85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4" t="s">
        <v>8337</v>
      </c>
      <c r="P2694" t="s">
        <v>8338</v>
      </c>
      <c r="Q2694" s="10">
        <f t="shared" si="84"/>
        <v>42058.334027777775</v>
      </c>
      <c r="R2694">
        <f t="shared" si="85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4" t="s">
        <v>8337</v>
      </c>
      <c r="P2695" t="s">
        <v>8338</v>
      </c>
      <c r="Q2695" s="10">
        <f t="shared" si="84"/>
        <v>41834.138495370367</v>
      </c>
      <c r="R2695">
        <f t="shared" si="85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4" t="s">
        <v>8337</v>
      </c>
      <c r="P2696" t="s">
        <v>8338</v>
      </c>
      <c r="Q2696" s="10">
        <f t="shared" si="84"/>
        <v>41878.140497685185</v>
      </c>
      <c r="R2696">
        <f t="shared" si="85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4" t="s">
        <v>8337</v>
      </c>
      <c r="P2697" t="s">
        <v>8338</v>
      </c>
      <c r="Q2697" s="10">
        <f t="shared" si="84"/>
        <v>42048.181921296295</v>
      </c>
      <c r="R2697">
        <f t="shared" si="85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4" t="s">
        <v>8337</v>
      </c>
      <c r="P2698" t="s">
        <v>8338</v>
      </c>
      <c r="Q2698" s="10">
        <f t="shared" ref="Q2698:Q2761" si="86">(((J2698/60)/60)/24)+DATE(1970,1,1)</f>
        <v>41964.844444444447</v>
      </c>
      <c r="R2698">
        <f t="shared" ref="R2698:R2761" si="87">YEAR(Q2698)</f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4" t="s">
        <v>8337</v>
      </c>
      <c r="P2699" t="s">
        <v>8338</v>
      </c>
      <c r="Q2699" s="10">
        <f t="shared" si="86"/>
        <v>42187.940081018518</v>
      </c>
      <c r="R2699">
        <f t="shared" si="87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4" t="s">
        <v>8337</v>
      </c>
      <c r="P2700" t="s">
        <v>8338</v>
      </c>
      <c r="Q2700" s="10">
        <f t="shared" si="86"/>
        <v>41787.898240740738</v>
      </c>
      <c r="R2700">
        <f t="shared" si="87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4" t="s">
        <v>8337</v>
      </c>
      <c r="P2701" t="s">
        <v>8338</v>
      </c>
      <c r="Q2701" s="10">
        <f t="shared" si="86"/>
        <v>41829.896562499998</v>
      </c>
      <c r="R2701">
        <f t="shared" si="87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4" t="s">
        <v>8337</v>
      </c>
      <c r="P2702" t="s">
        <v>8338</v>
      </c>
      <c r="Q2702" s="10">
        <f t="shared" si="86"/>
        <v>41870.87467592593</v>
      </c>
      <c r="R2702">
        <f t="shared" si="87"/>
        <v>2014</v>
      </c>
    </row>
    <row r="2703" spans="1:18" ht="45" x14ac:dyDescent="0.25">
      <c r="A2703">
        <v>2706</v>
      </c>
      <c r="B2703" s="3" t="s">
        <v>2706</v>
      </c>
      <c r="C2703" s="3" t="s">
        <v>6816</v>
      </c>
      <c r="D2703" s="6">
        <v>35000</v>
      </c>
      <c r="E2703" s="8">
        <v>39304</v>
      </c>
      <c r="F2703" t="s">
        <v>8218</v>
      </c>
      <c r="G2703" t="s">
        <v>8223</v>
      </c>
      <c r="H2703" t="s">
        <v>8245</v>
      </c>
      <c r="I2703">
        <v>1413442740</v>
      </c>
      <c r="J2703">
        <v>1410937483</v>
      </c>
      <c r="K2703" t="b">
        <v>1</v>
      </c>
      <c r="L2703">
        <v>263</v>
      </c>
      <c r="M2703" t="b">
        <v>1</v>
      </c>
      <c r="N2703" t="s">
        <v>8301</v>
      </c>
      <c r="O2703" s="14" t="s">
        <v>8318</v>
      </c>
      <c r="P2703" t="s">
        <v>8358</v>
      </c>
      <c r="Q2703" s="10">
        <f t="shared" si="86"/>
        <v>41899.294942129629</v>
      </c>
      <c r="R2703">
        <f t="shared" si="87"/>
        <v>2014</v>
      </c>
    </row>
    <row r="2704" spans="1:18" ht="45" x14ac:dyDescent="0.25">
      <c r="A2704">
        <v>2707</v>
      </c>
      <c r="B2704" s="3" t="s">
        <v>2707</v>
      </c>
      <c r="C2704" s="3" t="s">
        <v>6817</v>
      </c>
      <c r="D2704" s="6">
        <v>8000</v>
      </c>
      <c r="E2704" s="8">
        <v>28067.57</v>
      </c>
      <c r="F2704" t="s">
        <v>8218</v>
      </c>
      <c r="G2704" t="s">
        <v>8223</v>
      </c>
      <c r="H2704" t="s">
        <v>8245</v>
      </c>
      <c r="I2704">
        <v>1369637940</v>
      </c>
      <c r="J2704">
        <v>1367088443</v>
      </c>
      <c r="K2704" t="b">
        <v>1</v>
      </c>
      <c r="L2704">
        <v>394</v>
      </c>
      <c r="M2704" t="b">
        <v>1</v>
      </c>
      <c r="N2704" t="s">
        <v>8301</v>
      </c>
      <c r="O2704" s="14" t="s">
        <v>8318</v>
      </c>
      <c r="P2704" t="s">
        <v>8358</v>
      </c>
      <c r="Q2704" s="10">
        <f t="shared" si="86"/>
        <v>41391.782905092594</v>
      </c>
      <c r="R2704">
        <f t="shared" si="87"/>
        <v>2013</v>
      </c>
    </row>
    <row r="2705" spans="1:18" ht="45" x14ac:dyDescent="0.25">
      <c r="A2705">
        <v>2708</v>
      </c>
      <c r="B2705" s="3" t="s">
        <v>2708</v>
      </c>
      <c r="C2705" s="3" t="s">
        <v>6818</v>
      </c>
      <c r="D2705" s="6">
        <v>20000</v>
      </c>
      <c r="E2705" s="8">
        <v>46643.07</v>
      </c>
      <c r="F2705" t="s">
        <v>8218</v>
      </c>
      <c r="G2705" t="s">
        <v>8224</v>
      </c>
      <c r="H2705" t="s">
        <v>8246</v>
      </c>
      <c r="I2705">
        <v>1469119526</v>
      </c>
      <c r="J2705">
        <v>1463935526</v>
      </c>
      <c r="K2705" t="b">
        <v>1</v>
      </c>
      <c r="L2705">
        <v>1049</v>
      </c>
      <c r="M2705" t="b">
        <v>1</v>
      </c>
      <c r="N2705" t="s">
        <v>8301</v>
      </c>
      <c r="O2705" s="14" t="s">
        <v>8318</v>
      </c>
      <c r="P2705" t="s">
        <v>8358</v>
      </c>
      <c r="Q2705" s="10">
        <f t="shared" si="86"/>
        <v>42512.698217592595</v>
      </c>
      <c r="R2705">
        <f t="shared" si="87"/>
        <v>2016</v>
      </c>
    </row>
    <row r="2706" spans="1:18" ht="45" x14ac:dyDescent="0.25">
      <c r="A2706">
        <v>2709</v>
      </c>
      <c r="B2706" s="3" t="s">
        <v>2709</v>
      </c>
      <c r="C2706" s="3" t="s">
        <v>6819</v>
      </c>
      <c r="D2706" s="6">
        <v>50000</v>
      </c>
      <c r="E2706" s="8">
        <v>50803</v>
      </c>
      <c r="F2706" t="s">
        <v>8218</v>
      </c>
      <c r="G2706" t="s">
        <v>8223</v>
      </c>
      <c r="H2706" t="s">
        <v>8245</v>
      </c>
      <c r="I2706">
        <v>1475553540</v>
      </c>
      <c r="J2706">
        <v>1472528141</v>
      </c>
      <c r="K2706" t="b">
        <v>1</v>
      </c>
      <c r="L2706">
        <v>308</v>
      </c>
      <c r="M2706" t="b">
        <v>1</v>
      </c>
      <c r="N2706" t="s">
        <v>8301</v>
      </c>
      <c r="O2706" s="14" t="s">
        <v>8318</v>
      </c>
      <c r="P2706" t="s">
        <v>8358</v>
      </c>
      <c r="Q2706" s="10">
        <f t="shared" si="86"/>
        <v>42612.149780092594</v>
      </c>
      <c r="R2706">
        <f t="shared" si="87"/>
        <v>2016</v>
      </c>
    </row>
    <row r="2707" spans="1:18" ht="30" x14ac:dyDescent="0.25">
      <c r="A2707">
        <v>2710</v>
      </c>
      <c r="B2707" s="3" t="s">
        <v>2710</v>
      </c>
      <c r="C2707" s="3" t="s">
        <v>6820</v>
      </c>
      <c r="D2707" s="6">
        <v>60000</v>
      </c>
      <c r="E2707" s="8">
        <v>92340.21</v>
      </c>
      <c r="F2707" t="s">
        <v>8218</v>
      </c>
      <c r="G2707" t="s">
        <v>8223</v>
      </c>
      <c r="H2707" t="s">
        <v>8245</v>
      </c>
      <c r="I2707">
        <v>1407549600</v>
      </c>
      <c r="J2707">
        <v>1404797428</v>
      </c>
      <c r="K2707" t="b">
        <v>1</v>
      </c>
      <c r="L2707">
        <v>1088</v>
      </c>
      <c r="M2707" t="b">
        <v>1</v>
      </c>
      <c r="N2707" t="s">
        <v>8301</v>
      </c>
      <c r="O2707" s="14" t="s">
        <v>8318</v>
      </c>
      <c r="P2707" t="s">
        <v>8358</v>
      </c>
      <c r="Q2707" s="10">
        <f t="shared" si="86"/>
        <v>41828.229490740741</v>
      </c>
      <c r="R2707">
        <f t="shared" si="87"/>
        <v>2014</v>
      </c>
    </row>
    <row r="2708" spans="1:18" ht="60" x14ac:dyDescent="0.25">
      <c r="A2708">
        <v>2711</v>
      </c>
      <c r="B2708" s="3" t="s">
        <v>2711</v>
      </c>
      <c r="C2708" s="3" t="s">
        <v>6821</v>
      </c>
      <c r="D2708" s="6">
        <v>3910</v>
      </c>
      <c r="E2708" s="8">
        <v>3938</v>
      </c>
      <c r="F2708" t="s">
        <v>8218</v>
      </c>
      <c r="G2708" t="s">
        <v>8224</v>
      </c>
      <c r="H2708" t="s">
        <v>8246</v>
      </c>
      <c r="I2708">
        <v>1403301660</v>
      </c>
      <c r="J2708">
        <v>1400694790</v>
      </c>
      <c r="K2708" t="b">
        <v>1</v>
      </c>
      <c r="L2708">
        <v>73</v>
      </c>
      <c r="M2708" t="b">
        <v>1</v>
      </c>
      <c r="N2708" t="s">
        <v>8301</v>
      </c>
      <c r="O2708" s="14" t="s">
        <v>8318</v>
      </c>
      <c r="P2708" t="s">
        <v>8358</v>
      </c>
      <c r="Q2708" s="10">
        <f t="shared" si="86"/>
        <v>41780.745254629634</v>
      </c>
      <c r="R2708">
        <f t="shared" si="87"/>
        <v>2014</v>
      </c>
    </row>
    <row r="2709" spans="1:18" ht="60" x14ac:dyDescent="0.25">
      <c r="A2709">
        <v>2712</v>
      </c>
      <c r="B2709" s="3" t="s">
        <v>2712</v>
      </c>
      <c r="C2709" s="3" t="s">
        <v>6822</v>
      </c>
      <c r="D2709" s="6">
        <v>5500</v>
      </c>
      <c r="E2709" s="8">
        <v>7226</v>
      </c>
      <c r="F2709" t="s">
        <v>8218</v>
      </c>
      <c r="G2709" t="s">
        <v>8223</v>
      </c>
      <c r="H2709" t="s">
        <v>8245</v>
      </c>
      <c r="I2709">
        <v>1373738400</v>
      </c>
      <c r="J2709">
        <v>1370568560</v>
      </c>
      <c r="K2709" t="b">
        <v>1</v>
      </c>
      <c r="L2709">
        <v>143</v>
      </c>
      <c r="M2709" t="b">
        <v>1</v>
      </c>
      <c r="N2709" t="s">
        <v>8301</v>
      </c>
      <c r="O2709" s="14" t="s">
        <v>8318</v>
      </c>
      <c r="P2709" t="s">
        <v>8358</v>
      </c>
      <c r="Q2709" s="10">
        <f t="shared" si="86"/>
        <v>41432.062037037038</v>
      </c>
      <c r="R2709">
        <f t="shared" si="87"/>
        <v>2013</v>
      </c>
    </row>
    <row r="2710" spans="1:18" ht="60" x14ac:dyDescent="0.25">
      <c r="A2710">
        <v>2713</v>
      </c>
      <c r="B2710" s="3" t="s">
        <v>2713</v>
      </c>
      <c r="C2710" s="3" t="s">
        <v>6823</v>
      </c>
      <c r="D2710" s="6">
        <v>150000</v>
      </c>
      <c r="E2710" s="8">
        <v>153362</v>
      </c>
      <c r="F2710" t="s">
        <v>8218</v>
      </c>
      <c r="G2710" t="s">
        <v>8223</v>
      </c>
      <c r="H2710" t="s">
        <v>8245</v>
      </c>
      <c r="I2710">
        <v>1450971684</v>
      </c>
      <c r="J2710">
        <v>1447515684</v>
      </c>
      <c r="K2710" t="b">
        <v>1</v>
      </c>
      <c r="L2710">
        <v>1420</v>
      </c>
      <c r="M2710" t="b">
        <v>1</v>
      </c>
      <c r="N2710" t="s">
        <v>8301</v>
      </c>
      <c r="O2710" s="14" t="s">
        <v>8318</v>
      </c>
      <c r="P2710" t="s">
        <v>8358</v>
      </c>
      <c r="Q2710" s="10">
        <f t="shared" si="86"/>
        <v>42322.653749999998</v>
      </c>
      <c r="R2710">
        <f t="shared" si="87"/>
        <v>2015</v>
      </c>
    </row>
    <row r="2711" spans="1:18" ht="45" x14ac:dyDescent="0.25">
      <c r="A2711">
        <v>2714</v>
      </c>
      <c r="B2711" s="3" t="s">
        <v>2714</v>
      </c>
      <c r="C2711" s="3" t="s">
        <v>6824</v>
      </c>
      <c r="D2711" s="6">
        <v>25000</v>
      </c>
      <c r="E2711" s="8">
        <v>29089</v>
      </c>
      <c r="F2711" t="s">
        <v>8218</v>
      </c>
      <c r="G2711" t="s">
        <v>8223</v>
      </c>
      <c r="H2711" t="s">
        <v>8245</v>
      </c>
      <c r="I2711">
        <v>1476486000</v>
      </c>
      <c r="J2711">
        <v>1474040596</v>
      </c>
      <c r="K2711" t="b">
        <v>1</v>
      </c>
      <c r="L2711">
        <v>305</v>
      </c>
      <c r="M2711" t="b">
        <v>1</v>
      </c>
      <c r="N2711" t="s">
        <v>8301</v>
      </c>
      <c r="O2711" s="14" t="s">
        <v>8318</v>
      </c>
      <c r="P2711" t="s">
        <v>8358</v>
      </c>
      <c r="Q2711" s="10">
        <f t="shared" si="86"/>
        <v>42629.655046296291</v>
      </c>
      <c r="R2711">
        <f t="shared" si="87"/>
        <v>2016</v>
      </c>
    </row>
    <row r="2712" spans="1:18" ht="60" x14ac:dyDescent="0.25">
      <c r="A2712">
        <v>2715</v>
      </c>
      <c r="B2712" s="3" t="s">
        <v>2715</v>
      </c>
      <c r="C2712" s="3" t="s">
        <v>6825</v>
      </c>
      <c r="D2712" s="6">
        <v>12000</v>
      </c>
      <c r="E2712" s="8">
        <v>31754.69</v>
      </c>
      <c r="F2712" t="s">
        <v>8218</v>
      </c>
      <c r="G2712" t="s">
        <v>8223</v>
      </c>
      <c r="H2712" t="s">
        <v>8245</v>
      </c>
      <c r="I2712">
        <v>1456047228</v>
      </c>
      <c r="J2712">
        <v>1453109628</v>
      </c>
      <c r="K2712" t="b">
        <v>1</v>
      </c>
      <c r="L2712">
        <v>551</v>
      </c>
      <c r="M2712" t="b">
        <v>1</v>
      </c>
      <c r="N2712" t="s">
        <v>8301</v>
      </c>
      <c r="O2712" s="14" t="s">
        <v>8318</v>
      </c>
      <c r="P2712" t="s">
        <v>8358</v>
      </c>
      <c r="Q2712" s="10">
        <f t="shared" si="86"/>
        <v>42387.398472222223</v>
      </c>
      <c r="R2712">
        <f t="shared" si="87"/>
        <v>2016</v>
      </c>
    </row>
    <row r="2713" spans="1:18" ht="75" x14ac:dyDescent="0.25">
      <c r="A2713">
        <v>2716</v>
      </c>
      <c r="B2713" s="3" t="s">
        <v>2716</v>
      </c>
      <c r="C2713" s="3" t="s">
        <v>6826</v>
      </c>
      <c r="D2713" s="6">
        <v>10000</v>
      </c>
      <c r="E2713" s="8">
        <v>11998.01</v>
      </c>
      <c r="F2713" t="s">
        <v>8218</v>
      </c>
      <c r="G2713" t="s">
        <v>8235</v>
      </c>
      <c r="H2713" t="s">
        <v>8248</v>
      </c>
      <c r="I2713">
        <v>1444291193</v>
      </c>
      <c r="J2713">
        <v>1441699193</v>
      </c>
      <c r="K2713" t="b">
        <v>1</v>
      </c>
      <c r="L2713">
        <v>187</v>
      </c>
      <c r="M2713" t="b">
        <v>1</v>
      </c>
      <c r="N2713" t="s">
        <v>8301</v>
      </c>
      <c r="O2713" s="14" t="s">
        <v>8318</v>
      </c>
      <c r="P2713" t="s">
        <v>8358</v>
      </c>
      <c r="Q2713" s="10">
        <f t="shared" si="86"/>
        <v>42255.333252314813</v>
      </c>
      <c r="R2713">
        <f t="shared" si="87"/>
        <v>2015</v>
      </c>
    </row>
    <row r="2714" spans="1:18" ht="45" x14ac:dyDescent="0.25">
      <c r="A2714">
        <v>2717</v>
      </c>
      <c r="B2714" s="3" t="s">
        <v>2717</v>
      </c>
      <c r="C2714" s="3" t="s">
        <v>6827</v>
      </c>
      <c r="D2714" s="6">
        <v>25000</v>
      </c>
      <c r="E2714" s="8">
        <v>30026</v>
      </c>
      <c r="F2714" t="s">
        <v>8218</v>
      </c>
      <c r="G2714" t="s">
        <v>8223</v>
      </c>
      <c r="H2714" t="s">
        <v>8245</v>
      </c>
      <c r="I2714">
        <v>1417906649</v>
      </c>
      <c r="J2714">
        <v>1414015049</v>
      </c>
      <c r="K2714" t="b">
        <v>1</v>
      </c>
      <c r="L2714">
        <v>325</v>
      </c>
      <c r="M2714" t="b">
        <v>1</v>
      </c>
      <c r="N2714" t="s">
        <v>8301</v>
      </c>
      <c r="O2714" s="14" t="s">
        <v>8318</v>
      </c>
      <c r="P2714" t="s">
        <v>8358</v>
      </c>
      <c r="Q2714" s="10">
        <f t="shared" si="86"/>
        <v>41934.914918981485</v>
      </c>
      <c r="R2714">
        <f t="shared" si="87"/>
        <v>2014</v>
      </c>
    </row>
    <row r="2715" spans="1:18" ht="60" x14ac:dyDescent="0.25">
      <c r="A2715">
        <v>2718</v>
      </c>
      <c r="B2715" s="3" t="s">
        <v>2718</v>
      </c>
      <c r="C2715" s="3" t="s">
        <v>6828</v>
      </c>
      <c r="D2715" s="6">
        <v>18000</v>
      </c>
      <c r="E2715" s="8">
        <v>18645</v>
      </c>
      <c r="F2715" t="s">
        <v>8218</v>
      </c>
      <c r="G2715" t="s">
        <v>8223</v>
      </c>
      <c r="H2715" t="s">
        <v>8245</v>
      </c>
      <c r="I2715">
        <v>1462316400</v>
      </c>
      <c r="J2715">
        <v>1459865945</v>
      </c>
      <c r="K2715" t="b">
        <v>1</v>
      </c>
      <c r="L2715">
        <v>148</v>
      </c>
      <c r="M2715" t="b">
        <v>1</v>
      </c>
      <c r="N2715" t="s">
        <v>8301</v>
      </c>
      <c r="O2715" s="14" t="s">
        <v>8318</v>
      </c>
      <c r="P2715" t="s">
        <v>8358</v>
      </c>
      <c r="Q2715" s="10">
        <f t="shared" si="86"/>
        <v>42465.596585648149</v>
      </c>
      <c r="R2715">
        <f t="shared" si="87"/>
        <v>2016</v>
      </c>
    </row>
    <row r="2716" spans="1:18" ht="60" x14ac:dyDescent="0.25">
      <c r="A2716">
        <v>2719</v>
      </c>
      <c r="B2716" s="3" t="s">
        <v>2719</v>
      </c>
      <c r="C2716" s="3" t="s">
        <v>6829</v>
      </c>
      <c r="D2716" s="6">
        <v>6000</v>
      </c>
      <c r="E2716" s="8">
        <v>6530</v>
      </c>
      <c r="F2716" t="s">
        <v>8218</v>
      </c>
      <c r="G2716" t="s">
        <v>8223</v>
      </c>
      <c r="H2716" t="s">
        <v>8245</v>
      </c>
      <c r="I2716">
        <v>1460936694</v>
      </c>
      <c r="J2716">
        <v>1455756294</v>
      </c>
      <c r="K2716" t="b">
        <v>0</v>
      </c>
      <c r="L2716">
        <v>69</v>
      </c>
      <c r="M2716" t="b">
        <v>1</v>
      </c>
      <c r="N2716" t="s">
        <v>8301</v>
      </c>
      <c r="O2716" s="14" t="s">
        <v>8318</v>
      </c>
      <c r="P2716" t="s">
        <v>8358</v>
      </c>
      <c r="Q2716" s="10">
        <f t="shared" si="86"/>
        <v>42418.031180555554</v>
      </c>
      <c r="R2716">
        <f t="shared" si="87"/>
        <v>2016</v>
      </c>
    </row>
    <row r="2717" spans="1:18" ht="45" x14ac:dyDescent="0.25">
      <c r="A2717">
        <v>2720</v>
      </c>
      <c r="B2717" s="3" t="s">
        <v>2720</v>
      </c>
      <c r="C2717" s="3" t="s">
        <v>6830</v>
      </c>
      <c r="D2717" s="6">
        <v>25000</v>
      </c>
      <c r="E2717" s="8">
        <v>29531</v>
      </c>
      <c r="F2717" t="s">
        <v>8218</v>
      </c>
      <c r="G2717" t="s">
        <v>8223</v>
      </c>
      <c r="H2717" t="s">
        <v>8245</v>
      </c>
      <c r="I2717">
        <v>1478866253</v>
      </c>
      <c r="J2717">
        <v>1476270653</v>
      </c>
      <c r="K2717" t="b">
        <v>0</v>
      </c>
      <c r="L2717">
        <v>173</v>
      </c>
      <c r="M2717" t="b">
        <v>1</v>
      </c>
      <c r="N2717" t="s">
        <v>8301</v>
      </c>
      <c r="O2717" s="14" t="s">
        <v>8318</v>
      </c>
      <c r="P2717" t="s">
        <v>8358</v>
      </c>
      <c r="Q2717" s="10">
        <f t="shared" si="86"/>
        <v>42655.465891203698</v>
      </c>
      <c r="R2717">
        <f t="shared" si="87"/>
        <v>2016</v>
      </c>
    </row>
    <row r="2718" spans="1:18" ht="60" x14ac:dyDescent="0.25">
      <c r="A2718">
        <v>2881</v>
      </c>
      <c r="B2718" s="3" t="s">
        <v>2881</v>
      </c>
      <c r="C2718" s="3" t="s">
        <v>6991</v>
      </c>
      <c r="D2718" s="6">
        <v>5500</v>
      </c>
      <c r="E2718" s="8">
        <v>0</v>
      </c>
      <c r="F2718" t="s">
        <v>8220</v>
      </c>
      <c r="G2718" t="s">
        <v>8223</v>
      </c>
      <c r="H2718" t="s">
        <v>8245</v>
      </c>
      <c r="I2718">
        <v>1417620036</v>
      </c>
      <c r="J2718">
        <v>1412432436</v>
      </c>
      <c r="K2718" t="b">
        <v>0</v>
      </c>
      <c r="L2718">
        <v>0</v>
      </c>
      <c r="M2718" t="b">
        <v>0</v>
      </c>
      <c r="N2718" t="s">
        <v>8269</v>
      </c>
      <c r="O2718" s="14" t="s">
        <v>8318</v>
      </c>
      <c r="P2718" t="s">
        <v>8319</v>
      </c>
      <c r="Q2718" s="10">
        <f t="shared" si="86"/>
        <v>41916.597638888888</v>
      </c>
      <c r="R2718">
        <f t="shared" si="87"/>
        <v>2014</v>
      </c>
    </row>
    <row r="2719" spans="1:18" ht="60" x14ac:dyDescent="0.25">
      <c r="A2719">
        <v>2882</v>
      </c>
      <c r="B2719" s="3" t="s">
        <v>2882</v>
      </c>
      <c r="C2719" s="3" t="s">
        <v>6992</v>
      </c>
      <c r="D2719" s="6">
        <v>750</v>
      </c>
      <c r="E2719" s="8">
        <v>252</v>
      </c>
      <c r="F2719" t="s">
        <v>8220</v>
      </c>
      <c r="G2719" t="s">
        <v>8223</v>
      </c>
      <c r="H2719" t="s">
        <v>8245</v>
      </c>
      <c r="I2719">
        <v>1462112318</v>
      </c>
      <c r="J2719">
        <v>1459520318</v>
      </c>
      <c r="K2719" t="b">
        <v>0</v>
      </c>
      <c r="L2719">
        <v>4</v>
      </c>
      <c r="M2719" t="b">
        <v>0</v>
      </c>
      <c r="N2719" t="s">
        <v>8269</v>
      </c>
      <c r="O2719" s="14" t="s">
        <v>8318</v>
      </c>
      <c r="P2719" t="s">
        <v>8319</v>
      </c>
      <c r="Q2719" s="10">
        <f t="shared" si="86"/>
        <v>42461.596273148149</v>
      </c>
      <c r="R2719">
        <f t="shared" si="87"/>
        <v>2016</v>
      </c>
    </row>
    <row r="2720" spans="1:18" ht="60" x14ac:dyDescent="0.25">
      <c r="A2720">
        <v>2883</v>
      </c>
      <c r="B2720" s="3" t="s">
        <v>2883</v>
      </c>
      <c r="C2720" s="3" t="s">
        <v>6993</v>
      </c>
      <c r="D2720" s="6">
        <v>10000</v>
      </c>
      <c r="E2720" s="8">
        <v>1908</v>
      </c>
      <c r="F2720" t="s">
        <v>8220</v>
      </c>
      <c r="G2720" t="s">
        <v>8223</v>
      </c>
      <c r="H2720" t="s">
        <v>8245</v>
      </c>
      <c r="I2720">
        <v>1454734740</v>
      </c>
      <c r="J2720">
        <v>1451684437</v>
      </c>
      <c r="K2720" t="b">
        <v>0</v>
      </c>
      <c r="L2720">
        <v>5</v>
      </c>
      <c r="M2720" t="b">
        <v>0</v>
      </c>
      <c r="N2720" t="s">
        <v>8269</v>
      </c>
      <c r="O2720" s="14" t="s">
        <v>8318</v>
      </c>
      <c r="P2720" t="s">
        <v>8319</v>
      </c>
      <c r="Q2720" s="10">
        <f t="shared" si="86"/>
        <v>42370.90320601852</v>
      </c>
      <c r="R2720">
        <f t="shared" si="87"/>
        <v>2016</v>
      </c>
    </row>
    <row r="2721" spans="1:18" ht="45" x14ac:dyDescent="0.25">
      <c r="A2721">
        <v>2884</v>
      </c>
      <c r="B2721" s="3" t="s">
        <v>2884</v>
      </c>
      <c r="C2721" s="3" t="s">
        <v>6994</v>
      </c>
      <c r="D2721" s="6">
        <v>45000</v>
      </c>
      <c r="E2721" s="8">
        <v>185</v>
      </c>
      <c r="F2721" t="s">
        <v>8220</v>
      </c>
      <c r="G2721" t="s">
        <v>8223</v>
      </c>
      <c r="H2721" t="s">
        <v>8245</v>
      </c>
      <c r="I2721">
        <v>1417800435</v>
      </c>
      <c r="J2721">
        <v>1415208435</v>
      </c>
      <c r="K2721" t="b">
        <v>0</v>
      </c>
      <c r="L2721">
        <v>4</v>
      </c>
      <c r="M2721" t="b">
        <v>0</v>
      </c>
      <c r="N2721" t="s">
        <v>8269</v>
      </c>
      <c r="O2721" s="14" t="s">
        <v>8318</v>
      </c>
      <c r="P2721" t="s">
        <v>8319</v>
      </c>
      <c r="Q2721" s="10">
        <f t="shared" si="86"/>
        <v>41948.727256944447</v>
      </c>
      <c r="R2721">
        <f t="shared" si="87"/>
        <v>2014</v>
      </c>
    </row>
    <row r="2722" spans="1:18" ht="30" x14ac:dyDescent="0.25">
      <c r="A2722">
        <v>2885</v>
      </c>
      <c r="B2722" s="3" t="s">
        <v>2885</v>
      </c>
      <c r="C2722" s="3" t="s">
        <v>6995</v>
      </c>
      <c r="D2722" s="6">
        <v>400</v>
      </c>
      <c r="E2722" s="8">
        <v>130</v>
      </c>
      <c r="F2722" t="s">
        <v>8220</v>
      </c>
      <c r="G2722" t="s">
        <v>8223</v>
      </c>
      <c r="H2722" t="s">
        <v>8245</v>
      </c>
      <c r="I2722">
        <v>1426294201</v>
      </c>
      <c r="J2722">
        <v>1423705801</v>
      </c>
      <c r="K2722" t="b">
        <v>0</v>
      </c>
      <c r="L2722">
        <v>5</v>
      </c>
      <c r="M2722" t="b">
        <v>0</v>
      </c>
      <c r="N2722" t="s">
        <v>8269</v>
      </c>
      <c r="O2722" s="14" t="s">
        <v>8318</v>
      </c>
      <c r="P2722" t="s">
        <v>8319</v>
      </c>
      <c r="Q2722" s="10">
        <f t="shared" si="86"/>
        <v>42047.07640046296</v>
      </c>
      <c r="R2722">
        <f t="shared" si="87"/>
        <v>2015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4" t="s">
        <v>8320</v>
      </c>
      <c r="P2723" t="s">
        <v>8350</v>
      </c>
      <c r="Q2723" s="10">
        <f t="shared" si="86"/>
        <v>41493.543958333335</v>
      </c>
      <c r="R2723">
        <f t="shared" si="87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4" t="s">
        <v>8320</v>
      </c>
      <c r="P2724" t="s">
        <v>8350</v>
      </c>
      <c r="Q2724" s="10">
        <f t="shared" si="86"/>
        <v>42704.857094907406</v>
      </c>
      <c r="R2724">
        <f t="shared" si="87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4" t="s">
        <v>8320</v>
      </c>
      <c r="P2725" t="s">
        <v>8350</v>
      </c>
      <c r="Q2725" s="10">
        <f t="shared" si="86"/>
        <v>41944.83898148148</v>
      </c>
      <c r="R2725">
        <f t="shared" si="87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4" t="s">
        <v>8320</v>
      </c>
      <c r="P2726" t="s">
        <v>8350</v>
      </c>
      <c r="Q2726" s="10">
        <f t="shared" si="86"/>
        <v>42199.32707175926</v>
      </c>
      <c r="R2726">
        <f t="shared" si="87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4" t="s">
        <v>8320</v>
      </c>
      <c r="P2727" t="s">
        <v>8350</v>
      </c>
      <c r="Q2727" s="10">
        <f t="shared" si="86"/>
        <v>42745.744618055556</v>
      </c>
      <c r="R2727">
        <f t="shared" si="87"/>
        <v>2017</v>
      </c>
    </row>
    <row r="2728" spans="1:18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4" t="s">
        <v>8320</v>
      </c>
      <c r="P2728" t="s">
        <v>8350</v>
      </c>
      <c r="Q2728" s="10">
        <f t="shared" si="86"/>
        <v>42452.579988425925</v>
      </c>
      <c r="R2728">
        <f t="shared" si="87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4" t="s">
        <v>8320</v>
      </c>
      <c r="P2729" t="s">
        <v>8350</v>
      </c>
      <c r="Q2729" s="10">
        <f t="shared" si="86"/>
        <v>42198.676655092597</v>
      </c>
      <c r="R2729">
        <f t="shared" si="87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4" t="s">
        <v>8320</v>
      </c>
      <c r="P2730" t="s">
        <v>8350</v>
      </c>
      <c r="Q2730" s="10">
        <f t="shared" si="86"/>
        <v>42333.59993055556</v>
      </c>
      <c r="R2730">
        <f t="shared" si="87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4" t="s">
        <v>8320</v>
      </c>
      <c r="P2731" t="s">
        <v>8350</v>
      </c>
      <c r="Q2731" s="10">
        <f t="shared" si="86"/>
        <v>42095.240706018521</v>
      </c>
      <c r="R2731">
        <f t="shared" si="87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4" t="s">
        <v>8320</v>
      </c>
      <c r="P2732" t="s">
        <v>8350</v>
      </c>
      <c r="Q2732" s="10">
        <f t="shared" si="86"/>
        <v>41351.541377314818</v>
      </c>
      <c r="R2732">
        <f t="shared" si="87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4" t="s">
        <v>8320</v>
      </c>
      <c r="P2733" t="s">
        <v>8350</v>
      </c>
      <c r="Q2733" s="10">
        <f t="shared" si="86"/>
        <v>41872.525717592594</v>
      </c>
      <c r="R2733">
        <f t="shared" si="87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4" t="s">
        <v>8320</v>
      </c>
      <c r="P2734" t="s">
        <v>8350</v>
      </c>
      <c r="Q2734" s="10">
        <f t="shared" si="86"/>
        <v>41389.808194444442</v>
      </c>
      <c r="R2734">
        <f t="shared" si="87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4" t="s">
        <v>8320</v>
      </c>
      <c r="P2735" t="s">
        <v>8350</v>
      </c>
      <c r="Q2735" s="10">
        <f t="shared" si="86"/>
        <v>42044.272847222222</v>
      </c>
      <c r="R2735">
        <f t="shared" si="87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4" t="s">
        <v>8320</v>
      </c>
      <c r="P2736" t="s">
        <v>8350</v>
      </c>
      <c r="Q2736" s="10">
        <f t="shared" si="86"/>
        <v>42626.668888888889</v>
      </c>
      <c r="R2736">
        <f t="shared" si="87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4" t="s">
        <v>8320</v>
      </c>
      <c r="P2737" t="s">
        <v>8350</v>
      </c>
      <c r="Q2737" s="10">
        <f t="shared" si="86"/>
        <v>41316.120949074073</v>
      </c>
      <c r="R2737">
        <f t="shared" si="87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4" t="s">
        <v>8320</v>
      </c>
      <c r="P2738" t="s">
        <v>8350</v>
      </c>
      <c r="Q2738" s="10">
        <f t="shared" si="86"/>
        <v>41722.666354166664</v>
      </c>
      <c r="R2738">
        <f t="shared" si="87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4" t="s">
        <v>8320</v>
      </c>
      <c r="P2739" t="s">
        <v>8350</v>
      </c>
      <c r="Q2739" s="10">
        <f t="shared" si="86"/>
        <v>41611.917673611111</v>
      </c>
      <c r="R2739">
        <f t="shared" si="87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4" t="s">
        <v>8320</v>
      </c>
      <c r="P2740" t="s">
        <v>8350</v>
      </c>
      <c r="Q2740" s="10">
        <f t="shared" si="86"/>
        <v>42620.143564814818</v>
      </c>
      <c r="R2740">
        <f t="shared" si="87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4" t="s">
        <v>8320</v>
      </c>
      <c r="P2741" t="s">
        <v>8350</v>
      </c>
      <c r="Q2741" s="10">
        <f t="shared" si="86"/>
        <v>41719.887928240743</v>
      </c>
      <c r="R2741">
        <f t="shared" si="87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4" t="s">
        <v>8320</v>
      </c>
      <c r="P2742" t="s">
        <v>8350</v>
      </c>
      <c r="Q2742" s="10">
        <f t="shared" si="86"/>
        <v>42045.031851851847</v>
      </c>
      <c r="R2742">
        <f t="shared" si="87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4" t="s">
        <v>8323</v>
      </c>
      <c r="P2743" t="s">
        <v>8359</v>
      </c>
      <c r="Q2743" s="10">
        <f t="shared" si="86"/>
        <v>41911.657430555555</v>
      </c>
      <c r="R2743">
        <f t="shared" si="87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4" t="s">
        <v>8323</v>
      </c>
      <c r="P2744" t="s">
        <v>8359</v>
      </c>
      <c r="Q2744" s="10">
        <f t="shared" si="86"/>
        <v>41030.719756944447</v>
      </c>
      <c r="R2744">
        <f t="shared" si="87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4" t="s">
        <v>8323</v>
      </c>
      <c r="P2745" t="s">
        <v>8359</v>
      </c>
      <c r="Q2745" s="10">
        <f t="shared" si="86"/>
        <v>42632.328784722224</v>
      </c>
      <c r="R2745">
        <f t="shared" si="87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4" t="s">
        <v>8323</v>
      </c>
      <c r="P2746" t="s">
        <v>8359</v>
      </c>
      <c r="Q2746" s="10">
        <f t="shared" si="86"/>
        <v>40938.062476851854</v>
      </c>
      <c r="R2746">
        <f t="shared" si="87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4" t="s">
        <v>8323</v>
      </c>
      <c r="P2747" t="s">
        <v>8359</v>
      </c>
      <c r="Q2747" s="10">
        <f t="shared" si="86"/>
        <v>41044.988055555557</v>
      </c>
      <c r="R2747">
        <f t="shared" si="87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4" t="s">
        <v>8323</v>
      </c>
      <c r="P2748" t="s">
        <v>8359</v>
      </c>
      <c r="Q2748" s="10">
        <f t="shared" si="86"/>
        <v>41850.781377314815</v>
      </c>
      <c r="R2748">
        <f t="shared" si="87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4" t="s">
        <v>8323</v>
      </c>
      <c r="P2749" t="s">
        <v>8359</v>
      </c>
      <c r="Q2749" s="10">
        <f t="shared" si="86"/>
        <v>41044.64811342593</v>
      </c>
      <c r="R2749">
        <f t="shared" si="87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4" t="s">
        <v>8323</v>
      </c>
      <c r="P2750" t="s">
        <v>8359</v>
      </c>
      <c r="Q2750" s="10">
        <f t="shared" si="86"/>
        <v>42585.7106712963</v>
      </c>
      <c r="R2750">
        <f t="shared" si="87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4" t="s">
        <v>8323</v>
      </c>
      <c r="P2751" t="s">
        <v>8359</v>
      </c>
      <c r="Q2751" s="10">
        <f t="shared" si="86"/>
        <v>42068.799039351856</v>
      </c>
      <c r="R2751">
        <f t="shared" si="87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4" t="s">
        <v>8323</v>
      </c>
      <c r="P2752" t="s">
        <v>8359</v>
      </c>
      <c r="Q2752" s="10">
        <f t="shared" si="86"/>
        <v>41078.899826388886</v>
      </c>
      <c r="R2752">
        <f t="shared" si="87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4" t="s">
        <v>8323</v>
      </c>
      <c r="P2753" t="s">
        <v>8359</v>
      </c>
      <c r="Q2753" s="10">
        <f t="shared" si="86"/>
        <v>41747.887060185189</v>
      </c>
      <c r="R2753">
        <f t="shared" si="87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4" t="s">
        <v>8323</v>
      </c>
      <c r="P2754" t="s">
        <v>8359</v>
      </c>
      <c r="Q2754" s="10">
        <f t="shared" si="86"/>
        <v>40855.765092592592</v>
      </c>
      <c r="R2754">
        <f t="shared" si="87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4" t="s">
        <v>8323</v>
      </c>
      <c r="P2755" t="s">
        <v>8359</v>
      </c>
      <c r="Q2755" s="10">
        <f t="shared" si="86"/>
        <v>41117.900729166664</v>
      </c>
      <c r="R2755">
        <f t="shared" si="87"/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4" t="s">
        <v>8323</v>
      </c>
      <c r="P2756" t="s">
        <v>8359</v>
      </c>
      <c r="Q2756" s="10">
        <f t="shared" si="86"/>
        <v>41863.636006944449</v>
      </c>
      <c r="R2756">
        <f t="shared" si="87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4" t="s">
        <v>8323</v>
      </c>
      <c r="P2757" t="s">
        <v>8359</v>
      </c>
      <c r="Q2757" s="10">
        <f t="shared" si="86"/>
        <v>42072.790821759263</v>
      </c>
      <c r="R2757">
        <f t="shared" si="87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4" t="s">
        <v>8323</v>
      </c>
      <c r="P2758" t="s">
        <v>8359</v>
      </c>
      <c r="Q2758" s="10">
        <f t="shared" si="86"/>
        <v>41620.90047453704</v>
      </c>
      <c r="R2758">
        <f t="shared" si="87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4" t="s">
        <v>8323</v>
      </c>
      <c r="P2759" t="s">
        <v>8359</v>
      </c>
      <c r="Q2759" s="10">
        <f t="shared" si="86"/>
        <v>42573.65662037037</v>
      </c>
      <c r="R2759">
        <f t="shared" si="87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4" t="s">
        <v>8323</v>
      </c>
      <c r="P2760" t="s">
        <v>8359</v>
      </c>
      <c r="Q2760" s="10">
        <f t="shared" si="86"/>
        <v>42639.441932870366</v>
      </c>
      <c r="R2760">
        <f t="shared" si="87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4" t="s">
        <v>8323</v>
      </c>
      <c r="P2761" t="s">
        <v>8359</v>
      </c>
      <c r="Q2761" s="10">
        <f t="shared" si="86"/>
        <v>42524.36650462963</v>
      </c>
      <c r="R2761">
        <f t="shared" si="87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4" t="s">
        <v>8323</v>
      </c>
      <c r="P2762" t="s">
        <v>8359</v>
      </c>
      <c r="Q2762" s="10">
        <f t="shared" ref="Q2762:Q2825" si="88">(((J2762/60)/60)/24)+DATE(1970,1,1)</f>
        <v>41415.461319444446</v>
      </c>
      <c r="R2762">
        <f t="shared" ref="R2762:R2825" si="89">YEAR(Q2762)</f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4" t="s">
        <v>8323</v>
      </c>
      <c r="P2763" t="s">
        <v>8359</v>
      </c>
      <c r="Q2763" s="10">
        <f t="shared" si="88"/>
        <v>41247.063576388886</v>
      </c>
      <c r="R2763">
        <f t="shared" si="89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4" t="s">
        <v>8323</v>
      </c>
      <c r="P2764" t="s">
        <v>8359</v>
      </c>
      <c r="Q2764" s="10">
        <f t="shared" si="88"/>
        <v>40927.036979166667</v>
      </c>
      <c r="R2764">
        <f t="shared" si="89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4" t="s">
        <v>8323</v>
      </c>
      <c r="P2765" t="s">
        <v>8359</v>
      </c>
      <c r="Q2765" s="10">
        <f t="shared" si="88"/>
        <v>41373.579675925925</v>
      </c>
      <c r="R2765">
        <f t="shared" si="89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4" t="s">
        <v>8323</v>
      </c>
      <c r="P2766" t="s">
        <v>8359</v>
      </c>
      <c r="Q2766" s="10">
        <f t="shared" si="88"/>
        <v>41030.292025462964</v>
      </c>
      <c r="R2766">
        <f t="shared" si="89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4" t="s">
        <v>8323</v>
      </c>
      <c r="P2767" t="s">
        <v>8359</v>
      </c>
      <c r="Q2767" s="10">
        <f t="shared" si="88"/>
        <v>41194.579027777778</v>
      </c>
      <c r="R2767">
        <f t="shared" si="89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4" t="s">
        <v>8323</v>
      </c>
      <c r="P2768" t="s">
        <v>8359</v>
      </c>
      <c r="Q2768" s="10">
        <f t="shared" si="88"/>
        <v>40736.668032407404</v>
      </c>
      <c r="R2768">
        <f t="shared" si="89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4" t="s">
        <v>8323</v>
      </c>
      <c r="P2769" t="s">
        <v>8359</v>
      </c>
      <c r="Q2769" s="10">
        <f t="shared" si="88"/>
        <v>42172.958912037036</v>
      </c>
      <c r="R2769">
        <f t="shared" si="89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4" t="s">
        <v>8323</v>
      </c>
      <c r="P2770" t="s">
        <v>8359</v>
      </c>
      <c r="Q2770" s="10">
        <f t="shared" si="88"/>
        <v>40967.614849537036</v>
      </c>
      <c r="R2770">
        <f t="shared" si="89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4" t="s">
        <v>8323</v>
      </c>
      <c r="P2771" t="s">
        <v>8359</v>
      </c>
      <c r="Q2771" s="10">
        <f t="shared" si="88"/>
        <v>41745.826273148145</v>
      </c>
      <c r="R2771">
        <f t="shared" si="89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4" t="s">
        <v>8323</v>
      </c>
      <c r="P2772" t="s">
        <v>8359</v>
      </c>
      <c r="Q2772" s="10">
        <f t="shared" si="88"/>
        <v>41686.705208333333</v>
      </c>
      <c r="R2772">
        <f t="shared" si="89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4" t="s">
        <v>8323</v>
      </c>
      <c r="P2773" t="s">
        <v>8359</v>
      </c>
      <c r="Q2773" s="10">
        <f t="shared" si="88"/>
        <v>41257.531712962962</v>
      </c>
      <c r="R2773">
        <f t="shared" si="89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4" t="s">
        <v>8323</v>
      </c>
      <c r="P2774" t="s">
        <v>8359</v>
      </c>
      <c r="Q2774" s="10">
        <f t="shared" si="88"/>
        <v>41537.869143518517</v>
      </c>
      <c r="R2774">
        <f t="shared" si="89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4" t="s">
        <v>8323</v>
      </c>
      <c r="P2775" t="s">
        <v>8359</v>
      </c>
      <c r="Q2775" s="10">
        <f t="shared" si="88"/>
        <v>42474.86482638889</v>
      </c>
      <c r="R2775">
        <f t="shared" si="89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4" t="s">
        <v>8323</v>
      </c>
      <c r="P2776" t="s">
        <v>8359</v>
      </c>
      <c r="Q2776" s="10">
        <f t="shared" si="88"/>
        <v>41311.126481481479</v>
      </c>
      <c r="R2776">
        <f t="shared" si="89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4" t="s">
        <v>8323</v>
      </c>
      <c r="P2777" t="s">
        <v>8359</v>
      </c>
      <c r="Q2777" s="10">
        <f t="shared" si="88"/>
        <v>40863.013356481482</v>
      </c>
      <c r="R2777">
        <f t="shared" si="89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4" t="s">
        <v>8323</v>
      </c>
      <c r="P2778" t="s">
        <v>8359</v>
      </c>
      <c r="Q2778" s="10">
        <f t="shared" si="88"/>
        <v>42136.297175925924</v>
      </c>
      <c r="R2778">
        <f t="shared" si="89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4" t="s">
        <v>8323</v>
      </c>
      <c r="P2779" t="s">
        <v>8359</v>
      </c>
      <c r="Q2779" s="10">
        <f t="shared" si="88"/>
        <v>42172.669027777782</v>
      </c>
      <c r="R2779">
        <f t="shared" si="89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4" t="s">
        <v>8323</v>
      </c>
      <c r="P2780" t="s">
        <v>8359</v>
      </c>
      <c r="Q2780" s="10">
        <f t="shared" si="88"/>
        <v>41846.978078703702</v>
      </c>
      <c r="R2780">
        <f t="shared" si="89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4" t="s">
        <v>8323</v>
      </c>
      <c r="P2781" t="s">
        <v>8359</v>
      </c>
      <c r="Q2781" s="10">
        <f t="shared" si="88"/>
        <v>42300.585891203707</v>
      </c>
      <c r="R2781">
        <f t="shared" si="89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4" t="s">
        <v>8323</v>
      </c>
      <c r="P2782" t="s">
        <v>8359</v>
      </c>
      <c r="Q2782" s="10">
        <f t="shared" si="88"/>
        <v>42774.447777777779</v>
      </c>
      <c r="R2782">
        <f t="shared" si="89"/>
        <v>2017</v>
      </c>
    </row>
    <row r="2783" spans="1:18" ht="60" x14ac:dyDescent="0.25">
      <c r="A2783">
        <v>2886</v>
      </c>
      <c r="B2783" s="3" t="s">
        <v>2886</v>
      </c>
      <c r="C2783" s="3" t="s">
        <v>6996</v>
      </c>
      <c r="D2783" s="6">
        <v>200</v>
      </c>
      <c r="E2783" s="8">
        <v>10</v>
      </c>
      <c r="F2783" t="s">
        <v>8220</v>
      </c>
      <c r="G2783" t="s">
        <v>8223</v>
      </c>
      <c r="H2783" t="s">
        <v>8245</v>
      </c>
      <c r="I2783">
        <v>1442635140</v>
      </c>
      <c r="J2783">
        <v>1442243484</v>
      </c>
      <c r="K2783" t="b">
        <v>0</v>
      </c>
      <c r="L2783">
        <v>1</v>
      </c>
      <c r="M2783" t="b">
        <v>0</v>
      </c>
      <c r="N2783" t="s">
        <v>8269</v>
      </c>
      <c r="O2783" s="14" t="s">
        <v>8318</v>
      </c>
      <c r="P2783" t="s">
        <v>8319</v>
      </c>
      <c r="Q2783" s="10">
        <f t="shared" si="88"/>
        <v>42261.632916666669</v>
      </c>
      <c r="R2783">
        <f t="shared" si="89"/>
        <v>2015</v>
      </c>
    </row>
    <row r="2784" spans="1:18" ht="60" x14ac:dyDescent="0.25">
      <c r="A2784">
        <v>2887</v>
      </c>
      <c r="B2784" s="3" t="s">
        <v>2887</v>
      </c>
      <c r="C2784" s="3" t="s">
        <v>6997</v>
      </c>
      <c r="D2784" s="6">
        <v>3000</v>
      </c>
      <c r="E2784" s="8">
        <v>5</v>
      </c>
      <c r="F2784" t="s">
        <v>8220</v>
      </c>
      <c r="G2784" t="s">
        <v>8223</v>
      </c>
      <c r="H2784" t="s">
        <v>8245</v>
      </c>
      <c r="I2784">
        <v>1420971324</v>
      </c>
      <c r="J2784">
        <v>1418379324</v>
      </c>
      <c r="K2784" t="b">
        <v>0</v>
      </c>
      <c r="L2784">
        <v>1</v>
      </c>
      <c r="M2784" t="b">
        <v>0</v>
      </c>
      <c r="N2784" t="s">
        <v>8269</v>
      </c>
      <c r="O2784" s="14" t="s">
        <v>8318</v>
      </c>
      <c r="P2784" t="s">
        <v>8319</v>
      </c>
      <c r="Q2784" s="10">
        <f t="shared" si="88"/>
        <v>41985.427361111113</v>
      </c>
      <c r="R2784">
        <f t="shared" si="89"/>
        <v>2014</v>
      </c>
    </row>
    <row r="2785" spans="1:18" ht="60" x14ac:dyDescent="0.25">
      <c r="A2785">
        <v>2888</v>
      </c>
      <c r="B2785" s="3" t="s">
        <v>2888</v>
      </c>
      <c r="C2785" s="3" t="s">
        <v>6998</v>
      </c>
      <c r="D2785" s="6">
        <v>30000</v>
      </c>
      <c r="E2785" s="8">
        <v>0</v>
      </c>
      <c r="F2785" t="s">
        <v>8220</v>
      </c>
      <c r="G2785" t="s">
        <v>8223</v>
      </c>
      <c r="H2785" t="s">
        <v>8245</v>
      </c>
      <c r="I2785">
        <v>1413608340</v>
      </c>
      <c r="J2785">
        <v>1412945440</v>
      </c>
      <c r="K2785" t="b">
        <v>0</v>
      </c>
      <c r="L2785">
        <v>0</v>
      </c>
      <c r="M2785" t="b">
        <v>0</v>
      </c>
      <c r="N2785" t="s">
        <v>8269</v>
      </c>
      <c r="O2785" s="14" t="s">
        <v>8318</v>
      </c>
      <c r="P2785" t="s">
        <v>8319</v>
      </c>
      <c r="Q2785" s="10">
        <f t="shared" si="88"/>
        <v>41922.535185185188</v>
      </c>
      <c r="R2785">
        <f t="shared" si="89"/>
        <v>2014</v>
      </c>
    </row>
    <row r="2786" spans="1:18" ht="45" x14ac:dyDescent="0.25">
      <c r="A2786">
        <v>2889</v>
      </c>
      <c r="B2786" s="3" t="s">
        <v>2889</v>
      </c>
      <c r="C2786" s="3" t="s">
        <v>6999</v>
      </c>
      <c r="D2786" s="6">
        <v>3000</v>
      </c>
      <c r="E2786" s="8">
        <v>1142</v>
      </c>
      <c r="F2786" t="s">
        <v>8220</v>
      </c>
      <c r="G2786" t="s">
        <v>8223</v>
      </c>
      <c r="H2786" t="s">
        <v>8245</v>
      </c>
      <c r="I2786">
        <v>1409344985</v>
      </c>
      <c r="J2786">
        <v>1406752985</v>
      </c>
      <c r="K2786" t="b">
        <v>0</v>
      </c>
      <c r="L2786">
        <v>14</v>
      </c>
      <c r="M2786" t="b">
        <v>0</v>
      </c>
      <c r="N2786" t="s">
        <v>8269</v>
      </c>
      <c r="O2786" s="14" t="s">
        <v>8318</v>
      </c>
      <c r="P2786" t="s">
        <v>8319</v>
      </c>
      <c r="Q2786" s="10">
        <f t="shared" si="88"/>
        <v>41850.863252314812</v>
      </c>
      <c r="R2786">
        <f t="shared" si="89"/>
        <v>2014</v>
      </c>
    </row>
    <row r="2787" spans="1:18" ht="60" x14ac:dyDescent="0.25">
      <c r="A2787">
        <v>2890</v>
      </c>
      <c r="B2787" s="3" t="s">
        <v>2890</v>
      </c>
      <c r="C2787" s="3" t="s">
        <v>7000</v>
      </c>
      <c r="D2787" s="6">
        <v>2000</v>
      </c>
      <c r="E2787" s="8">
        <v>21</v>
      </c>
      <c r="F2787" t="s">
        <v>8220</v>
      </c>
      <c r="G2787" t="s">
        <v>8223</v>
      </c>
      <c r="H2787" t="s">
        <v>8245</v>
      </c>
      <c r="I2787">
        <v>1407553200</v>
      </c>
      <c r="J2787">
        <v>1405100992</v>
      </c>
      <c r="K2787" t="b">
        <v>0</v>
      </c>
      <c r="L2787">
        <v>3</v>
      </c>
      <c r="M2787" t="b">
        <v>0</v>
      </c>
      <c r="N2787" t="s">
        <v>8269</v>
      </c>
      <c r="O2787" s="14" t="s">
        <v>8318</v>
      </c>
      <c r="P2787" t="s">
        <v>8319</v>
      </c>
      <c r="Q2787" s="10">
        <f t="shared" si="88"/>
        <v>41831.742962962962</v>
      </c>
      <c r="R2787">
        <f t="shared" si="89"/>
        <v>2014</v>
      </c>
    </row>
    <row r="2788" spans="1:18" ht="60" x14ac:dyDescent="0.25">
      <c r="A2788">
        <v>2891</v>
      </c>
      <c r="B2788" s="3" t="s">
        <v>2891</v>
      </c>
      <c r="C2788" s="3" t="s">
        <v>7001</v>
      </c>
      <c r="D2788" s="6">
        <v>10000</v>
      </c>
      <c r="E2788" s="8">
        <v>273</v>
      </c>
      <c r="F2788" t="s">
        <v>8220</v>
      </c>
      <c r="G2788" t="s">
        <v>8223</v>
      </c>
      <c r="H2788" t="s">
        <v>8245</v>
      </c>
      <c r="I2788">
        <v>1460751128</v>
      </c>
      <c r="J2788">
        <v>1455570728</v>
      </c>
      <c r="K2788" t="b">
        <v>0</v>
      </c>
      <c r="L2788">
        <v>10</v>
      </c>
      <c r="M2788" t="b">
        <v>0</v>
      </c>
      <c r="N2788" t="s">
        <v>8269</v>
      </c>
      <c r="O2788" s="14" t="s">
        <v>8318</v>
      </c>
      <c r="P2788" t="s">
        <v>8319</v>
      </c>
      <c r="Q2788" s="10">
        <f t="shared" si="88"/>
        <v>42415.883425925931</v>
      </c>
      <c r="R2788">
        <f t="shared" si="89"/>
        <v>2016</v>
      </c>
    </row>
    <row r="2789" spans="1:18" ht="45" x14ac:dyDescent="0.25">
      <c r="A2789">
        <v>2892</v>
      </c>
      <c r="B2789" s="3" t="s">
        <v>2892</v>
      </c>
      <c r="C2789" s="3" t="s">
        <v>7002</v>
      </c>
      <c r="D2789" s="6">
        <v>5500</v>
      </c>
      <c r="E2789" s="8">
        <v>500</v>
      </c>
      <c r="F2789" t="s">
        <v>8220</v>
      </c>
      <c r="G2789" t="s">
        <v>8223</v>
      </c>
      <c r="H2789" t="s">
        <v>8245</v>
      </c>
      <c r="I2789">
        <v>1409000400</v>
      </c>
      <c r="J2789">
        <v>1408381704</v>
      </c>
      <c r="K2789" t="b">
        <v>0</v>
      </c>
      <c r="L2789">
        <v>17</v>
      </c>
      <c r="M2789" t="b">
        <v>0</v>
      </c>
      <c r="N2789" t="s">
        <v>8269</v>
      </c>
      <c r="O2789" s="14" t="s">
        <v>8318</v>
      </c>
      <c r="P2789" t="s">
        <v>8319</v>
      </c>
      <c r="Q2789" s="10">
        <f t="shared" si="88"/>
        <v>41869.714166666665</v>
      </c>
      <c r="R2789">
        <f t="shared" si="89"/>
        <v>2014</v>
      </c>
    </row>
    <row r="2790" spans="1:18" ht="30" x14ac:dyDescent="0.25">
      <c r="A2790">
        <v>2893</v>
      </c>
      <c r="B2790" s="3" t="s">
        <v>2893</v>
      </c>
      <c r="C2790" s="3" t="s">
        <v>7003</v>
      </c>
      <c r="D2790" s="6">
        <v>5000</v>
      </c>
      <c r="E2790" s="8">
        <v>25</v>
      </c>
      <c r="F2790" t="s">
        <v>8220</v>
      </c>
      <c r="G2790" t="s">
        <v>8223</v>
      </c>
      <c r="H2790" t="s">
        <v>8245</v>
      </c>
      <c r="I2790">
        <v>1420768800</v>
      </c>
      <c r="J2790">
        <v>1415644395</v>
      </c>
      <c r="K2790" t="b">
        <v>0</v>
      </c>
      <c r="L2790">
        <v>2</v>
      </c>
      <c r="M2790" t="b">
        <v>0</v>
      </c>
      <c r="N2790" t="s">
        <v>8269</v>
      </c>
      <c r="O2790" s="14" t="s">
        <v>8318</v>
      </c>
      <c r="P2790" t="s">
        <v>8319</v>
      </c>
      <c r="Q2790" s="10">
        <f t="shared" si="88"/>
        <v>41953.773090277777</v>
      </c>
      <c r="R2790">
        <f t="shared" si="89"/>
        <v>2014</v>
      </c>
    </row>
    <row r="2791" spans="1:18" ht="30" x14ac:dyDescent="0.25">
      <c r="A2791">
        <v>2894</v>
      </c>
      <c r="B2791" s="3" t="s">
        <v>2894</v>
      </c>
      <c r="C2791" s="3" t="s">
        <v>7004</v>
      </c>
      <c r="D2791" s="6">
        <v>50000</v>
      </c>
      <c r="E2791" s="8">
        <v>0</v>
      </c>
      <c r="F2791" t="s">
        <v>8220</v>
      </c>
      <c r="G2791" t="s">
        <v>8223</v>
      </c>
      <c r="H2791" t="s">
        <v>8245</v>
      </c>
      <c r="I2791">
        <v>1428100815</v>
      </c>
      <c r="J2791">
        <v>1422920415</v>
      </c>
      <c r="K2791" t="b">
        <v>0</v>
      </c>
      <c r="L2791">
        <v>0</v>
      </c>
      <c r="M2791" t="b">
        <v>0</v>
      </c>
      <c r="N2791" t="s">
        <v>8269</v>
      </c>
      <c r="O2791" s="14" t="s">
        <v>8318</v>
      </c>
      <c r="P2791" t="s">
        <v>8319</v>
      </c>
      <c r="Q2791" s="10">
        <f t="shared" si="88"/>
        <v>42037.986284722225</v>
      </c>
      <c r="R2791">
        <f t="shared" si="89"/>
        <v>2015</v>
      </c>
    </row>
    <row r="2792" spans="1:18" ht="60" x14ac:dyDescent="0.25">
      <c r="A2792">
        <v>2895</v>
      </c>
      <c r="B2792" s="3" t="s">
        <v>2895</v>
      </c>
      <c r="C2792" s="3" t="s">
        <v>7005</v>
      </c>
      <c r="D2792" s="6">
        <v>500</v>
      </c>
      <c r="E2792" s="8">
        <v>23</v>
      </c>
      <c r="F2792" t="s">
        <v>8220</v>
      </c>
      <c r="G2792" t="s">
        <v>8223</v>
      </c>
      <c r="H2792" t="s">
        <v>8245</v>
      </c>
      <c r="I2792">
        <v>1403470800</v>
      </c>
      <c r="J2792">
        <v>1403356792</v>
      </c>
      <c r="K2792" t="b">
        <v>0</v>
      </c>
      <c r="L2792">
        <v>4</v>
      </c>
      <c r="M2792" t="b">
        <v>0</v>
      </c>
      <c r="N2792" t="s">
        <v>8269</v>
      </c>
      <c r="O2792" s="14" t="s">
        <v>8318</v>
      </c>
      <c r="P2792" t="s">
        <v>8319</v>
      </c>
      <c r="Q2792" s="10">
        <f t="shared" si="88"/>
        <v>41811.555462962962</v>
      </c>
      <c r="R2792">
        <f t="shared" si="89"/>
        <v>2014</v>
      </c>
    </row>
    <row r="2793" spans="1:18" ht="45" x14ac:dyDescent="0.25">
      <c r="A2793">
        <v>2896</v>
      </c>
      <c r="B2793" s="3" t="s">
        <v>2896</v>
      </c>
      <c r="C2793" s="3" t="s">
        <v>7006</v>
      </c>
      <c r="D2793" s="6">
        <v>3000</v>
      </c>
      <c r="E2793" s="8">
        <v>625</v>
      </c>
      <c r="F2793" t="s">
        <v>8220</v>
      </c>
      <c r="G2793" t="s">
        <v>8223</v>
      </c>
      <c r="H2793" t="s">
        <v>8245</v>
      </c>
      <c r="I2793">
        <v>1481522400</v>
      </c>
      <c r="J2793">
        <v>1480283321</v>
      </c>
      <c r="K2793" t="b">
        <v>0</v>
      </c>
      <c r="L2793">
        <v>12</v>
      </c>
      <c r="M2793" t="b">
        <v>0</v>
      </c>
      <c r="N2793" t="s">
        <v>8269</v>
      </c>
      <c r="O2793" s="14" t="s">
        <v>8318</v>
      </c>
      <c r="P2793" t="s">
        <v>8319</v>
      </c>
      <c r="Q2793" s="10">
        <f t="shared" si="88"/>
        <v>42701.908807870372</v>
      </c>
      <c r="R2793">
        <f t="shared" si="89"/>
        <v>2016</v>
      </c>
    </row>
    <row r="2794" spans="1:18" ht="60" x14ac:dyDescent="0.25">
      <c r="A2794">
        <v>2897</v>
      </c>
      <c r="B2794" s="3" t="s">
        <v>2897</v>
      </c>
      <c r="C2794" s="3" t="s">
        <v>7007</v>
      </c>
      <c r="D2794" s="6">
        <v>12000</v>
      </c>
      <c r="E2794" s="8">
        <v>550</v>
      </c>
      <c r="F2794" t="s">
        <v>8220</v>
      </c>
      <c r="G2794" t="s">
        <v>8223</v>
      </c>
      <c r="H2794" t="s">
        <v>8245</v>
      </c>
      <c r="I2794">
        <v>1444577345</v>
      </c>
      <c r="J2794">
        <v>1441985458</v>
      </c>
      <c r="K2794" t="b">
        <v>0</v>
      </c>
      <c r="L2794">
        <v>3</v>
      </c>
      <c r="M2794" t="b">
        <v>0</v>
      </c>
      <c r="N2794" t="s">
        <v>8269</v>
      </c>
      <c r="O2794" s="14" t="s">
        <v>8318</v>
      </c>
      <c r="P2794" t="s">
        <v>8319</v>
      </c>
      <c r="Q2794" s="10">
        <f t="shared" si="88"/>
        <v>42258.646504629629</v>
      </c>
      <c r="R2794">
        <f t="shared" si="89"/>
        <v>2015</v>
      </c>
    </row>
    <row r="2795" spans="1:18" ht="60" x14ac:dyDescent="0.25">
      <c r="A2795">
        <v>2898</v>
      </c>
      <c r="B2795" s="3" t="s">
        <v>2898</v>
      </c>
      <c r="C2795" s="3" t="s">
        <v>7008</v>
      </c>
      <c r="D2795" s="6">
        <v>7500</v>
      </c>
      <c r="E2795" s="8">
        <v>316</v>
      </c>
      <c r="F2795" t="s">
        <v>8220</v>
      </c>
      <c r="G2795" t="s">
        <v>8223</v>
      </c>
      <c r="H2795" t="s">
        <v>8245</v>
      </c>
      <c r="I2795">
        <v>1446307053</v>
      </c>
      <c r="J2795">
        <v>1443715053</v>
      </c>
      <c r="K2795" t="b">
        <v>0</v>
      </c>
      <c r="L2795">
        <v>12</v>
      </c>
      <c r="M2795" t="b">
        <v>0</v>
      </c>
      <c r="N2795" t="s">
        <v>8269</v>
      </c>
      <c r="O2795" s="14" t="s">
        <v>8318</v>
      </c>
      <c r="P2795" t="s">
        <v>8319</v>
      </c>
      <c r="Q2795" s="10">
        <f t="shared" si="88"/>
        <v>42278.664965277778</v>
      </c>
      <c r="R2795">
        <f t="shared" si="89"/>
        <v>2015</v>
      </c>
    </row>
    <row r="2796" spans="1:18" ht="60" x14ac:dyDescent="0.25">
      <c r="A2796">
        <v>2899</v>
      </c>
      <c r="B2796" s="3" t="s">
        <v>2899</v>
      </c>
      <c r="C2796" s="3" t="s">
        <v>7009</v>
      </c>
      <c r="D2796" s="6">
        <v>10000</v>
      </c>
      <c r="E2796" s="8">
        <v>0</v>
      </c>
      <c r="F2796" t="s">
        <v>8220</v>
      </c>
      <c r="G2796" t="s">
        <v>8223</v>
      </c>
      <c r="H2796" t="s">
        <v>8245</v>
      </c>
      <c r="I2796">
        <v>1469325158</v>
      </c>
      <c r="J2796">
        <v>1464141158</v>
      </c>
      <c r="K2796" t="b">
        <v>0</v>
      </c>
      <c r="L2796">
        <v>0</v>
      </c>
      <c r="M2796" t="b">
        <v>0</v>
      </c>
      <c r="N2796" t="s">
        <v>8269</v>
      </c>
      <c r="O2796" s="14" t="s">
        <v>8318</v>
      </c>
      <c r="P2796" t="s">
        <v>8319</v>
      </c>
      <c r="Q2796" s="10">
        <f t="shared" si="88"/>
        <v>42515.078217592592</v>
      </c>
      <c r="R2796">
        <f t="shared" si="89"/>
        <v>2016</v>
      </c>
    </row>
    <row r="2797" spans="1:18" ht="60" x14ac:dyDescent="0.25">
      <c r="A2797">
        <v>2900</v>
      </c>
      <c r="B2797" s="3" t="s">
        <v>2900</v>
      </c>
      <c r="C2797" s="3" t="s">
        <v>7010</v>
      </c>
      <c r="D2797" s="6">
        <v>5500</v>
      </c>
      <c r="E2797" s="8">
        <v>3405</v>
      </c>
      <c r="F2797" t="s">
        <v>8220</v>
      </c>
      <c r="G2797" t="s">
        <v>8223</v>
      </c>
      <c r="H2797" t="s">
        <v>8245</v>
      </c>
      <c r="I2797">
        <v>1407562632</v>
      </c>
      <c r="J2797">
        <v>1404970632</v>
      </c>
      <c r="K2797" t="b">
        <v>0</v>
      </c>
      <c r="L2797">
        <v>7</v>
      </c>
      <c r="M2797" t="b">
        <v>0</v>
      </c>
      <c r="N2797" t="s">
        <v>8269</v>
      </c>
      <c r="O2797" s="14" t="s">
        <v>8318</v>
      </c>
      <c r="P2797" t="s">
        <v>8319</v>
      </c>
      <c r="Q2797" s="10">
        <f t="shared" si="88"/>
        <v>41830.234166666669</v>
      </c>
      <c r="R2797">
        <f t="shared" si="89"/>
        <v>2014</v>
      </c>
    </row>
    <row r="2798" spans="1:18" ht="60" x14ac:dyDescent="0.25">
      <c r="A2798">
        <v>2901</v>
      </c>
      <c r="B2798" s="3" t="s">
        <v>2901</v>
      </c>
      <c r="C2798" s="3" t="s">
        <v>7011</v>
      </c>
      <c r="D2798" s="6">
        <v>750</v>
      </c>
      <c r="E2798" s="8">
        <v>6</v>
      </c>
      <c r="F2798" t="s">
        <v>8220</v>
      </c>
      <c r="G2798" t="s">
        <v>8223</v>
      </c>
      <c r="H2798" t="s">
        <v>8245</v>
      </c>
      <c r="I2798">
        <v>1423345339</v>
      </c>
      <c r="J2798">
        <v>1418161339</v>
      </c>
      <c r="K2798" t="b">
        <v>0</v>
      </c>
      <c r="L2798">
        <v>2</v>
      </c>
      <c r="M2798" t="b">
        <v>0</v>
      </c>
      <c r="N2798" t="s">
        <v>8269</v>
      </c>
      <c r="O2798" s="14" t="s">
        <v>8318</v>
      </c>
      <c r="P2798" t="s">
        <v>8319</v>
      </c>
      <c r="Q2798" s="10">
        <f t="shared" si="88"/>
        <v>41982.904386574075</v>
      </c>
      <c r="R2798">
        <f t="shared" si="89"/>
        <v>2014</v>
      </c>
    </row>
    <row r="2799" spans="1:18" ht="45" x14ac:dyDescent="0.25">
      <c r="A2799">
        <v>2902</v>
      </c>
      <c r="B2799" s="3" t="s">
        <v>2902</v>
      </c>
      <c r="C2799" s="3" t="s">
        <v>7012</v>
      </c>
      <c r="D2799" s="6">
        <v>150000</v>
      </c>
      <c r="E2799" s="8">
        <v>25</v>
      </c>
      <c r="F2799" t="s">
        <v>8220</v>
      </c>
      <c r="G2799" t="s">
        <v>8223</v>
      </c>
      <c r="H2799" t="s">
        <v>8245</v>
      </c>
      <c r="I2799">
        <v>1440412396</v>
      </c>
      <c r="J2799">
        <v>1437820396</v>
      </c>
      <c r="K2799" t="b">
        <v>0</v>
      </c>
      <c r="L2799">
        <v>1</v>
      </c>
      <c r="M2799" t="b">
        <v>0</v>
      </c>
      <c r="N2799" t="s">
        <v>8269</v>
      </c>
      <c r="O2799" s="14" t="s">
        <v>8318</v>
      </c>
      <c r="P2799" t="s">
        <v>8319</v>
      </c>
      <c r="Q2799" s="10">
        <f t="shared" si="88"/>
        <v>42210.439768518518</v>
      </c>
      <c r="R2799">
        <f t="shared" si="89"/>
        <v>2015</v>
      </c>
    </row>
    <row r="2800" spans="1:18" ht="60" x14ac:dyDescent="0.25">
      <c r="A2800">
        <v>2903</v>
      </c>
      <c r="B2800" s="3" t="s">
        <v>2903</v>
      </c>
      <c r="C2800" s="3" t="s">
        <v>7013</v>
      </c>
      <c r="D2800" s="6">
        <v>5000</v>
      </c>
      <c r="E2800" s="8">
        <v>39</v>
      </c>
      <c r="F2800" t="s">
        <v>8220</v>
      </c>
      <c r="G2800" t="s">
        <v>8223</v>
      </c>
      <c r="H2800" t="s">
        <v>8245</v>
      </c>
      <c r="I2800">
        <v>1441771218</v>
      </c>
      <c r="J2800">
        <v>1436587218</v>
      </c>
      <c r="K2800" t="b">
        <v>0</v>
      </c>
      <c r="L2800">
        <v>4</v>
      </c>
      <c r="M2800" t="b">
        <v>0</v>
      </c>
      <c r="N2800" t="s">
        <v>8269</v>
      </c>
      <c r="O2800" s="14" t="s">
        <v>8318</v>
      </c>
      <c r="P2800" t="s">
        <v>8319</v>
      </c>
      <c r="Q2800" s="10">
        <f t="shared" si="88"/>
        <v>42196.166874999995</v>
      </c>
      <c r="R2800">
        <f t="shared" si="89"/>
        <v>2015</v>
      </c>
    </row>
    <row r="2801" spans="1:18" ht="60" x14ac:dyDescent="0.25">
      <c r="A2801">
        <v>2904</v>
      </c>
      <c r="B2801" s="3" t="s">
        <v>2904</v>
      </c>
      <c r="C2801" s="3" t="s">
        <v>7014</v>
      </c>
      <c r="D2801" s="6">
        <v>1500</v>
      </c>
      <c r="E2801" s="8">
        <v>75</v>
      </c>
      <c r="F2801" t="s">
        <v>8220</v>
      </c>
      <c r="G2801" t="s">
        <v>8224</v>
      </c>
      <c r="H2801" t="s">
        <v>8246</v>
      </c>
      <c r="I2801">
        <v>1415534400</v>
      </c>
      <c r="J2801">
        <v>1414538031</v>
      </c>
      <c r="K2801" t="b">
        <v>0</v>
      </c>
      <c r="L2801">
        <v>4</v>
      </c>
      <c r="M2801" t="b">
        <v>0</v>
      </c>
      <c r="N2801" t="s">
        <v>8269</v>
      </c>
      <c r="O2801" s="14" t="s">
        <v>8318</v>
      </c>
      <c r="P2801" t="s">
        <v>8319</v>
      </c>
      <c r="Q2801" s="10">
        <f t="shared" si="88"/>
        <v>41940.967951388891</v>
      </c>
      <c r="R2801">
        <f t="shared" si="89"/>
        <v>2014</v>
      </c>
    </row>
    <row r="2802" spans="1:18" ht="45" x14ac:dyDescent="0.25">
      <c r="A2802">
        <v>2905</v>
      </c>
      <c r="B2802" s="3" t="s">
        <v>2905</v>
      </c>
      <c r="C2802" s="3" t="s">
        <v>7015</v>
      </c>
      <c r="D2802" s="6">
        <v>3500</v>
      </c>
      <c r="E2802" s="8">
        <v>622</v>
      </c>
      <c r="F2802" t="s">
        <v>8220</v>
      </c>
      <c r="G2802" t="s">
        <v>8223</v>
      </c>
      <c r="H2802" t="s">
        <v>8245</v>
      </c>
      <c r="I2802">
        <v>1473211313</v>
      </c>
      <c r="J2802">
        <v>1472001713</v>
      </c>
      <c r="K2802" t="b">
        <v>0</v>
      </c>
      <c r="L2802">
        <v>17</v>
      </c>
      <c r="M2802" t="b">
        <v>0</v>
      </c>
      <c r="N2802" t="s">
        <v>8269</v>
      </c>
      <c r="O2802" s="14" t="s">
        <v>8318</v>
      </c>
      <c r="P2802" t="s">
        <v>8319</v>
      </c>
      <c r="Q2802" s="10">
        <f t="shared" si="88"/>
        <v>42606.056863425925</v>
      </c>
      <c r="R2802">
        <f t="shared" si="89"/>
        <v>2016</v>
      </c>
    </row>
    <row r="2803" spans="1:18" ht="60" x14ac:dyDescent="0.25">
      <c r="A2803">
        <v>2906</v>
      </c>
      <c r="B2803" s="3" t="s">
        <v>2906</v>
      </c>
      <c r="C2803" s="3" t="s">
        <v>7016</v>
      </c>
      <c r="D2803" s="6">
        <v>6000</v>
      </c>
      <c r="E2803" s="8">
        <v>565</v>
      </c>
      <c r="F2803" t="s">
        <v>8220</v>
      </c>
      <c r="G2803" t="s">
        <v>8223</v>
      </c>
      <c r="H2803" t="s">
        <v>8245</v>
      </c>
      <c r="I2803">
        <v>1438390800</v>
      </c>
      <c r="J2803">
        <v>1436888066</v>
      </c>
      <c r="K2803" t="b">
        <v>0</v>
      </c>
      <c r="L2803">
        <v>7</v>
      </c>
      <c r="M2803" t="b">
        <v>0</v>
      </c>
      <c r="N2803" t="s">
        <v>8269</v>
      </c>
      <c r="O2803" s="14" t="s">
        <v>8318</v>
      </c>
      <c r="P2803" t="s">
        <v>8319</v>
      </c>
      <c r="Q2803" s="10">
        <f t="shared" si="88"/>
        <v>42199.648912037039</v>
      </c>
      <c r="R2803">
        <f t="shared" si="89"/>
        <v>2015</v>
      </c>
    </row>
    <row r="2804" spans="1:18" ht="60" x14ac:dyDescent="0.25">
      <c r="A2804">
        <v>2907</v>
      </c>
      <c r="B2804" s="3" t="s">
        <v>2907</v>
      </c>
      <c r="C2804" s="3" t="s">
        <v>7017</v>
      </c>
      <c r="D2804" s="6">
        <v>2500</v>
      </c>
      <c r="E2804" s="8">
        <v>2</v>
      </c>
      <c r="F2804" t="s">
        <v>8220</v>
      </c>
      <c r="G2804" t="s">
        <v>8223</v>
      </c>
      <c r="H2804" t="s">
        <v>8245</v>
      </c>
      <c r="I2804">
        <v>1463259837</v>
      </c>
      <c r="J2804">
        <v>1458075837</v>
      </c>
      <c r="K2804" t="b">
        <v>0</v>
      </c>
      <c r="L2804">
        <v>2</v>
      </c>
      <c r="M2804" t="b">
        <v>0</v>
      </c>
      <c r="N2804" t="s">
        <v>8269</v>
      </c>
      <c r="O2804" s="14" t="s">
        <v>8318</v>
      </c>
      <c r="P2804" t="s">
        <v>8319</v>
      </c>
      <c r="Q2804" s="10">
        <f t="shared" si="88"/>
        <v>42444.877743055549</v>
      </c>
      <c r="R2804">
        <f t="shared" si="89"/>
        <v>2016</v>
      </c>
    </row>
    <row r="2805" spans="1:18" ht="60" x14ac:dyDescent="0.25">
      <c r="A2805">
        <v>2908</v>
      </c>
      <c r="B2805" s="3" t="s">
        <v>2908</v>
      </c>
      <c r="C2805" s="3" t="s">
        <v>7018</v>
      </c>
      <c r="D2805" s="6">
        <v>9600</v>
      </c>
      <c r="E2805" s="8">
        <v>264</v>
      </c>
      <c r="F2805" t="s">
        <v>8220</v>
      </c>
      <c r="G2805" t="s">
        <v>8223</v>
      </c>
      <c r="H2805" t="s">
        <v>8245</v>
      </c>
      <c r="I2805">
        <v>1465407219</v>
      </c>
      <c r="J2805">
        <v>1462815219</v>
      </c>
      <c r="K2805" t="b">
        <v>0</v>
      </c>
      <c r="L2805">
        <v>5</v>
      </c>
      <c r="M2805" t="b">
        <v>0</v>
      </c>
      <c r="N2805" t="s">
        <v>8269</v>
      </c>
      <c r="O2805" s="14" t="s">
        <v>8318</v>
      </c>
      <c r="P2805" t="s">
        <v>8319</v>
      </c>
      <c r="Q2805" s="10">
        <f t="shared" si="88"/>
        <v>42499.731701388882</v>
      </c>
      <c r="R2805">
        <f t="shared" si="89"/>
        <v>2016</v>
      </c>
    </row>
    <row r="2806" spans="1:18" ht="60" x14ac:dyDescent="0.25">
      <c r="A2806">
        <v>2909</v>
      </c>
      <c r="B2806" s="3" t="s">
        <v>2909</v>
      </c>
      <c r="C2806" s="3" t="s">
        <v>7019</v>
      </c>
      <c r="D2806" s="6">
        <v>180000</v>
      </c>
      <c r="E2806" s="8">
        <v>20</v>
      </c>
      <c r="F2806" t="s">
        <v>8220</v>
      </c>
      <c r="G2806" t="s">
        <v>8223</v>
      </c>
      <c r="H2806" t="s">
        <v>8245</v>
      </c>
      <c r="I2806">
        <v>1416944760</v>
      </c>
      <c r="J2806">
        <v>1413527001</v>
      </c>
      <c r="K2806" t="b">
        <v>0</v>
      </c>
      <c r="L2806">
        <v>1</v>
      </c>
      <c r="M2806" t="b">
        <v>0</v>
      </c>
      <c r="N2806" t="s">
        <v>8269</v>
      </c>
      <c r="O2806" s="14" t="s">
        <v>8318</v>
      </c>
      <c r="P2806" t="s">
        <v>8319</v>
      </c>
      <c r="Q2806" s="10">
        <f t="shared" si="88"/>
        <v>41929.266215277778</v>
      </c>
      <c r="R2806">
        <f t="shared" si="89"/>
        <v>2014</v>
      </c>
    </row>
    <row r="2807" spans="1:18" ht="45" x14ac:dyDescent="0.25">
      <c r="A2807">
        <v>2910</v>
      </c>
      <c r="B2807" s="3" t="s">
        <v>2910</v>
      </c>
      <c r="C2807" s="3" t="s">
        <v>7020</v>
      </c>
      <c r="D2807" s="6">
        <v>30000</v>
      </c>
      <c r="E2807" s="8">
        <v>1</v>
      </c>
      <c r="F2807" t="s">
        <v>8220</v>
      </c>
      <c r="G2807" t="s">
        <v>8224</v>
      </c>
      <c r="H2807" t="s">
        <v>8246</v>
      </c>
      <c r="I2807">
        <v>1434139887</v>
      </c>
      <c r="J2807">
        <v>1428955887</v>
      </c>
      <c r="K2807" t="b">
        <v>0</v>
      </c>
      <c r="L2807">
        <v>1</v>
      </c>
      <c r="M2807" t="b">
        <v>0</v>
      </c>
      <c r="N2807" t="s">
        <v>8269</v>
      </c>
      <c r="O2807" s="14" t="s">
        <v>8318</v>
      </c>
      <c r="P2807" t="s">
        <v>8319</v>
      </c>
      <c r="Q2807" s="10">
        <f t="shared" si="88"/>
        <v>42107.841284722221</v>
      </c>
      <c r="R2807">
        <f t="shared" si="89"/>
        <v>2015</v>
      </c>
    </row>
    <row r="2808" spans="1:18" ht="60" x14ac:dyDescent="0.25">
      <c r="A2808">
        <v>2911</v>
      </c>
      <c r="B2808" s="3" t="s">
        <v>2911</v>
      </c>
      <c r="C2808" s="3" t="s">
        <v>7021</v>
      </c>
      <c r="D2808" s="6">
        <v>1800</v>
      </c>
      <c r="E2808" s="8">
        <v>657</v>
      </c>
      <c r="F2808" t="s">
        <v>8220</v>
      </c>
      <c r="G2808" t="s">
        <v>8223</v>
      </c>
      <c r="H2808" t="s">
        <v>8245</v>
      </c>
      <c r="I2808">
        <v>1435429626</v>
      </c>
      <c r="J2808">
        <v>1431973626</v>
      </c>
      <c r="K2808" t="b">
        <v>0</v>
      </c>
      <c r="L2808">
        <v>14</v>
      </c>
      <c r="M2808" t="b">
        <v>0</v>
      </c>
      <c r="N2808" t="s">
        <v>8269</v>
      </c>
      <c r="O2808" s="14" t="s">
        <v>8318</v>
      </c>
      <c r="P2808" t="s">
        <v>8319</v>
      </c>
      <c r="Q2808" s="10">
        <f t="shared" si="88"/>
        <v>42142.768819444449</v>
      </c>
      <c r="R2808">
        <f t="shared" si="89"/>
        <v>2015</v>
      </c>
    </row>
    <row r="2809" spans="1:18" ht="60" x14ac:dyDescent="0.25">
      <c r="A2809">
        <v>2912</v>
      </c>
      <c r="B2809" s="3" t="s">
        <v>2912</v>
      </c>
      <c r="C2809" s="3" t="s">
        <v>7022</v>
      </c>
      <c r="D2809" s="6">
        <v>14440</v>
      </c>
      <c r="E2809" s="8">
        <v>2030</v>
      </c>
      <c r="F2809" t="s">
        <v>8220</v>
      </c>
      <c r="G2809" t="s">
        <v>8223</v>
      </c>
      <c r="H2809" t="s">
        <v>8245</v>
      </c>
      <c r="I2809">
        <v>1452827374</v>
      </c>
      <c r="J2809">
        <v>1450235374</v>
      </c>
      <c r="K2809" t="b">
        <v>0</v>
      </c>
      <c r="L2809">
        <v>26</v>
      </c>
      <c r="M2809" t="b">
        <v>0</v>
      </c>
      <c r="N2809" t="s">
        <v>8269</v>
      </c>
      <c r="O2809" s="14" t="s">
        <v>8318</v>
      </c>
      <c r="P2809" t="s">
        <v>8319</v>
      </c>
      <c r="Q2809" s="10">
        <f t="shared" si="88"/>
        <v>42354.131643518514</v>
      </c>
      <c r="R2809">
        <f t="shared" si="89"/>
        <v>2015</v>
      </c>
    </row>
    <row r="2810" spans="1:18" ht="60" x14ac:dyDescent="0.25">
      <c r="A2810">
        <v>2913</v>
      </c>
      <c r="B2810" s="3" t="s">
        <v>2913</v>
      </c>
      <c r="C2810" s="3" t="s">
        <v>7023</v>
      </c>
      <c r="D2810" s="6">
        <v>10000</v>
      </c>
      <c r="E2810" s="8">
        <v>2</v>
      </c>
      <c r="F2810" t="s">
        <v>8220</v>
      </c>
      <c r="G2810" t="s">
        <v>8223</v>
      </c>
      <c r="H2810" t="s">
        <v>8245</v>
      </c>
      <c r="I2810">
        <v>1410041339</v>
      </c>
      <c r="J2810">
        <v>1404857339</v>
      </c>
      <c r="K2810" t="b">
        <v>0</v>
      </c>
      <c r="L2810">
        <v>2</v>
      </c>
      <c r="M2810" t="b">
        <v>0</v>
      </c>
      <c r="N2810" t="s">
        <v>8269</v>
      </c>
      <c r="O2810" s="14" t="s">
        <v>8318</v>
      </c>
      <c r="P2810" t="s">
        <v>8319</v>
      </c>
      <c r="Q2810" s="10">
        <f t="shared" si="88"/>
        <v>41828.922905092593</v>
      </c>
      <c r="R2810">
        <f t="shared" si="89"/>
        <v>2014</v>
      </c>
    </row>
    <row r="2811" spans="1:18" ht="30" x14ac:dyDescent="0.25">
      <c r="A2811">
        <v>2914</v>
      </c>
      <c r="B2811" s="3" t="s">
        <v>2914</v>
      </c>
      <c r="C2811" s="3" t="s">
        <v>7024</v>
      </c>
      <c r="D2811" s="6">
        <v>25000</v>
      </c>
      <c r="E2811" s="8">
        <v>1</v>
      </c>
      <c r="F2811" t="s">
        <v>8220</v>
      </c>
      <c r="G2811" t="s">
        <v>8224</v>
      </c>
      <c r="H2811" t="s">
        <v>8246</v>
      </c>
      <c r="I2811">
        <v>1426365994</v>
      </c>
      <c r="J2811">
        <v>1421185594</v>
      </c>
      <c r="K2811" t="b">
        <v>0</v>
      </c>
      <c r="L2811">
        <v>1</v>
      </c>
      <c r="M2811" t="b">
        <v>0</v>
      </c>
      <c r="N2811" t="s">
        <v>8269</v>
      </c>
      <c r="O2811" s="14" t="s">
        <v>8318</v>
      </c>
      <c r="P2811" t="s">
        <v>8319</v>
      </c>
      <c r="Q2811" s="10">
        <f t="shared" si="88"/>
        <v>42017.907337962963</v>
      </c>
      <c r="R2811">
        <f t="shared" si="89"/>
        <v>2015</v>
      </c>
    </row>
    <row r="2812" spans="1:18" ht="45" x14ac:dyDescent="0.25">
      <c r="A2812">
        <v>2915</v>
      </c>
      <c r="B2812" s="3" t="s">
        <v>2915</v>
      </c>
      <c r="C2812" s="3" t="s">
        <v>7025</v>
      </c>
      <c r="D2812" s="6">
        <v>1000</v>
      </c>
      <c r="E2812" s="8">
        <v>611</v>
      </c>
      <c r="F2812" t="s">
        <v>8220</v>
      </c>
      <c r="G2812" t="s">
        <v>8224</v>
      </c>
      <c r="H2812" t="s">
        <v>8246</v>
      </c>
      <c r="I2812">
        <v>1458117190</v>
      </c>
      <c r="J2812">
        <v>1455528790</v>
      </c>
      <c r="K2812" t="b">
        <v>0</v>
      </c>
      <c r="L2812">
        <v>3</v>
      </c>
      <c r="M2812" t="b">
        <v>0</v>
      </c>
      <c r="N2812" t="s">
        <v>8269</v>
      </c>
      <c r="O2812" s="14" t="s">
        <v>8318</v>
      </c>
      <c r="P2812" t="s">
        <v>8319</v>
      </c>
      <c r="Q2812" s="10">
        <f t="shared" si="88"/>
        <v>42415.398032407407</v>
      </c>
      <c r="R2812">
        <f t="shared" si="89"/>
        <v>2016</v>
      </c>
    </row>
    <row r="2813" spans="1:18" ht="45" x14ac:dyDescent="0.25">
      <c r="A2813">
        <v>2916</v>
      </c>
      <c r="B2813" s="3" t="s">
        <v>2916</v>
      </c>
      <c r="C2813" s="3" t="s">
        <v>7026</v>
      </c>
      <c r="D2813" s="6">
        <v>1850</v>
      </c>
      <c r="E2813" s="8">
        <v>145</v>
      </c>
      <c r="F2813" t="s">
        <v>8220</v>
      </c>
      <c r="G2813" t="s">
        <v>8224</v>
      </c>
      <c r="H2813" t="s">
        <v>8246</v>
      </c>
      <c r="I2813">
        <v>1400498789</v>
      </c>
      <c r="J2813">
        <v>1398511589</v>
      </c>
      <c r="K2813" t="b">
        <v>0</v>
      </c>
      <c r="L2813">
        <v>7</v>
      </c>
      <c r="M2813" t="b">
        <v>0</v>
      </c>
      <c r="N2813" t="s">
        <v>8269</v>
      </c>
      <c r="O2813" s="14" t="s">
        <v>8318</v>
      </c>
      <c r="P2813" t="s">
        <v>8319</v>
      </c>
      <c r="Q2813" s="10">
        <f t="shared" si="88"/>
        <v>41755.476724537039</v>
      </c>
      <c r="R2813">
        <f t="shared" si="89"/>
        <v>2014</v>
      </c>
    </row>
    <row r="2814" spans="1:18" ht="45" x14ac:dyDescent="0.25">
      <c r="A2814">
        <v>2917</v>
      </c>
      <c r="B2814" s="3" t="s">
        <v>2917</v>
      </c>
      <c r="C2814" s="3" t="s">
        <v>7027</v>
      </c>
      <c r="D2814" s="6">
        <v>2000</v>
      </c>
      <c r="E2814" s="8">
        <v>437</v>
      </c>
      <c r="F2814" t="s">
        <v>8220</v>
      </c>
      <c r="G2814" t="s">
        <v>8223</v>
      </c>
      <c r="H2814" t="s">
        <v>8245</v>
      </c>
      <c r="I2814">
        <v>1442381847</v>
      </c>
      <c r="J2814">
        <v>1440826647</v>
      </c>
      <c r="K2814" t="b">
        <v>0</v>
      </c>
      <c r="L2814">
        <v>9</v>
      </c>
      <c r="M2814" t="b">
        <v>0</v>
      </c>
      <c r="N2814" t="s">
        <v>8269</v>
      </c>
      <c r="O2814" s="14" t="s">
        <v>8318</v>
      </c>
      <c r="P2814" t="s">
        <v>8319</v>
      </c>
      <c r="Q2814" s="10">
        <f t="shared" si="88"/>
        <v>42245.234340277777</v>
      </c>
      <c r="R2814">
        <f t="shared" si="89"/>
        <v>2015</v>
      </c>
    </row>
    <row r="2815" spans="1:18" ht="45" x14ac:dyDescent="0.25">
      <c r="A2815">
        <v>2918</v>
      </c>
      <c r="B2815" s="3" t="s">
        <v>2918</v>
      </c>
      <c r="C2815" s="3" t="s">
        <v>7028</v>
      </c>
      <c r="D2815" s="6">
        <v>5000</v>
      </c>
      <c r="E2815" s="8">
        <v>1362</v>
      </c>
      <c r="F2815" t="s">
        <v>8220</v>
      </c>
      <c r="G2815" t="s">
        <v>8223</v>
      </c>
      <c r="H2815" t="s">
        <v>8245</v>
      </c>
      <c r="I2815">
        <v>1446131207</v>
      </c>
      <c r="J2815">
        <v>1443712007</v>
      </c>
      <c r="K2815" t="b">
        <v>0</v>
      </c>
      <c r="L2815">
        <v>20</v>
      </c>
      <c r="M2815" t="b">
        <v>0</v>
      </c>
      <c r="N2815" t="s">
        <v>8269</v>
      </c>
      <c r="O2815" s="14" t="s">
        <v>8318</v>
      </c>
      <c r="P2815" t="s">
        <v>8319</v>
      </c>
      <c r="Q2815" s="10">
        <f t="shared" si="88"/>
        <v>42278.629710648151</v>
      </c>
      <c r="R2815">
        <f t="shared" si="89"/>
        <v>2015</v>
      </c>
    </row>
    <row r="2816" spans="1:18" ht="45" x14ac:dyDescent="0.25">
      <c r="A2816">
        <v>2919</v>
      </c>
      <c r="B2816" s="3" t="s">
        <v>2919</v>
      </c>
      <c r="C2816" s="3" t="s">
        <v>7029</v>
      </c>
      <c r="D2816" s="6">
        <v>600</v>
      </c>
      <c r="E2816" s="8">
        <v>51</v>
      </c>
      <c r="F2816" t="s">
        <v>8220</v>
      </c>
      <c r="G2816" t="s">
        <v>8223</v>
      </c>
      <c r="H2816" t="s">
        <v>8245</v>
      </c>
      <c r="I2816">
        <v>1407250329</v>
      </c>
      <c r="J2816">
        <v>1404658329</v>
      </c>
      <c r="K2816" t="b">
        <v>0</v>
      </c>
      <c r="L2816">
        <v>6</v>
      </c>
      <c r="M2816" t="b">
        <v>0</v>
      </c>
      <c r="N2816" t="s">
        <v>8269</v>
      </c>
      <c r="O2816" s="14" t="s">
        <v>8318</v>
      </c>
      <c r="P2816" t="s">
        <v>8319</v>
      </c>
      <c r="Q2816" s="10">
        <f t="shared" si="88"/>
        <v>41826.61954861111</v>
      </c>
      <c r="R2816">
        <f t="shared" si="89"/>
        <v>2014</v>
      </c>
    </row>
    <row r="2817" spans="1:18" ht="60" x14ac:dyDescent="0.25">
      <c r="A2817">
        <v>2920</v>
      </c>
      <c r="B2817" s="3" t="s">
        <v>2920</v>
      </c>
      <c r="C2817" s="3" t="s">
        <v>7030</v>
      </c>
      <c r="D2817" s="6">
        <v>2500</v>
      </c>
      <c r="E2817" s="8">
        <v>671</v>
      </c>
      <c r="F2817" t="s">
        <v>8220</v>
      </c>
      <c r="G2817" t="s">
        <v>8228</v>
      </c>
      <c r="H2817" t="s">
        <v>8250</v>
      </c>
      <c r="I2817">
        <v>1427306470</v>
      </c>
      <c r="J2817">
        <v>1424718070</v>
      </c>
      <c r="K2817" t="b">
        <v>0</v>
      </c>
      <c r="L2817">
        <v>13</v>
      </c>
      <c r="M2817" t="b">
        <v>0</v>
      </c>
      <c r="N2817" t="s">
        <v>8269</v>
      </c>
      <c r="O2817" s="14" t="s">
        <v>8318</v>
      </c>
      <c r="P2817" t="s">
        <v>8319</v>
      </c>
      <c r="Q2817" s="10">
        <f t="shared" si="88"/>
        <v>42058.792476851857</v>
      </c>
      <c r="R2817">
        <f t="shared" si="89"/>
        <v>2015</v>
      </c>
    </row>
    <row r="2818" spans="1:18" ht="45" x14ac:dyDescent="0.25">
      <c r="A2818">
        <v>3728</v>
      </c>
      <c r="B2818" s="3" t="s">
        <v>3725</v>
      </c>
      <c r="C2818" s="3" t="s">
        <v>7838</v>
      </c>
      <c r="D2818" s="6">
        <v>20000</v>
      </c>
      <c r="E2818" s="8">
        <v>1862</v>
      </c>
      <c r="F2818" t="s">
        <v>8220</v>
      </c>
      <c r="G2818" t="s">
        <v>8223</v>
      </c>
      <c r="H2818" t="s">
        <v>8245</v>
      </c>
      <c r="I2818">
        <v>1439957176</v>
      </c>
      <c r="J2818">
        <v>1437365176</v>
      </c>
      <c r="K2818" t="b">
        <v>0</v>
      </c>
      <c r="L2818">
        <v>31</v>
      </c>
      <c r="M2818" t="b">
        <v>0</v>
      </c>
      <c r="N2818" t="s">
        <v>8269</v>
      </c>
      <c r="O2818" s="14" t="s">
        <v>8318</v>
      </c>
      <c r="P2818" t="s">
        <v>8319</v>
      </c>
      <c r="Q2818" s="10">
        <f t="shared" si="88"/>
        <v>42205.171018518522</v>
      </c>
      <c r="R2818">
        <f t="shared" si="89"/>
        <v>2015</v>
      </c>
    </row>
    <row r="2819" spans="1:18" ht="60" x14ac:dyDescent="0.25">
      <c r="A2819">
        <v>3729</v>
      </c>
      <c r="B2819" s="3" t="s">
        <v>3726</v>
      </c>
      <c r="C2819" s="3" t="s">
        <v>7839</v>
      </c>
      <c r="D2819" s="6">
        <v>5000</v>
      </c>
      <c r="E2819" s="8">
        <v>362</v>
      </c>
      <c r="F2819" t="s">
        <v>8220</v>
      </c>
      <c r="G2819" t="s">
        <v>8223</v>
      </c>
      <c r="H2819" t="s">
        <v>8245</v>
      </c>
      <c r="I2819">
        <v>1427082912</v>
      </c>
      <c r="J2819">
        <v>1423198512</v>
      </c>
      <c r="K2819" t="b">
        <v>0</v>
      </c>
      <c r="L2819">
        <v>5</v>
      </c>
      <c r="M2819" t="b">
        <v>0</v>
      </c>
      <c r="N2819" t="s">
        <v>8269</v>
      </c>
      <c r="O2819" s="14" t="s">
        <v>8318</v>
      </c>
      <c r="P2819" t="s">
        <v>8319</v>
      </c>
      <c r="Q2819" s="10">
        <f t="shared" si="88"/>
        <v>42041.205000000002</v>
      </c>
      <c r="R2819">
        <f t="shared" si="89"/>
        <v>2015</v>
      </c>
    </row>
    <row r="2820" spans="1:18" ht="45" x14ac:dyDescent="0.25">
      <c r="A2820">
        <v>3730</v>
      </c>
      <c r="B2820" s="3" t="s">
        <v>3727</v>
      </c>
      <c r="C2820" s="3" t="s">
        <v>7840</v>
      </c>
      <c r="D2820" s="6">
        <v>1000</v>
      </c>
      <c r="E2820" s="8">
        <v>100</v>
      </c>
      <c r="F2820" t="s">
        <v>8220</v>
      </c>
      <c r="G2820" t="s">
        <v>8223</v>
      </c>
      <c r="H2820" t="s">
        <v>8245</v>
      </c>
      <c r="I2820">
        <v>1439828159</v>
      </c>
      <c r="J2820">
        <v>1437236159</v>
      </c>
      <c r="K2820" t="b">
        <v>0</v>
      </c>
      <c r="L2820">
        <v>1</v>
      </c>
      <c r="M2820" t="b">
        <v>0</v>
      </c>
      <c r="N2820" t="s">
        <v>8269</v>
      </c>
      <c r="O2820" s="14" t="s">
        <v>8318</v>
      </c>
      <c r="P2820" t="s">
        <v>8319</v>
      </c>
      <c r="Q2820" s="10">
        <f t="shared" si="88"/>
        <v>42203.677766203706</v>
      </c>
      <c r="R2820">
        <f t="shared" si="89"/>
        <v>2015</v>
      </c>
    </row>
    <row r="2821" spans="1:18" ht="60" x14ac:dyDescent="0.25">
      <c r="A2821">
        <v>3731</v>
      </c>
      <c r="B2821" s="3" t="s">
        <v>3728</v>
      </c>
      <c r="C2821" s="3" t="s">
        <v>7841</v>
      </c>
      <c r="D2821" s="6">
        <v>5500</v>
      </c>
      <c r="E2821" s="8">
        <v>620</v>
      </c>
      <c r="F2821" t="s">
        <v>8220</v>
      </c>
      <c r="G2821" t="s">
        <v>8223</v>
      </c>
      <c r="H2821" t="s">
        <v>8245</v>
      </c>
      <c r="I2821">
        <v>1420860180</v>
      </c>
      <c r="J2821">
        <v>1418234646</v>
      </c>
      <c r="K2821" t="b">
        <v>0</v>
      </c>
      <c r="L2821">
        <v>12</v>
      </c>
      <c r="M2821" t="b">
        <v>0</v>
      </c>
      <c r="N2821" t="s">
        <v>8269</v>
      </c>
      <c r="O2821" s="14" t="s">
        <v>8318</v>
      </c>
      <c r="P2821" t="s">
        <v>8319</v>
      </c>
      <c r="Q2821" s="10">
        <f t="shared" si="88"/>
        <v>41983.752847222218</v>
      </c>
      <c r="R2821">
        <f t="shared" si="89"/>
        <v>2014</v>
      </c>
    </row>
    <row r="2822" spans="1:18" ht="45" x14ac:dyDescent="0.25">
      <c r="A2822">
        <v>3732</v>
      </c>
      <c r="B2822" s="3" t="s">
        <v>3729</v>
      </c>
      <c r="C2822" s="3" t="s">
        <v>7842</v>
      </c>
      <c r="D2822" s="6">
        <v>850</v>
      </c>
      <c r="E2822" s="8">
        <v>131</v>
      </c>
      <c r="F2822" t="s">
        <v>8220</v>
      </c>
      <c r="G2822" t="s">
        <v>8232</v>
      </c>
      <c r="H2822" t="s">
        <v>8248</v>
      </c>
      <c r="I2822">
        <v>1422100800</v>
      </c>
      <c r="J2822">
        <v>1416932133</v>
      </c>
      <c r="K2822" t="b">
        <v>0</v>
      </c>
      <c r="L2822">
        <v>4</v>
      </c>
      <c r="M2822" t="b">
        <v>0</v>
      </c>
      <c r="N2822" t="s">
        <v>8269</v>
      </c>
      <c r="O2822" s="14" t="s">
        <v>8318</v>
      </c>
      <c r="P2822" t="s">
        <v>8319</v>
      </c>
      <c r="Q2822" s="10">
        <f t="shared" si="88"/>
        <v>41968.677465277782</v>
      </c>
      <c r="R2822">
        <f t="shared" si="89"/>
        <v>2014</v>
      </c>
    </row>
    <row r="2823" spans="1:18" ht="45" x14ac:dyDescent="0.25">
      <c r="A2823">
        <v>3733</v>
      </c>
      <c r="B2823" s="3" t="s">
        <v>3730</v>
      </c>
      <c r="C2823" s="3" t="s">
        <v>7843</v>
      </c>
      <c r="D2823" s="6">
        <v>1500</v>
      </c>
      <c r="E2823" s="8">
        <v>0</v>
      </c>
      <c r="F2823" t="s">
        <v>8220</v>
      </c>
      <c r="G2823" t="s">
        <v>8223</v>
      </c>
      <c r="H2823" t="s">
        <v>8245</v>
      </c>
      <c r="I2823">
        <v>1429396200</v>
      </c>
      <c r="J2823">
        <v>1428539708</v>
      </c>
      <c r="K2823" t="b">
        <v>0</v>
      </c>
      <c r="L2823">
        <v>0</v>
      </c>
      <c r="M2823" t="b">
        <v>0</v>
      </c>
      <c r="N2823" t="s">
        <v>8269</v>
      </c>
      <c r="O2823" s="14" t="s">
        <v>8318</v>
      </c>
      <c r="P2823" t="s">
        <v>8319</v>
      </c>
      <c r="Q2823" s="10">
        <f t="shared" si="88"/>
        <v>42103.024398148147</v>
      </c>
      <c r="R2823">
        <f t="shared" si="89"/>
        <v>2015</v>
      </c>
    </row>
    <row r="2824" spans="1:18" ht="60" x14ac:dyDescent="0.25">
      <c r="A2824">
        <v>3734</v>
      </c>
      <c r="B2824" s="3" t="s">
        <v>3731</v>
      </c>
      <c r="C2824" s="3" t="s">
        <v>7844</v>
      </c>
      <c r="D2824" s="6">
        <v>1500</v>
      </c>
      <c r="E2824" s="8">
        <v>427</v>
      </c>
      <c r="F2824" t="s">
        <v>8220</v>
      </c>
      <c r="G2824" t="s">
        <v>8223</v>
      </c>
      <c r="H2824" t="s">
        <v>8245</v>
      </c>
      <c r="I2824">
        <v>1432589896</v>
      </c>
      <c r="J2824">
        <v>1427405896</v>
      </c>
      <c r="K2824" t="b">
        <v>0</v>
      </c>
      <c r="L2824">
        <v>7</v>
      </c>
      <c r="M2824" t="b">
        <v>0</v>
      </c>
      <c r="N2824" t="s">
        <v>8269</v>
      </c>
      <c r="O2824" s="14" t="s">
        <v>8318</v>
      </c>
      <c r="P2824" t="s">
        <v>8319</v>
      </c>
      <c r="Q2824" s="10">
        <f t="shared" si="88"/>
        <v>42089.901574074072</v>
      </c>
      <c r="R2824">
        <f t="shared" si="89"/>
        <v>2015</v>
      </c>
    </row>
    <row r="2825" spans="1:18" ht="30" x14ac:dyDescent="0.25">
      <c r="A2825">
        <v>3735</v>
      </c>
      <c r="B2825" s="3" t="s">
        <v>3732</v>
      </c>
      <c r="C2825" s="3" t="s">
        <v>7845</v>
      </c>
      <c r="D2825" s="6">
        <v>150</v>
      </c>
      <c r="E2825" s="8">
        <v>20</v>
      </c>
      <c r="F2825" t="s">
        <v>8220</v>
      </c>
      <c r="G2825" t="s">
        <v>8224</v>
      </c>
      <c r="H2825" t="s">
        <v>8246</v>
      </c>
      <c r="I2825">
        <v>1432831089</v>
      </c>
      <c r="J2825">
        <v>1430239089</v>
      </c>
      <c r="K2825" t="b">
        <v>0</v>
      </c>
      <c r="L2825">
        <v>2</v>
      </c>
      <c r="M2825" t="b">
        <v>0</v>
      </c>
      <c r="N2825" t="s">
        <v>8269</v>
      </c>
      <c r="O2825" s="14" t="s">
        <v>8318</v>
      </c>
      <c r="P2825" t="s">
        <v>8319</v>
      </c>
      <c r="Q2825" s="10">
        <f t="shared" si="88"/>
        <v>42122.693159722221</v>
      </c>
      <c r="R2825">
        <f t="shared" si="89"/>
        <v>2015</v>
      </c>
    </row>
    <row r="2826" spans="1:18" ht="45" x14ac:dyDescent="0.25">
      <c r="A2826">
        <v>3736</v>
      </c>
      <c r="B2826" s="3" t="s">
        <v>3733</v>
      </c>
      <c r="C2826" s="3" t="s">
        <v>7846</v>
      </c>
      <c r="D2826" s="6">
        <v>1500</v>
      </c>
      <c r="E2826" s="8">
        <v>10</v>
      </c>
      <c r="F2826" t="s">
        <v>8220</v>
      </c>
      <c r="G2826" t="s">
        <v>8224</v>
      </c>
      <c r="H2826" t="s">
        <v>8246</v>
      </c>
      <c r="I2826">
        <v>1427133600</v>
      </c>
      <c r="J2826">
        <v>1423847093</v>
      </c>
      <c r="K2826" t="b">
        <v>0</v>
      </c>
      <c r="L2826">
        <v>1</v>
      </c>
      <c r="M2826" t="b">
        <v>0</v>
      </c>
      <c r="N2826" t="s">
        <v>8269</v>
      </c>
      <c r="O2826" s="14" t="s">
        <v>8318</v>
      </c>
      <c r="P2826" t="s">
        <v>8319</v>
      </c>
      <c r="Q2826" s="10">
        <f t="shared" ref="Q2826:Q2889" si="90">(((J2826/60)/60)/24)+DATE(1970,1,1)</f>
        <v>42048.711724537032</v>
      </c>
      <c r="R2826">
        <f t="shared" ref="R2826:R2889" si="91">YEAR(Q2826)</f>
        <v>2015</v>
      </c>
    </row>
    <row r="2827" spans="1:18" ht="45" x14ac:dyDescent="0.25">
      <c r="A2827">
        <v>3737</v>
      </c>
      <c r="B2827" s="3" t="s">
        <v>3734</v>
      </c>
      <c r="C2827" s="3" t="s">
        <v>7847</v>
      </c>
      <c r="D2827" s="6">
        <v>700</v>
      </c>
      <c r="E2827" s="8">
        <v>150</v>
      </c>
      <c r="F2827" t="s">
        <v>8220</v>
      </c>
      <c r="G2827" t="s">
        <v>8223</v>
      </c>
      <c r="H2827" t="s">
        <v>8245</v>
      </c>
      <c r="I2827">
        <v>1447311540</v>
      </c>
      <c r="J2827">
        <v>1445358903</v>
      </c>
      <c r="K2827" t="b">
        <v>0</v>
      </c>
      <c r="L2827">
        <v>4</v>
      </c>
      <c r="M2827" t="b">
        <v>0</v>
      </c>
      <c r="N2827" t="s">
        <v>8269</v>
      </c>
      <c r="O2827" s="14" t="s">
        <v>8318</v>
      </c>
      <c r="P2827" t="s">
        <v>8319</v>
      </c>
      <c r="Q2827" s="10">
        <f t="shared" si="90"/>
        <v>42297.691006944442</v>
      </c>
      <c r="R2827">
        <f t="shared" si="91"/>
        <v>2015</v>
      </c>
    </row>
    <row r="2828" spans="1:18" ht="45" x14ac:dyDescent="0.25">
      <c r="A2828">
        <v>3738</v>
      </c>
      <c r="B2828" s="3" t="s">
        <v>3735</v>
      </c>
      <c r="C2828" s="3" t="s">
        <v>7848</v>
      </c>
      <c r="D2828" s="6">
        <v>1500</v>
      </c>
      <c r="E2828" s="8">
        <v>270</v>
      </c>
      <c r="F2828" t="s">
        <v>8220</v>
      </c>
      <c r="G2828" t="s">
        <v>8224</v>
      </c>
      <c r="H2828" t="s">
        <v>8246</v>
      </c>
      <c r="I2828">
        <v>1405461600</v>
      </c>
      <c r="J2828">
        <v>1403562705</v>
      </c>
      <c r="K2828" t="b">
        <v>0</v>
      </c>
      <c r="L2828">
        <v>6</v>
      </c>
      <c r="M2828" t="b">
        <v>0</v>
      </c>
      <c r="N2828" t="s">
        <v>8269</v>
      </c>
      <c r="O2828" s="14" t="s">
        <v>8318</v>
      </c>
      <c r="P2828" t="s">
        <v>8319</v>
      </c>
      <c r="Q2828" s="10">
        <f t="shared" si="90"/>
        <v>41813.938715277778</v>
      </c>
      <c r="R2828">
        <f t="shared" si="91"/>
        <v>2014</v>
      </c>
    </row>
    <row r="2829" spans="1:18" ht="60" x14ac:dyDescent="0.25">
      <c r="A2829">
        <v>3739</v>
      </c>
      <c r="B2829" s="3" t="s">
        <v>3736</v>
      </c>
      <c r="C2829" s="3" t="s">
        <v>7849</v>
      </c>
      <c r="D2829" s="6">
        <v>4000</v>
      </c>
      <c r="E2829" s="8">
        <v>805</v>
      </c>
      <c r="F2829" t="s">
        <v>8220</v>
      </c>
      <c r="G2829" t="s">
        <v>8224</v>
      </c>
      <c r="H2829" t="s">
        <v>8246</v>
      </c>
      <c r="I2829">
        <v>1468752468</v>
      </c>
      <c r="J2829">
        <v>1467024468</v>
      </c>
      <c r="K2829" t="b">
        <v>0</v>
      </c>
      <c r="L2829">
        <v>8</v>
      </c>
      <c r="M2829" t="b">
        <v>0</v>
      </c>
      <c r="N2829" t="s">
        <v>8269</v>
      </c>
      <c r="O2829" s="14" t="s">
        <v>8318</v>
      </c>
      <c r="P2829" t="s">
        <v>8319</v>
      </c>
      <c r="Q2829" s="10">
        <f t="shared" si="90"/>
        <v>42548.449861111112</v>
      </c>
      <c r="R2829">
        <f t="shared" si="91"/>
        <v>2016</v>
      </c>
    </row>
    <row r="2830" spans="1:18" ht="60" x14ac:dyDescent="0.25">
      <c r="A2830">
        <v>3740</v>
      </c>
      <c r="B2830" s="3" t="s">
        <v>3737</v>
      </c>
      <c r="C2830" s="3" t="s">
        <v>7850</v>
      </c>
      <c r="D2830" s="6">
        <v>2000</v>
      </c>
      <c r="E2830" s="8">
        <v>358</v>
      </c>
      <c r="F2830" t="s">
        <v>8220</v>
      </c>
      <c r="G2830" t="s">
        <v>8223</v>
      </c>
      <c r="H2830" t="s">
        <v>8245</v>
      </c>
      <c r="I2830">
        <v>1407808438</v>
      </c>
      <c r="J2830">
        <v>1405217355</v>
      </c>
      <c r="K2830" t="b">
        <v>0</v>
      </c>
      <c r="L2830">
        <v>14</v>
      </c>
      <c r="M2830" t="b">
        <v>0</v>
      </c>
      <c r="N2830" t="s">
        <v>8269</v>
      </c>
      <c r="O2830" s="14" t="s">
        <v>8318</v>
      </c>
      <c r="P2830" t="s">
        <v>8319</v>
      </c>
      <c r="Q2830" s="10">
        <f t="shared" si="90"/>
        <v>41833.089756944442</v>
      </c>
      <c r="R2830">
        <f t="shared" si="91"/>
        <v>2014</v>
      </c>
    </row>
    <row r="2831" spans="1:18" ht="45" x14ac:dyDescent="0.25">
      <c r="A2831">
        <v>3741</v>
      </c>
      <c r="B2831" s="3" t="s">
        <v>3738</v>
      </c>
      <c r="C2831" s="3" t="s">
        <v>7851</v>
      </c>
      <c r="D2831" s="6">
        <v>20000</v>
      </c>
      <c r="E2831" s="8">
        <v>0</v>
      </c>
      <c r="F2831" t="s">
        <v>8220</v>
      </c>
      <c r="G2831" t="s">
        <v>8223</v>
      </c>
      <c r="H2831" t="s">
        <v>8245</v>
      </c>
      <c r="I2831">
        <v>1450389950</v>
      </c>
      <c r="J2831">
        <v>1447797950</v>
      </c>
      <c r="K2831" t="b">
        <v>0</v>
      </c>
      <c r="L2831">
        <v>0</v>
      </c>
      <c r="M2831" t="b">
        <v>0</v>
      </c>
      <c r="N2831" t="s">
        <v>8269</v>
      </c>
      <c r="O2831" s="14" t="s">
        <v>8318</v>
      </c>
      <c r="P2831" t="s">
        <v>8319</v>
      </c>
      <c r="Q2831" s="10">
        <f t="shared" si="90"/>
        <v>42325.920717592591</v>
      </c>
      <c r="R2831">
        <f t="shared" si="91"/>
        <v>2015</v>
      </c>
    </row>
    <row r="2832" spans="1:18" ht="60" x14ac:dyDescent="0.25">
      <c r="A2832">
        <v>3742</v>
      </c>
      <c r="B2832" s="3" t="s">
        <v>3739</v>
      </c>
      <c r="C2832" s="3" t="s">
        <v>7852</v>
      </c>
      <c r="D2832" s="6">
        <v>5000</v>
      </c>
      <c r="E2832" s="8">
        <v>100</v>
      </c>
      <c r="F2832" t="s">
        <v>8220</v>
      </c>
      <c r="G2832" t="s">
        <v>8223</v>
      </c>
      <c r="H2832" t="s">
        <v>8245</v>
      </c>
      <c r="I2832">
        <v>1409980144</v>
      </c>
      <c r="J2832">
        <v>1407388144</v>
      </c>
      <c r="K2832" t="b">
        <v>0</v>
      </c>
      <c r="L2832">
        <v>4</v>
      </c>
      <c r="M2832" t="b">
        <v>0</v>
      </c>
      <c r="N2832" t="s">
        <v>8269</v>
      </c>
      <c r="O2832" s="14" t="s">
        <v>8318</v>
      </c>
      <c r="P2832" t="s">
        <v>8319</v>
      </c>
      <c r="Q2832" s="10">
        <f t="shared" si="90"/>
        <v>41858.214629629627</v>
      </c>
      <c r="R2832">
        <f t="shared" si="91"/>
        <v>2014</v>
      </c>
    </row>
    <row r="2833" spans="1:18" ht="45" x14ac:dyDescent="0.25">
      <c r="A2833">
        <v>3743</v>
      </c>
      <c r="B2833" s="3" t="s">
        <v>3740</v>
      </c>
      <c r="C2833" s="3" t="s">
        <v>7853</v>
      </c>
      <c r="D2833" s="6">
        <v>2200</v>
      </c>
      <c r="E2833" s="8">
        <v>0</v>
      </c>
      <c r="F2833" t="s">
        <v>8220</v>
      </c>
      <c r="G2833" t="s">
        <v>8223</v>
      </c>
      <c r="H2833" t="s">
        <v>8245</v>
      </c>
      <c r="I2833">
        <v>1404406964</v>
      </c>
      <c r="J2833">
        <v>1401814964</v>
      </c>
      <c r="K2833" t="b">
        <v>0</v>
      </c>
      <c r="L2833">
        <v>0</v>
      </c>
      <c r="M2833" t="b">
        <v>0</v>
      </c>
      <c r="N2833" t="s">
        <v>8269</v>
      </c>
      <c r="O2833" s="14" t="s">
        <v>8318</v>
      </c>
      <c r="P2833" t="s">
        <v>8319</v>
      </c>
      <c r="Q2833" s="10">
        <f t="shared" si="90"/>
        <v>41793.710231481484</v>
      </c>
      <c r="R2833">
        <f t="shared" si="91"/>
        <v>2014</v>
      </c>
    </row>
    <row r="2834" spans="1:18" ht="60" x14ac:dyDescent="0.25">
      <c r="A2834">
        <v>3744</v>
      </c>
      <c r="B2834" s="3" t="s">
        <v>3741</v>
      </c>
      <c r="C2834" s="3" t="s">
        <v>7854</v>
      </c>
      <c r="D2834" s="6">
        <v>1200</v>
      </c>
      <c r="E2834" s="8">
        <v>0</v>
      </c>
      <c r="F2834" t="s">
        <v>8220</v>
      </c>
      <c r="G2834" t="s">
        <v>8223</v>
      </c>
      <c r="H2834" t="s">
        <v>8245</v>
      </c>
      <c r="I2834">
        <v>1404532740</v>
      </c>
      <c r="J2834">
        <v>1401823952</v>
      </c>
      <c r="K2834" t="b">
        <v>0</v>
      </c>
      <c r="L2834">
        <v>0</v>
      </c>
      <c r="M2834" t="b">
        <v>0</v>
      </c>
      <c r="N2834" t="s">
        <v>8269</v>
      </c>
      <c r="O2834" s="14" t="s">
        <v>8318</v>
      </c>
      <c r="P2834" t="s">
        <v>8319</v>
      </c>
      <c r="Q2834" s="10">
        <f t="shared" si="90"/>
        <v>41793.814259259263</v>
      </c>
      <c r="R2834">
        <f t="shared" si="91"/>
        <v>2014</v>
      </c>
    </row>
    <row r="2835" spans="1:18" ht="45" x14ac:dyDescent="0.25">
      <c r="A2835">
        <v>3745</v>
      </c>
      <c r="B2835" s="3" t="s">
        <v>3742</v>
      </c>
      <c r="C2835" s="3" t="s">
        <v>7855</v>
      </c>
      <c r="D2835" s="6">
        <v>100</v>
      </c>
      <c r="E2835" s="8">
        <v>10</v>
      </c>
      <c r="F2835" t="s">
        <v>8220</v>
      </c>
      <c r="G2835" t="s">
        <v>8223</v>
      </c>
      <c r="H2835" t="s">
        <v>8245</v>
      </c>
      <c r="I2835">
        <v>1407689102</v>
      </c>
      <c r="J2835">
        <v>1405097102</v>
      </c>
      <c r="K2835" t="b">
        <v>0</v>
      </c>
      <c r="L2835">
        <v>1</v>
      </c>
      <c r="M2835" t="b">
        <v>0</v>
      </c>
      <c r="N2835" t="s">
        <v>8269</v>
      </c>
      <c r="O2835" s="14" t="s">
        <v>8318</v>
      </c>
      <c r="P2835" t="s">
        <v>8319</v>
      </c>
      <c r="Q2835" s="10">
        <f t="shared" si="90"/>
        <v>41831.697939814818</v>
      </c>
      <c r="R2835">
        <f t="shared" si="91"/>
        <v>2014</v>
      </c>
    </row>
    <row r="2836" spans="1:18" ht="30" x14ac:dyDescent="0.25">
      <c r="A2836">
        <v>3746</v>
      </c>
      <c r="B2836" s="3" t="s">
        <v>3743</v>
      </c>
      <c r="C2836" s="3" t="s">
        <v>7856</v>
      </c>
      <c r="D2836" s="6">
        <v>8500</v>
      </c>
      <c r="E2836" s="8">
        <v>202</v>
      </c>
      <c r="F2836" t="s">
        <v>8220</v>
      </c>
      <c r="G2836" t="s">
        <v>8223</v>
      </c>
      <c r="H2836" t="s">
        <v>8245</v>
      </c>
      <c r="I2836">
        <v>1475918439</v>
      </c>
      <c r="J2836">
        <v>1473326439</v>
      </c>
      <c r="K2836" t="b">
        <v>0</v>
      </c>
      <c r="L2836">
        <v>1</v>
      </c>
      <c r="M2836" t="b">
        <v>0</v>
      </c>
      <c r="N2836" t="s">
        <v>8269</v>
      </c>
      <c r="O2836" s="14" t="s">
        <v>8318</v>
      </c>
      <c r="P2836" t="s">
        <v>8319</v>
      </c>
      <c r="Q2836" s="10">
        <f t="shared" si="90"/>
        <v>42621.389340277776</v>
      </c>
      <c r="R2836">
        <f t="shared" si="91"/>
        <v>2016</v>
      </c>
    </row>
    <row r="2837" spans="1:18" ht="30" x14ac:dyDescent="0.25">
      <c r="A2837">
        <v>3747</v>
      </c>
      <c r="B2837" s="3" t="s">
        <v>3744</v>
      </c>
      <c r="C2837" s="3" t="s">
        <v>7857</v>
      </c>
      <c r="D2837" s="6">
        <v>2500</v>
      </c>
      <c r="E2837" s="8">
        <v>25</v>
      </c>
      <c r="F2837" t="s">
        <v>8220</v>
      </c>
      <c r="G2837" t="s">
        <v>8224</v>
      </c>
      <c r="H2837" t="s">
        <v>8246</v>
      </c>
      <c r="I2837">
        <v>1436137140</v>
      </c>
      <c r="J2837">
        <v>1433833896</v>
      </c>
      <c r="K2837" t="b">
        <v>0</v>
      </c>
      <c r="L2837">
        <v>1</v>
      </c>
      <c r="M2837" t="b">
        <v>0</v>
      </c>
      <c r="N2837" t="s">
        <v>8269</v>
      </c>
      <c r="O2837" s="14" t="s">
        <v>8318</v>
      </c>
      <c r="P2837" t="s">
        <v>8319</v>
      </c>
      <c r="Q2837" s="10">
        <f t="shared" si="90"/>
        <v>42164.299722222218</v>
      </c>
      <c r="R2837">
        <f t="shared" si="91"/>
        <v>2015</v>
      </c>
    </row>
    <row r="2838" spans="1:18" ht="45" x14ac:dyDescent="0.25">
      <c r="A2838">
        <v>2921</v>
      </c>
      <c r="B2838" s="3" t="s">
        <v>2921</v>
      </c>
      <c r="C2838" s="3" t="s">
        <v>7031</v>
      </c>
      <c r="D2838" s="6">
        <v>100</v>
      </c>
      <c r="E2838" s="8">
        <v>129</v>
      </c>
      <c r="F2838" t="s">
        <v>8218</v>
      </c>
      <c r="G2838" t="s">
        <v>8223</v>
      </c>
      <c r="H2838" t="s">
        <v>8245</v>
      </c>
      <c r="I2838">
        <v>1411679804</v>
      </c>
      <c r="J2838">
        <v>1409087804</v>
      </c>
      <c r="K2838" t="b">
        <v>0</v>
      </c>
      <c r="L2838">
        <v>3</v>
      </c>
      <c r="M2838" t="b">
        <v>1</v>
      </c>
      <c r="N2838" t="s">
        <v>8303</v>
      </c>
      <c r="O2838" s="14" t="s">
        <v>8318</v>
      </c>
      <c r="P2838" t="s">
        <v>8360</v>
      </c>
      <c r="Q2838" s="10">
        <f t="shared" si="90"/>
        <v>41877.886620370373</v>
      </c>
      <c r="R2838">
        <f t="shared" si="91"/>
        <v>2014</v>
      </c>
    </row>
    <row r="2839" spans="1:18" ht="60" x14ac:dyDescent="0.25">
      <c r="A2839">
        <v>2922</v>
      </c>
      <c r="B2839" s="3" t="s">
        <v>2922</v>
      </c>
      <c r="C2839" s="3" t="s">
        <v>7032</v>
      </c>
      <c r="D2839" s="6">
        <v>500</v>
      </c>
      <c r="E2839" s="8">
        <v>500</v>
      </c>
      <c r="F2839" t="s">
        <v>8218</v>
      </c>
      <c r="G2839" t="s">
        <v>8224</v>
      </c>
      <c r="H2839" t="s">
        <v>8246</v>
      </c>
      <c r="I2839">
        <v>1431982727</v>
      </c>
      <c r="J2839">
        <v>1428094727</v>
      </c>
      <c r="K2839" t="b">
        <v>0</v>
      </c>
      <c r="L2839">
        <v>6</v>
      </c>
      <c r="M2839" t="b">
        <v>1</v>
      </c>
      <c r="N2839" t="s">
        <v>8303</v>
      </c>
      <c r="O2839" s="14" t="s">
        <v>8318</v>
      </c>
      <c r="P2839" t="s">
        <v>8360</v>
      </c>
      <c r="Q2839" s="10">
        <f t="shared" si="90"/>
        <v>42097.874155092592</v>
      </c>
      <c r="R2839">
        <f t="shared" si="91"/>
        <v>2015</v>
      </c>
    </row>
    <row r="2840" spans="1:18" ht="45" x14ac:dyDescent="0.25">
      <c r="A2840">
        <v>2923</v>
      </c>
      <c r="B2840" s="3" t="s">
        <v>2923</v>
      </c>
      <c r="C2840" s="3" t="s">
        <v>7033</v>
      </c>
      <c r="D2840" s="6">
        <v>300</v>
      </c>
      <c r="E2840" s="8">
        <v>300</v>
      </c>
      <c r="F2840" t="s">
        <v>8218</v>
      </c>
      <c r="G2840" t="s">
        <v>8223</v>
      </c>
      <c r="H2840" t="s">
        <v>8245</v>
      </c>
      <c r="I2840">
        <v>1422068400</v>
      </c>
      <c r="J2840">
        <v>1420774779</v>
      </c>
      <c r="K2840" t="b">
        <v>0</v>
      </c>
      <c r="L2840">
        <v>10</v>
      </c>
      <c r="M2840" t="b">
        <v>1</v>
      </c>
      <c r="N2840" t="s">
        <v>8303</v>
      </c>
      <c r="O2840" s="14" t="s">
        <v>8318</v>
      </c>
      <c r="P2840" t="s">
        <v>8360</v>
      </c>
      <c r="Q2840" s="10">
        <f t="shared" si="90"/>
        <v>42013.15253472222</v>
      </c>
      <c r="R2840">
        <f t="shared" si="91"/>
        <v>2015</v>
      </c>
    </row>
    <row r="2841" spans="1:18" ht="60" x14ac:dyDescent="0.25">
      <c r="A2841">
        <v>2924</v>
      </c>
      <c r="B2841" s="3" t="s">
        <v>2924</v>
      </c>
      <c r="C2841" s="3" t="s">
        <v>7034</v>
      </c>
      <c r="D2841" s="6">
        <v>25000</v>
      </c>
      <c r="E2841" s="8">
        <v>25800</v>
      </c>
      <c r="F2841" t="s">
        <v>8218</v>
      </c>
      <c r="G2841" t="s">
        <v>8223</v>
      </c>
      <c r="H2841" t="s">
        <v>8245</v>
      </c>
      <c r="I2841">
        <v>1431143940</v>
      </c>
      <c r="J2841">
        <v>1428585710</v>
      </c>
      <c r="K2841" t="b">
        <v>0</v>
      </c>
      <c r="L2841">
        <v>147</v>
      </c>
      <c r="M2841" t="b">
        <v>1</v>
      </c>
      <c r="N2841" t="s">
        <v>8303</v>
      </c>
      <c r="O2841" s="14" t="s">
        <v>8318</v>
      </c>
      <c r="P2841" t="s">
        <v>8360</v>
      </c>
      <c r="Q2841" s="10">
        <f t="shared" si="90"/>
        <v>42103.556828703702</v>
      </c>
      <c r="R2841">
        <f t="shared" si="91"/>
        <v>2015</v>
      </c>
    </row>
    <row r="2842" spans="1:18" ht="45" x14ac:dyDescent="0.25">
      <c r="A2842">
        <v>2925</v>
      </c>
      <c r="B2842" s="3" t="s">
        <v>2925</v>
      </c>
      <c r="C2842" s="3" t="s">
        <v>7035</v>
      </c>
      <c r="D2842" s="6">
        <v>45000</v>
      </c>
      <c r="E2842" s="8">
        <v>46100.69</v>
      </c>
      <c r="F2842" t="s">
        <v>8218</v>
      </c>
      <c r="G2842" t="s">
        <v>8223</v>
      </c>
      <c r="H2842" t="s">
        <v>8245</v>
      </c>
      <c r="I2842">
        <v>1410444068</v>
      </c>
      <c r="J2842">
        <v>1407852068</v>
      </c>
      <c r="K2842" t="b">
        <v>0</v>
      </c>
      <c r="L2842">
        <v>199</v>
      </c>
      <c r="M2842" t="b">
        <v>1</v>
      </c>
      <c r="N2842" t="s">
        <v>8303</v>
      </c>
      <c r="O2842" s="14" t="s">
        <v>8318</v>
      </c>
      <c r="P2842" t="s">
        <v>8360</v>
      </c>
      <c r="Q2842" s="10">
        <f t="shared" si="90"/>
        <v>41863.584120370368</v>
      </c>
      <c r="R2842">
        <f t="shared" si="91"/>
        <v>2014</v>
      </c>
    </row>
    <row r="2843" spans="1:18" ht="60" x14ac:dyDescent="0.25">
      <c r="A2843">
        <v>2926</v>
      </c>
      <c r="B2843" s="3" t="s">
        <v>2926</v>
      </c>
      <c r="C2843" s="3" t="s">
        <v>7036</v>
      </c>
      <c r="D2843" s="6">
        <v>3000</v>
      </c>
      <c r="E2843" s="8">
        <v>3750</v>
      </c>
      <c r="F2843" t="s">
        <v>8218</v>
      </c>
      <c r="G2843" t="s">
        <v>8223</v>
      </c>
      <c r="H2843" t="s">
        <v>8245</v>
      </c>
      <c r="I2843">
        <v>1424715779</v>
      </c>
      <c r="J2843">
        <v>1423506179</v>
      </c>
      <c r="K2843" t="b">
        <v>0</v>
      </c>
      <c r="L2843">
        <v>50</v>
      </c>
      <c r="M2843" t="b">
        <v>1</v>
      </c>
      <c r="N2843" t="s">
        <v>8303</v>
      </c>
      <c r="O2843" s="14" t="s">
        <v>8318</v>
      </c>
      <c r="P2843" t="s">
        <v>8360</v>
      </c>
      <c r="Q2843" s="10">
        <f t="shared" si="90"/>
        <v>42044.765960648147</v>
      </c>
      <c r="R2843">
        <f t="shared" si="91"/>
        <v>2015</v>
      </c>
    </row>
    <row r="2844" spans="1:18" ht="60" x14ac:dyDescent="0.25">
      <c r="A2844">
        <v>2927</v>
      </c>
      <c r="B2844" s="3" t="s">
        <v>2927</v>
      </c>
      <c r="C2844" s="3" t="s">
        <v>7037</v>
      </c>
      <c r="D2844" s="6">
        <v>1800</v>
      </c>
      <c r="E2844" s="8">
        <v>2355</v>
      </c>
      <c r="F2844" t="s">
        <v>8218</v>
      </c>
      <c r="G2844" t="s">
        <v>8223</v>
      </c>
      <c r="H2844" t="s">
        <v>8245</v>
      </c>
      <c r="I2844">
        <v>1405400400</v>
      </c>
      <c r="J2844">
        <v>1402934629</v>
      </c>
      <c r="K2844" t="b">
        <v>0</v>
      </c>
      <c r="L2844">
        <v>21</v>
      </c>
      <c r="M2844" t="b">
        <v>1</v>
      </c>
      <c r="N2844" t="s">
        <v>8303</v>
      </c>
      <c r="O2844" s="14" t="s">
        <v>8318</v>
      </c>
      <c r="P2844" t="s">
        <v>8360</v>
      </c>
      <c r="Q2844" s="10">
        <f t="shared" si="90"/>
        <v>41806.669317129628</v>
      </c>
      <c r="R2844">
        <f t="shared" si="91"/>
        <v>2014</v>
      </c>
    </row>
    <row r="2845" spans="1:18" ht="30" x14ac:dyDescent="0.25">
      <c r="A2845">
        <v>2928</v>
      </c>
      <c r="B2845" s="3" t="s">
        <v>2928</v>
      </c>
      <c r="C2845" s="3" t="s">
        <v>7038</v>
      </c>
      <c r="D2845" s="6">
        <v>1000</v>
      </c>
      <c r="E2845" s="8">
        <v>1000</v>
      </c>
      <c r="F2845" t="s">
        <v>8218</v>
      </c>
      <c r="G2845" t="s">
        <v>8223</v>
      </c>
      <c r="H2845" t="s">
        <v>8245</v>
      </c>
      <c r="I2845">
        <v>1457135846</v>
      </c>
      <c r="J2845">
        <v>1454543846</v>
      </c>
      <c r="K2845" t="b">
        <v>0</v>
      </c>
      <c r="L2845">
        <v>24</v>
      </c>
      <c r="M2845" t="b">
        <v>1</v>
      </c>
      <c r="N2845" t="s">
        <v>8303</v>
      </c>
      <c r="O2845" s="14" t="s">
        <v>8318</v>
      </c>
      <c r="P2845" t="s">
        <v>8360</v>
      </c>
      <c r="Q2845" s="10">
        <f t="shared" si="90"/>
        <v>42403.998217592598</v>
      </c>
      <c r="R2845">
        <f t="shared" si="91"/>
        <v>2016</v>
      </c>
    </row>
    <row r="2846" spans="1:18" ht="60" x14ac:dyDescent="0.25">
      <c r="A2846">
        <v>2929</v>
      </c>
      <c r="B2846" s="3" t="s">
        <v>2929</v>
      </c>
      <c r="C2846" s="3" t="s">
        <v>7039</v>
      </c>
      <c r="D2846" s="6">
        <v>8000</v>
      </c>
      <c r="E2846" s="8">
        <v>8165.55</v>
      </c>
      <c r="F2846" t="s">
        <v>8218</v>
      </c>
      <c r="G2846" t="s">
        <v>8223</v>
      </c>
      <c r="H2846" t="s">
        <v>8245</v>
      </c>
      <c r="I2846">
        <v>1401024758</v>
      </c>
      <c r="J2846">
        <v>1398432758</v>
      </c>
      <c r="K2846" t="b">
        <v>0</v>
      </c>
      <c r="L2846">
        <v>32</v>
      </c>
      <c r="M2846" t="b">
        <v>1</v>
      </c>
      <c r="N2846" t="s">
        <v>8303</v>
      </c>
      <c r="O2846" s="14" t="s">
        <v>8318</v>
      </c>
      <c r="P2846" t="s">
        <v>8360</v>
      </c>
      <c r="Q2846" s="10">
        <f t="shared" si="90"/>
        <v>41754.564328703702</v>
      </c>
      <c r="R2846">
        <f t="shared" si="91"/>
        <v>2014</v>
      </c>
    </row>
    <row r="2847" spans="1:18" ht="60" x14ac:dyDescent="0.25">
      <c r="A2847">
        <v>2930</v>
      </c>
      <c r="B2847" s="3" t="s">
        <v>2930</v>
      </c>
      <c r="C2847" s="3" t="s">
        <v>7040</v>
      </c>
      <c r="D2847" s="6">
        <v>10000</v>
      </c>
      <c r="E2847" s="8">
        <v>10092</v>
      </c>
      <c r="F2847" t="s">
        <v>8218</v>
      </c>
      <c r="G2847" t="s">
        <v>8224</v>
      </c>
      <c r="H2847" t="s">
        <v>8246</v>
      </c>
      <c r="I2847">
        <v>1431007264</v>
      </c>
      <c r="J2847">
        <v>1428415264</v>
      </c>
      <c r="K2847" t="b">
        <v>0</v>
      </c>
      <c r="L2847">
        <v>62</v>
      </c>
      <c r="M2847" t="b">
        <v>1</v>
      </c>
      <c r="N2847" t="s">
        <v>8303</v>
      </c>
      <c r="O2847" s="14" t="s">
        <v>8318</v>
      </c>
      <c r="P2847" t="s">
        <v>8360</v>
      </c>
      <c r="Q2847" s="10">
        <f t="shared" si="90"/>
        <v>42101.584074074075</v>
      </c>
      <c r="R2847">
        <f t="shared" si="91"/>
        <v>2015</v>
      </c>
    </row>
    <row r="2848" spans="1:18" ht="60" x14ac:dyDescent="0.25">
      <c r="A2848">
        <v>2931</v>
      </c>
      <c r="B2848" s="3" t="s">
        <v>2931</v>
      </c>
      <c r="C2848" s="3" t="s">
        <v>7041</v>
      </c>
      <c r="D2848" s="6">
        <v>750</v>
      </c>
      <c r="E2848" s="8">
        <v>795</v>
      </c>
      <c r="F2848" t="s">
        <v>8218</v>
      </c>
      <c r="G2848" t="s">
        <v>8228</v>
      </c>
      <c r="H2848" t="s">
        <v>8250</v>
      </c>
      <c r="I2848">
        <v>1410761280</v>
      </c>
      <c r="J2848">
        <v>1408604363</v>
      </c>
      <c r="K2848" t="b">
        <v>0</v>
      </c>
      <c r="L2848">
        <v>9</v>
      </c>
      <c r="M2848" t="b">
        <v>1</v>
      </c>
      <c r="N2848" t="s">
        <v>8303</v>
      </c>
      <c r="O2848" s="14" t="s">
        <v>8318</v>
      </c>
      <c r="P2848" t="s">
        <v>8360</v>
      </c>
      <c r="Q2848" s="10">
        <f t="shared" si="90"/>
        <v>41872.291238425925</v>
      </c>
      <c r="R2848">
        <f t="shared" si="91"/>
        <v>2014</v>
      </c>
    </row>
    <row r="2849" spans="1:18" ht="60" x14ac:dyDescent="0.25">
      <c r="A2849">
        <v>2932</v>
      </c>
      <c r="B2849" s="3" t="s">
        <v>2932</v>
      </c>
      <c r="C2849" s="3" t="s">
        <v>7042</v>
      </c>
      <c r="D2849" s="6">
        <v>3100</v>
      </c>
      <c r="E2849" s="8">
        <v>3258</v>
      </c>
      <c r="F2849" t="s">
        <v>8218</v>
      </c>
      <c r="G2849" t="s">
        <v>8225</v>
      </c>
      <c r="H2849" t="s">
        <v>8247</v>
      </c>
      <c r="I2849">
        <v>1424516400</v>
      </c>
      <c r="J2849">
        <v>1421812637</v>
      </c>
      <c r="K2849" t="b">
        <v>0</v>
      </c>
      <c r="L2849">
        <v>38</v>
      </c>
      <c r="M2849" t="b">
        <v>1</v>
      </c>
      <c r="N2849" t="s">
        <v>8303</v>
      </c>
      <c r="O2849" s="14" t="s">
        <v>8318</v>
      </c>
      <c r="P2849" t="s">
        <v>8360</v>
      </c>
      <c r="Q2849" s="10">
        <f t="shared" si="90"/>
        <v>42025.164780092593</v>
      </c>
      <c r="R2849">
        <f t="shared" si="91"/>
        <v>2015</v>
      </c>
    </row>
    <row r="2850" spans="1:18" ht="60" x14ac:dyDescent="0.25">
      <c r="A2850">
        <v>2933</v>
      </c>
      <c r="B2850" s="3" t="s">
        <v>2933</v>
      </c>
      <c r="C2850" s="3" t="s">
        <v>7043</v>
      </c>
      <c r="D2850" s="6">
        <v>2500</v>
      </c>
      <c r="E2850" s="8">
        <v>2569</v>
      </c>
      <c r="F2850" t="s">
        <v>8218</v>
      </c>
      <c r="G2850" t="s">
        <v>8223</v>
      </c>
      <c r="H2850" t="s">
        <v>8245</v>
      </c>
      <c r="I2850">
        <v>1465081053</v>
      </c>
      <c r="J2850">
        <v>1462489053</v>
      </c>
      <c r="K2850" t="b">
        <v>0</v>
      </c>
      <c r="L2850">
        <v>54</v>
      </c>
      <c r="M2850" t="b">
        <v>1</v>
      </c>
      <c r="N2850" t="s">
        <v>8303</v>
      </c>
      <c r="O2850" s="14" t="s">
        <v>8318</v>
      </c>
      <c r="P2850" t="s">
        <v>8360</v>
      </c>
      <c r="Q2850" s="10">
        <f t="shared" si="90"/>
        <v>42495.956631944442</v>
      </c>
      <c r="R2850">
        <f t="shared" si="91"/>
        <v>2016</v>
      </c>
    </row>
    <row r="2851" spans="1:18" ht="45" x14ac:dyDescent="0.25">
      <c r="A2851">
        <v>2934</v>
      </c>
      <c r="B2851" s="3" t="s">
        <v>2934</v>
      </c>
      <c r="C2851" s="3" t="s">
        <v>7044</v>
      </c>
      <c r="D2851" s="6">
        <v>2500</v>
      </c>
      <c r="E2851" s="8">
        <v>2700</v>
      </c>
      <c r="F2851" t="s">
        <v>8218</v>
      </c>
      <c r="G2851" t="s">
        <v>8228</v>
      </c>
      <c r="H2851" t="s">
        <v>8250</v>
      </c>
      <c r="I2851">
        <v>1402845364</v>
      </c>
      <c r="J2851">
        <v>1400253364</v>
      </c>
      <c r="K2851" t="b">
        <v>0</v>
      </c>
      <c r="L2851">
        <v>37</v>
      </c>
      <c r="M2851" t="b">
        <v>1</v>
      </c>
      <c r="N2851" t="s">
        <v>8303</v>
      </c>
      <c r="O2851" s="14" t="s">
        <v>8318</v>
      </c>
      <c r="P2851" t="s">
        <v>8360</v>
      </c>
      <c r="Q2851" s="10">
        <f t="shared" si="90"/>
        <v>41775.636157407411</v>
      </c>
      <c r="R2851">
        <f t="shared" si="91"/>
        <v>2014</v>
      </c>
    </row>
    <row r="2852" spans="1:18" ht="45" x14ac:dyDescent="0.25">
      <c r="A2852">
        <v>2935</v>
      </c>
      <c r="B2852" s="3" t="s">
        <v>2935</v>
      </c>
      <c r="C2852" s="3" t="s">
        <v>7045</v>
      </c>
      <c r="D2852" s="6">
        <v>3500</v>
      </c>
      <c r="E2852" s="8">
        <v>3531</v>
      </c>
      <c r="F2852" t="s">
        <v>8218</v>
      </c>
      <c r="G2852" t="s">
        <v>8223</v>
      </c>
      <c r="H2852" t="s">
        <v>8245</v>
      </c>
      <c r="I2852">
        <v>1472490000</v>
      </c>
      <c r="J2852">
        <v>1467468008</v>
      </c>
      <c r="K2852" t="b">
        <v>0</v>
      </c>
      <c r="L2852">
        <v>39</v>
      </c>
      <c r="M2852" t="b">
        <v>1</v>
      </c>
      <c r="N2852" t="s">
        <v>8303</v>
      </c>
      <c r="O2852" s="14" t="s">
        <v>8318</v>
      </c>
      <c r="P2852" t="s">
        <v>8360</v>
      </c>
      <c r="Q2852" s="10">
        <f t="shared" si="90"/>
        <v>42553.583425925928</v>
      </c>
      <c r="R2852">
        <f t="shared" si="91"/>
        <v>2016</v>
      </c>
    </row>
    <row r="2853" spans="1:18" ht="60" x14ac:dyDescent="0.25">
      <c r="A2853">
        <v>2936</v>
      </c>
      <c r="B2853" s="3" t="s">
        <v>2936</v>
      </c>
      <c r="C2853" s="3" t="s">
        <v>7046</v>
      </c>
      <c r="D2853" s="6">
        <v>1000</v>
      </c>
      <c r="E2853" s="8">
        <v>1280</v>
      </c>
      <c r="F2853" t="s">
        <v>8218</v>
      </c>
      <c r="G2853" t="s">
        <v>8223</v>
      </c>
      <c r="H2853" t="s">
        <v>8245</v>
      </c>
      <c r="I2853">
        <v>1413176340</v>
      </c>
      <c r="J2853">
        <v>1412091423</v>
      </c>
      <c r="K2853" t="b">
        <v>0</v>
      </c>
      <c r="L2853">
        <v>34</v>
      </c>
      <c r="M2853" t="b">
        <v>1</v>
      </c>
      <c r="N2853" t="s">
        <v>8303</v>
      </c>
      <c r="O2853" s="14" t="s">
        <v>8318</v>
      </c>
      <c r="P2853" t="s">
        <v>8360</v>
      </c>
      <c r="Q2853" s="10">
        <f t="shared" si="90"/>
        <v>41912.650729166664</v>
      </c>
      <c r="R2853">
        <f t="shared" si="91"/>
        <v>2014</v>
      </c>
    </row>
    <row r="2854" spans="1:18" ht="30" x14ac:dyDescent="0.25">
      <c r="A2854">
        <v>2937</v>
      </c>
      <c r="B2854" s="3" t="s">
        <v>2937</v>
      </c>
      <c r="C2854" s="3" t="s">
        <v>7047</v>
      </c>
      <c r="D2854" s="6">
        <v>1500</v>
      </c>
      <c r="E2854" s="8">
        <v>2000</v>
      </c>
      <c r="F2854" t="s">
        <v>8218</v>
      </c>
      <c r="G2854" t="s">
        <v>8224</v>
      </c>
      <c r="H2854" t="s">
        <v>8246</v>
      </c>
      <c r="I2854">
        <v>1405249113</v>
      </c>
      <c r="J2854">
        <v>1402657113</v>
      </c>
      <c r="K2854" t="b">
        <v>0</v>
      </c>
      <c r="L2854">
        <v>55</v>
      </c>
      <c r="M2854" t="b">
        <v>1</v>
      </c>
      <c r="N2854" t="s">
        <v>8303</v>
      </c>
      <c r="O2854" s="14" t="s">
        <v>8318</v>
      </c>
      <c r="P2854" t="s">
        <v>8360</v>
      </c>
      <c r="Q2854" s="10">
        <f t="shared" si="90"/>
        <v>41803.457326388889</v>
      </c>
      <c r="R2854">
        <f t="shared" si="91"/>
        <v>2014</v>
      </c>
    </row>
    <row r="2855" spans="1:18" ht="60" x14ac:dyDescent="0.25">
      <c r="A2855">
        <v>2938</v>
      </c>
      <c r="B2855" s="3" t="s">
        <v>2938</v>
      </c>
      <c r="C2855" s="3" t="s">
        <v>7048</v>
      </c>
      <c r="D2855" s="6">
        <v>4000</v>
      </c>
      <c r="E2855" s="8">
        <v>4055</v>
      </c>
      <c r="F2855" t="s">
        <v>8218</v>
      </c>
      <c r="G2855" t="s">
        <v>8223</v>
      </c>
      <c r="H2855" t="s">
        <v>8245</v>
      </c>
      <c r="I2855">
        <v>1422636814</v>
      </c>
      <c r="J2855">
        <v>1420044814</v>
      </c>
      <c r="K2855" t="b">
        <v>0</v>
      </c>
      <c r="L2855">
        <v>32</v>
      </c>
      <c r="M2855" t="b">
        <v>1</v>
      </c>
      <c r="N2855" t="s">
        <v>8303</v>
      </c>
      <c r="O2855" s="14" t="s">
        <v>8318</v>
      </c>
      <c r="P2855" t="s">
        <v>8360</v>
      </c>
      <c r="Q2855" s="10">
        <f t="shared" si="90"/>
        <v>42004.703865740739</v>
      </c>
      <c r="R2855">
        <f t="shared" si="91"/>
        <v>2014</v>
      </c>
    </row>
    <row r="2856" spans="1:18" ht="60" x14ac:dyDescent="0.25">
      <c r="A2856">
        <v>2939</v>
      </c>
      <c r="B2856" s="3" t="s">
        <v>2939</v>
      </c>
      <c r="C2856" s="3" t="s">
        <v>7049</v>
      </c>
      <c r="D2856" s="6">
        <v>8000</v>
      </c>
      <c r="E2856" s="8">
        <v>8230</v>
      </c>
      <c r="F2856" t="s">
        <v>8218</v>
      </c>
      <c r="G2856" t="s">
        <v>8223</v>
      </c>
      <c r="H2856" t="s">
        <v>8245</v>
      </c>
      <c r="I2856">
        <v>1409187600</v>
      </c>
      <c r="J2856">
        <v>1406316312</v>
      </c>
      <c r="K2856" t="b">
        <v>0</v>
      </c>
      <c r="L2856">
        <v>25</v>
      </c>
      <c r="M2856" t="b">
        <v>1</v>
      </c>
      <c r="N2856" t="s">
        <v>8303</v>
      </c>
      <c r="O2856" s="14" t="s">
        <v>8318</v>
      </c>
      <c r="P2856" t="s">
        <v>8360</v>
      </c>
      <c r="Q2856" s="10">
        <f t="shared" si="90"/>
        <v>41845.809166666666</v>
      </c>
      <c r="R2856">
        <f t="shared" si="91"/>
        <v>2014</v>
      </c>
    </row>
    <row r="2857" spans="1:18" ht="45" x14ac:dyDescent="0.25">
      <c r="A2857">
        <v>2940</v>
      </c>
      <c r="B2857" s="3" t="s">
        <v>2940</v>
      </c>
      <c r="C2857" s="3" t="s">
        <v>7050</v>
      </c>
      <c r="D2857" s="6">
        <v>2500</v>
      </c>
      <c r="E2857" s="8">
        <v>2681</v>
      </c>
      <c r="F2857" t="s">
        <v>8218</v>
      </c>
      <c r="G2857" t="s">
        <v>8223</v>
      </c>
      <c r="H2857" t="s">
        <v>8245</v>
      </c>
      <c r="I2857">
        <v>1421606018</v>
      </c>
      <c r="J2857">
        <v>1418150018</v>
      </c>
      <c r="K2857" t="b">
        <v>0</v>
      </c>
      <c r="L2857">
        <v>33</v>
      </c>
      <c r="M2857" t="b">
        <v>1</v>
      </c>
      <c r="N2857" t="s">
        <v>8303</v>
      </c>
      <c r="O2857" s="14" t="s">
        <v>8318</v>
      </c>
      <c r="P2857" t="s">
        <v>8360</v>
      </c>
      <c r="Q2857" s="10">
        <f t="shared" si="90"/>
        <v>41982.773356481484</v>
      </c>
      <c r="R2857">
        <f t="shared" si="91"/>
        <v>2014</v>
      </c>
    </row>
    <row r="2858" spans="1:18" ht="60" x14ac:dyDescent="0.25">
      <c r="A2858">
        <v>3841</v>
      </c>
      <c r="B2858" s="3" t="s">
        <v>3838</v>
      </c>
      <c r="C2858" s="3" t="s">
        <v>7950</v>
      </c>
      <c r="D2858" s="6">
        <v>10000</v>
      </c>
      <c r="E2858" s="8">
        <v>872</v>
      </c>
      <c r="F2858" t="s">
        <v>8220</v>
      </c>
      <c r="G2858" t="s">
        <v>8223</v>
      </c>
      <c r="H2858" t="s">
        <v>8245</v>
      </c>
      <c r="I2858">
        <v>1405882287</v>
      </c>
      <c r="J2858">
        <v>1400698287</v>
      </c>
      <c r="K2858" t="b">
        <v>1</v>
      </c>
      <c r="L2858">
        <v>34</v>
      </c>
      <c r="M2858" t="b">
        <v>0</v>
      </c>
      <c r="N2858" t="s">
        <v>8269</v>
      </c>
      <c r="O2858" s="14" t="s">
        <v>8318</v>
      </c>
      <c r="P2858" t="s">
        <v>8319</v>
      </c>
      <c r="Q2858" s="10">
        <f t="shared" si="90"/>
        <v>41780.785729166666</v>
      </c>
      <c r="R2858">
        <f t="shared" si="91"/>
        <v>2014</v>
      </c>
    </row>
    <row r="2859" spans="1:18" ht="60" x14ac:dyDescent="0.25">
      <c r="A2859">
        <v>3842</v>
      </c>
      <c r="B2859" s="3" t="s">
        <v>3839</v>
      </c>
      <c r="C2859" s="3" t="s">
        <v>7951</v>
      </c>
      <c r="D2859" s="6">
        <v>5000</v>
      </c>
      <c r="E2859" s="8">
        <v>1097</v>
      </c>
      <c r="F2859" t="s">
        <v>8220</v>
      </c>
      <c r="G2859" t="s">
        <v>8224</v>
      </c>
      <c r="H2859" t="s">
        <v>8246</v>
      </c>
      <c r="I2859">
        <v>1399809052</v>
      </c>
      <c r="J2859">
        <v>1397217052</v>
      </c>
      <c r="K2859" t="b">
        <v>1</v>
      </c>
      <c r="L2859">
        <v>23</v>
      </c>
      <c r="M2859" t="b">
        <v>0</v>
      </c>
      <c r="N2859" t="s">
        <v>8269</v>
      </c>
      <c r="O2859" s="14" t="s">
        <v>8318</v>
      </c>
      <c r="P2859" t="s">
        <v>8319</v>
      </c>
      <c r="Q2859" s="10">
        <f t="shared" si="90"/>
        <v>41740.493657407409</v>
      </c>
      <c r="R2859">
        <f t="shared" si="91"/>
        <v>2014</v>
      </c>
    </row>
    <row r="2860" spans="1:18" ht="60" x14ac:dyDescent="0.25">
      <c r="A2860">
        <v>3843</v>
      </c>
      <c r="B2860" s="3" t="s">
        <v>3840</v>
      </c>
      <c r="C2860" s="3" t="s">
        <v>7952</v>
      </c>
      <c r="D2860" s="6">
        <v>5000</v>
      </c>
      <c r="E2860" s="8">
        <v>1065</v>
      </c>
      <c r="F2860" t="s">
        <v>8220</v>
      </c>
      <c r="G2860" t="s">
        <v>8223</v>
      </c>
      <c r="H2860" t="s">
        <v>8245</v>
      </c>
      <c r="I2860">
        <v>1401587064</v>
      </c>
      <c r="J2860">
        <v>1399427064</v>
      </c>
      <c r="K2860" t="b">
        <v>1</v>
      </c>
      <c r="L2860">
        <v>19</v>
      </c>
      <c r="M2860" t="b">
        <v>0</v>
      </c>
      <c r="N2860" t="s">
        <v>8269</v>
      </c>
      <c r="O2860" s="14" t="s">
        <v>8318</v>
      </c>
      <c r="P2860" t="s">
        <v>8319</v>
      </c>
      <c r="Q2860" s="10">
        <f t="shared" si="90"/>
        <v>41766.072500000002</v>
      </c>
      <c r="R2860">
        <f t="shared" si="91"/>
        <v>2014</v>
      </c>
    </row>
    <row r="2861" spans="1:18" ht="60" x14ac:dyDescent="0.25">
      <c r="A2861">
        <v>3844</v>
      </c>
      <c r="B2861" s="3" t="s">
        <v>3841</v>
      </c>
      <c r="C2861" s="3" t="s">
        <v>7953</v>
      </c>
      <c r="D2861" s="6">
        <v>9800</v>
      </c>
      <c r="E2861" s="8">
        <v>4066</v>
      </c>
      <c r="F2861" t="s">
        <v>8220</v>
      </c>
      <c r="G2861" t="s">
        <v>8223</v>
      </c>
      <c r="H2861" t="s">
        <v>8245</v>
      </c>
      <c r="I2861">
        <v>1401778740</v>
      </c>
      <c r="J2861">
        <v>1399474134</v>
      </c>
      <c r="K2861" t="b">
        <v>1</v>
      </c>
      <c r="L2861">
        <v>50</v>
      </c>
      <c r="M2861" t="b">
        <v>0</v>
      </c>
      <c r="N2861" t="s">
        <v>8269</v>
      </c>
      <c r="O2861" s="14" t="s">
        <v>8318</v>
      </c>
      <c r="P2861" t="s">
        <v>8319</v>
      </c>
      <c r="Q2861" s="10">
        <f t="shared" si="90"/>
        <v>41766.617291666669</v>
      </c>
      <c r="R2861">
        <f t="shared" si="91"/>
        <v>2014</v>
      </c>
    </row>
    <row r="2862" spans="1:18" ht="60" x14ac:dyDescent="0.25">
      <c r="A2862">
        <v>3845</v>
      </c>
      <c r="B2862" s="3" t="s">
        <v>3842</v>
      </c>
      <c r="C2862" s="3" t="s">
        <v>7954</v>
      </c>
      <c r="D2862" s="6">
        <v>40000</v>
      </c>
      <c r="E2862" s="8">
        <v>842</v>
      </c>
      <c r="F2862" t="s">
        <v>8220</v>
      </c>
      <c r="G2862" t="s">
        <v>8223</v>
      </c>
      <c r="H2862" t="s">
        <v>8245</v>
      </c>
      <c r="I2862">
        <v>1443711774</v>
      </c>
      <c r="J2862">
        <v>1441119774</v>
      </c>
      <c r="K2862" t="b">
        <v>1</v>
      </c>
      <c r="L2862">
        <v>12</v>
      </c>
      <c r="M2862" t="b">
        <v>0</v>
      </c>
      <c r="N2862" t="s">
        <v>8269</v>
      </c>
      <c r="O2862" s="14" t="s">
        <v>8318</v>
      </c>
      <c r="P2862" t="s">
        <v>8319</v>
      </c>
      <c r="Q2862" s="10">
        <f t="shared" si="90"/>
        <v>42248.627013888887</v>
      </c>
      <c r="R2862">
        <f t="shared" si="91"/>
        <v>2015</v>
      </c>
    </row>
    <row r="2863" spans="1:18" ht="45" x14ac:dyDescent="0.25">
      <c r="A2863">
        <v>3846</v>
      </c>
      <c r="B2863" s="3" t="s">
        <v>3843</v>
      </c>
      <c r="C2863" s="3" t="s">
        <v>7955</v>
      </c>
      <c r="D2863" s="6">
        <v>7000</v>
      </c>
      <c r="E2863" s="8">
        <v>189</v>
      </c>
      <c r="F2863" t="s">
        <v>8220</v>
      </c>
      <c r="G2863" t="s">
        <v>8223</v>
      </c>
      <c r="H2863" t="s">
        <v>8245</v>
      </c>
      <c r="I2863">
        <v>1412405940</v>
      </c>
      <c r="J2863">
        <v>1409721542</v>
      </c>
      <c r="K2863" t="b">
        <v>1</v>
      </c>
      <c r="L2863">
        <v>8</v>
      </c>
      <c r="M2863" t="b">
        <v>0</v>
      </c>
      <c r="N2863" t="s">
        <v>8269</v>
      </c>
      <c r="O2863" s="14" t="s">
        <v>8318</v>
      </c>
      <c r="P2863" t="s">
        <v>8319</v>
      </c>
      <c r="Q2863" s="10">
        <f t="shared" si="90"/>
        <v>41885.221550925926</v>
      </c>
      <c r="R2863">
        <f t="shared" si="91"/>
        <v>2014</v>
      </c>
    </row>
    <row r="2864" spans="1:18" ht="45" x14ac:dyDescent="0.25">
      <c r="A2864">
        <v>3847</v>
      </c>
      <c r="B2864" s="3" t="s">
        <v>3844</v>
      </c>
      <c r="C2864" s="3" t="s">
        <v>7956</v>
      </c>
      <c r="D2864" s="6">
        <v>10500</v>
      </c>
      <c r="E2864" s="8">
        <v>1697</v>
      </c>
      <c r="F2864" t="s">
        <v>8220</v>
      </c>
      <c r="G2864" t="s">
        <v>8223</v>
      </c>
      <c r="H2864" t="s">
        <v>8245</v>
      </c>
      <c r="I2864">
        <v>1437283391</v>
      </c>
      <c r="J2864">
        <v>1433395391</v>
      </c>
      <c r="K2864" t="b">
        <v>1</v>
      </c>
      <c r="L2864">
        <v>9</v>
      </c>
      <c r="M2864" t="b">
        <v>0</v>
      </c>
      <c r="N2864" t="s">
        <v>8269</v>
      </c>
      <c r="O2864" s="14" t="s">
        <v>8318</v>
      </c>
      <c r="P2864" t="s">
        <v>8319</v>
      </c>
      <c r="Q2864" s="10">
        <f t="shared" si="90"/>
        <v>42159.224432870367</v>
      </c>
      <c r="R2864">
        <f t="shared" si="91"/>
        <v>2015</v>
      </c>
    </row>
    <row r="2865" spans="1:18" ht="60" x14ac:dyDescent="0.25">
      <c r="A2865">
        <v>3848</v>
      </c>
      <c r="B2865" s="3" t="s">
        <v>3845</v>
      </c>
      <c r="C2865" s="3" t="s">
        <v>7957</v>
      </c>
      <c r="D2865" s="6">
        <v>13000</v>
      </c>
      <c r="E2865" s="8">
        <v>2129</v>
      </c>
      <c r="F2865" t="s">
        <v>8220</v>
      </c>
      <c r="G2865" t="s">
        <v>8223</v>
      </c>
      <c r="H2865" t="s">
        <v>8245</v>
      </c>
      <c r="I2865">
        <v>1445196989</v>
      </c>
      <c r="J2865">
        <v>1442604989</v>
      </c>
      <c r="K2865" t="b">
        <v>1</v>
      </c>
      <c r="L2865">
        <v>43</v>
      </c>
      <c r="M2865" t="b">
        <v>0</v>
      </c>
      <c r="N2865" t="s">
        <v>8269</v>
      </c>
      <c r="O2865" s="14" t="s">
        <v>8318</v>
      </c>
      <c r="P2865" t="s">
        <v>8319</v>
      </c>
      <c r="Q2865" s="10">
        <f t="shared" si="90"/>
        <v>42265.817002314812</v>
      </c>
      <c r="R2865">
        <f t="shared" si="91"/>
        <v>2015</v>
      </c>
    </row>
    <row r="2866" spans="1:18" ht="75" x14ac:dyDescent="0.25">
      <c r="A2866">
        <v>3849</v>
      </c>
      <c r="B2866" s="3" t="s">
        <v>3846</v>
      </c>
      <c r="C2866" s="3" t="s">
        <v>7958</v>
      </c>
      <c r="D2866" s="6">
        <v>30000</v>
      </c>
      <c r="E2866" s="8">
        <v>2113</v>
      </c>
      <c r="F2866" t="s">
        <v>8220</v>
      </c>
      <c r="G2866" t="s">
        <v>8235</v>
      </c>
      <c r="H2866" t="s">
        <v>8248</v>
      </c>
      <c r="I2866">
        <v>1434047084</v>
      </c>
      <c r="J2866">
        <v>1431455084</v>
      </c>
      <c r="K2866" t="b">
        <v>1</v>
      </c>
      <c r="L2866">
        <v>28</v>
      </c>
      <c r="M2866" t="b">
        <v>0</v>
      </c>
      <c r="N2866" t="s">
        <v>8269</v>
      </c>
      <c r="O2866" s="14" t="s">
        <v>8318</v>
      </c>
      <c r="P2866" t="s">
        <v>8319</v>
      </c>
      <c r="Q2866" s="10">
        <f t="shared" si="90"/>
        <v>42136.767175925925</v>
      </c>
      <c r="R2866">
        <f t="shared" si="91"/>
        <v>2015</v>
      </c>
    </row>
    <row r="2867" spans="1:18" ht="30" x14ac:dyDescent="0.25">
      <c r="A2867">
        <v>3850</v>
      </c>
      <c r="B2867" s="3" t="s">
        <v>3847</v>
      </c>
      <c r="C2867" s="3" t="s">
        <v>7959</v>
      </c>
      <c r="D2867" s="6">
        <v>1000</v>
      </c>
      <c r="E2867" s="8">
        <v>38</v>
      </c>
      <c r="F2867" t="s">
        <v>8220</v>
      </c>
      <c r="G2867" t="s">
        <v>8223</v>
      </c>
      <c r="H2867" t="s">
        <v>8245</v>
      </c>
      <c r="I2867">
        <v>1420081143</v>
      </c>
      <c r="J2867">
        <v>1417489143</v>
      </c>
      <c r="K2867" t="b">
        <v>1</v>
      </c>
      <c r="L2867">
        <v>4</v>
      </c>
      <c r="M2867" t="b">
        <v>0</v>
      </c>
      <c r="N2867" t="s">
        <v>8269</v>
      </c>
      <c r="O2867" s="14" t="s">
        <v>8318</v>
      </c>
      <c r="P2867" t="s">
        <v>8319</v>
      </c>
      <c r="Q2867" s="10">
        <f t="shared" si="90"/>
        <v>41975.124340277776</v>
      </c>
      <c r="R2867">
        <f t="shared" si="91"/>
        <v>2014</v>
      </c>
    </row>
    <row r="2868" spans="1:18" ht="45" x14ac:dyDescent="0.25">
      <c r="A2868">
        <v>3851</v>
      </c>
      <c r="B2868" s="3" t="s">
        <v>3848</v>
      </c>
      <c r="C2868" s="3" t="s">
        <v>7960</v>
      </c>
      <c r="D2868" s="6">
        <v>2500</v>
      </c>
      <c r="E2868" s="8">
        <v>852</v>
      </c>
      <c r="F2868" t="s">
        <v>8220</v>
      </c>
      <c r="G2868" t="s">
        <v>8224</v>
      </c>
      <c r="H2868" t="s">
        <v>8246</v>
      </c>
      <c r="I2868">
        <v>1437129179</v>
      </c>
      <c r="J2868">
        <v>1434537179</v>
      </c>
      <c r="K2868" t="b">
        <v>1</v>
      </c>
      <c r="L2868">
        <v>24</v>
      </c>
      <c r="M2868" t="b">
        <v>0</v>
      </c>
      <c r="N2868" t="s">
        <v>8269</v>
      </c>
      <c r="O2868" s="14" t="s">
        <v>8318</v>
      </c>
      <c r="P2868" t="s">
        <v>8319</v>
      </c>
      <c r="Q2868" s="10">
        <f t="shared" si="90"/>
        <v>42172.439571759256</v>
      </c>
      <c r="R2868">
        <f t="shared" si="91"/>
        <v>2015</v>
      </c>
    </row>
    <row r="2869" spans="1:18" ht="45" x14ac:dyDescent="0.25">
      <c r="A2869">
        <v>3852</v>
      </c>
      <c r="B2869" s="3" t="s">
        <v>3849</v>
      </c>
      <c r="C2869" s="3" t="s">
        <v>7961</v>
      </c>
      <c r="D2869" s="6">
        <v>10000</v>
      </c>
      <c r="E2869" s="8">
        <v>20</v>
      </c>
      <c r="F2869" t="s">
        <v>8220</v>
      </c>
      <c r="G2869" t="s">
        <v>8223</v>
      </c>
      <c r="H2869" t="s">
        <v>8245</v>
      </c>
      <c r="I2869">
        <v>1427427276</v>
      </c>
      <c r="J2869">
        <v>1425270876</v>
      </c>
      <c r="K2869" t="b">
        <v>0</v>
      </c>
      <c r="L2869">
        <v>2</v>
      </c>
      <c r="M2869" t="b">
        <v>0</v>
      </c>
      <c r="N2869" t="s">
        <v>8269</v>
      </c>
      <c r="O2869" s="14" t="s">
        <v>8318</v>
      </c>
      <c r="P2869" t="s">
        <v>8319</v>
      </c>
      <c r="Q2869" s="10">
        <f t="shared" si="90"/>
        <v>42065.190694444449</v>
      </c>
      <c r="R2869">
        <f t="shared" si="91"/>
        <v>2015</v>
      </c>
    </row>
    <row r="2870" spans="1:18" ht="45" x14ac:dyDescent="0.25">
      <c r="A2870">
        <v>3853</v>
      </c>
      <c r="B2870" s="3" t="s">
        <v>3850</v>
      </c>
      <c r="C2870" s="3" t="s">
        <v>7962</v>
      </c>
      <c r="D2870" s="6">
        <v>100000</v>
      </c>
      <c r="E2870" s="8">
        <v>26</v>
      </c>
      <c r="F2870" t="s">
        <v>8220</v>
      </c>
      <c r="G2870" t="s">
        <v>8223</v>
      </c>
      <c r="H2870" t="s">
        <v>8245</v>
      </c>
      <c r="I2870">
        <v>1409602178</v>
      </c>
      <c r="J2870">
        <v>1406578178</v>
      </c>
      <c r="K2870" t="b">
        <v>0</v>
      </c>
      <c r="L2870">
        <v>2</v>
      </c>
      <c r="M2870" t="b">
        <v>0</v>
      </c>
      <c r="N2870" t="s">
        <v>8269</v>
      </c>
      <c r="O2870" s="14" t="s">
        <v>8318</v>
      </c>
      <c r="P2870" t="s">
        <v>8319</v>
      </c>
      <c r="Q2870" s="10">
        <f t="shared" si="90"/>
        <v>41848.84002314815</v>
      </c>
      <c r="R2870">
        <f t="shared" si="91"/>
        <v>2014</v>
      </c>
    </row>
    <row r="2871" spans="1:18" ht="30" x14ac:dyDescent="0.25">
      <c r="A2871">
        <v>3854</v>
      </c>
      <c r="B2871" s="3" t="s">
        <v>3851</v>
      </c>
      <c r="C2871" s="3" t="s">
        <v>7963</v>
      </c>
      <c r="D2871" s="6">
        <v>11000</v>
      </c>
      <c r="E2871" s="8">
        <v>1788</v>
      </c>
      <c r="F2871" t="s">
        <v>8220</v>
      </c>
      <c r="G2871" t="s">
        <v>8223</v>
      </c>
      <c r="H2871" t="s">
        <v>8245</v>
      </c>
      <c r="I2871">
        <v>1431206058</v>
      </c>
      <c r="J2871">
        <v>1428614058</v>
      </c>
      <c r="K2871" t="b">
        <v>0</v>
      </c>
      <c r="L2871">
        <v>20</v>
      </c>
      <c r="M2871" t="b">
        <v>0</v>
      </c>
      <c r="N2871" t="s">
        <v>8269</v>
      </c>
      <c r="O2871" s="14" t="s">
        <v>8318</v>
      </c>
      <c r="P2871" t="s">
        <v>8319</v>
      </c>
      <c r="Q2871" s="10">
        <f t="shared" si="90"/>
        <v>42103.884930555556</v>
      </c>
      <c r="R2871">
        <f t="shared" si="91"/>
        <v>2015</v>
      </c>
    </row>
    <row r="2872" spans="1:18" ht="75" x14ac:dyDescent="0.25">
      <c r="A2872">
        <v>3855</v>
      </c>
      <c r="B2872" s="3" t="s">
        <v>3852</v>
      </c>
      <c r="C2872" s="3" t="s">
        <v>7964</v>
      </c>
      <c r="D2872" s="6">
        <v>1000</v>
      </c>
      <c r="E2872" s="8">
        <v>25</v>
      </c>
      <c r="F2872" t="s">
        <v>8220</v>
      </c>
      <c r="G2872" t="s">
        <v>8223</v>
      </c>
      <c r="H2872" t="s">
        <v>8245</v>
      </c>
      <c r="I2872">
        <v>1427408271</v>
      </c>
      <c r="J2872">
        <v>1424819871</v>
      </c>
      <c r="K2872" t="b">
        <v>0</v>
      </c>
      <c r="L2872">
        <v>1</v>
      </c>
      <c r="M2872" t="b">
        <v>0</v>
      </c>
      <c r="N2872" t="s">
        <v>8269</v>
      </c>
      <c r="O2872" s="14" t="s">
        <v>8318</v>
      </c>
      <c r="P2872" t="s">
        <v>8319</v>
      </c>
      <c r="Q2872" s="10">
        <f t="shared" si="90"/>
        <v>42059.970729166671</v>
      </c>
      <c r="R2872">
        <f t="shared" si="91"/>
        <v>2015</v>
      </c>
    </row>
    <row r="2873" spans="1:18" ht="60" x14ac:dyDescent="0.25">
      <c r="A2873">
        <v>3856</v>
      </c>
      <c r="B2873" s="3" t="s">
        <v>3853</v>
      </c>
      <c r="C2873" s="3" t="s">
        <v>7965</v>
      </c>
      <c r="D2873" s="6">
        <v>5000</v>
      </c>
      <c r="E2873" s="8">
        <v>1</v>
      </c>
      <c r="F2873" t="s">
        <v>8220</v>
      </c>
      <c r="G2873" t="s">
        <v>8223</v>
      </c>
      <c r="H2873" t="s">
        <v>8245</v>
      </c>
      <c r="I2873">
        <v>1425833403</v>
      </c>
      <c r="J2873">
        <v>1423245003</v>
      </c>
      <c r="K2873" t="b">
        <v>0</v>
      </c>
      <c r="L2873">
        <v>1</v>
      </c>
      <c r="M2873" t="b">
        <v>0</v>
      </c>
      <c r="N2873" t="s">
        <v>8269</v>
      </c>
      <c r="O2873" s="14" t="s">
        <v>8318</v>
      </c>
      <c r="P2873" t="s">
        <v>8319</v>
      </c>
      <c r="Q2873" s="10">
        <f t="shared" si="90"/>
        <v>42041.743090277778</v>
      </c>
      <c r="R2873">
        <f t="shared" si="91"/>
        <v>2015</v>
      </c>
    </row>
    <row r="2874" spans="1:18" ht="60" x14ac:dyDescent="0.25">
      <c r="A2874">
        <v>3857</v>
      </c>
      <c r="B2874" s="3" t="s">
        <v>3854</v>
      </c>
      <c r="C2874" s="3" t="s">
        <v>7966</v>
      </c>
      <c r="D2874" s="6">
        <v>5000</v>
      </c>
      <c r="E2874" s="8">
        <v>260</v>
      </c>
      <c r="F2874" t="s">
        <v>8220</v>
      </c>
      <c r="G2874" t="s">
        <v>8223</v>
      </c>
      <c r="H2874" t="s">
        <v>8245</v>
      </c>
      <c r="I2874">
        <v>1406913120</v>
      </c>
      <c r="J2874">
        <v>1404927690</v>
      </c>
      <c r="K2874" t="b">
        <v>0</v>
      </c>
      <c r="L2874">
        <v>4</v>
      </c>
      <c r="M2874" t="b">
        <v>0</v>
      </c>
      <c r="N2874" t="s">
        <v>8269</v>
      </c>
      <c r="O2874" s="14" t="s">
        <v>8318</v>
      </c>
      <c r="P2874" t="s">
        <v>8319</v>
      </c>
      <c r="Q2874" s="10">
        <f t="shared" si="90"/>
        <v>41829.73715277778</v>
      </c>
      <c r="R2874">
        <f t="shared" si="91"/>
        <v>2014</v>
      </c>
    </row>
    <row r="2875" spans="1:18" ht="60" x14ac:dyDescent="0.25">
      <c r="A2875">
        <v>3858</v>
      </c>
      <c r="B2875" s="3" t="s">
        <v>3855</v>
      </c>
      <c r="C2875" s="3" t="s">
        <v>7967</v>
      </c>
      <c r="D2875" s="6">
        <v>500</v>
      </c>
      <c r="E2875" s="8">
        <v>10</v>
      </c>
      <c r="F2875" t="s">
        <v>8220</v>
      </c>
      <c r="G2875" t="s">
        <v>8224</v>
      </c>
      <c r="H2875" t="s">
        <v>8246</v>
      </c>
      <c r="I2875">
        <v>1432328400</v>
      </c>
      <c r="J2875">
        <v>1430734844</v>
      </c>
      <c r="K2875" t="b">
        <v>0</v>
      </c>
      <c r="L2875">
        <v>1</v>
      </c>
      <c r="M2875" t="b">
        <v>0</v>
      </c>
      <c r="N2875" t="s">
        <v>8269</v>
      </c>
      <c r="O2875" s="14" t="s">
        <v>8318</v>
      </c>
      <c r="P2875" t="s">
        <v>8319</v>
      </c>
      <c r="Q2875" s="10">
        <f t="shared" si="90"/>
        <v>42128.431064814817</v>
      </c>
      <c r="R2875">
        <f t="shared" si="91"/>
        <v>2015</v>
      </c>
    </row>
    <row r="2876" spans="1:18" ht="45" x14ac:dyDescent="0.25">
      <c r="A2876">
        <v>3859</v>
      </c>
      <c r="B2876" s="3" t="s">
        <v>3856</v>
      </c>
      <c r="C2876" s="3" t="s">
        <v>7968</v>
      </c>
      <c r="D2876" s="6">
        <v>2500</v>
      </c>
      <c r="E2876" s="8">
        <v>1</v>
      </c>
      <c r="F2876" t="s">
        <v>8220</v>
      </c>
      <c r="G2876" t="s">
        <v>8223</v>
      </c>
      <c r="H2876" t="s">
        <v>8245</v>
      </c>
      <c r="I2876">
        <v>1403730000</v>
      </c>
      <c r="J2876">
        <v>1401485207</v>
      </c>
      <c r="K2876" t="b">
        <v>0</v>
      </c>
      <c r="L2876">
        <v>1</v>
      </c>
      <c r="M2876" t="b">
        <v>0</v>
      </c>
      <c r="N2876" t="s">
        <v>8269</v>
      </c>
      <c r="O2876" s="14" t="s">
        <v>8318</v>
      </c>
      <c r="P2876" t="s">
        <v>8319</v>
      </c>
      <c r="Q2876" s="10">
        <f t="shared" si="90"/>
        <v>41789.893599537041</v>
      </c>
      <c r="R2876">
        <f t="shared" si="91"/>
        <v>2014</v>
      </c>
    </row>
    <row r="2877" spans="1:18" ht="60" x14ac:dyDescent="0.25">
      <c r="A2877">
        <v>3860</v>
      </c>
      <c r="B2877" s="3" t="s">
        <v>3857</v>
      </c>
      <c r="C2877" s="3" t="s">
        <v>7969</v>
      </c>
      <c r="D2877" s="6">
        <v>6000</v>
      </c>
      <c r="E2877" s="8">
        <v>1060</v>
      </c>
      <c r="F2877" t="s">
        <v>8220</v>
      </c>
      <c r="G2877" t="s">
        <v>8223</v>
      </c>
      <c r="H2877" t="s">
        <v>8245</v>
      </c>
      <c r="I2877">
        <v>1407858710</v>
      </c>
      <c r="J2877">
        <v>1405266710</v>
      </c>
      <c r="K2877" t="b">
        <v>0</v>
      </c>
      <c r="L2877">
        <v>13</v>
      </c>
      <c r="M2877" t="b">
        <v>0</v>
      </c>
      <c r="N2877" t="s">
        <v>8269</v>
      </c>
      <c r="O2877" s="14" t="s">
        <v>8318</v>
      </c>
      <c r="P2877" t="s">
        <v>8319</v>
      </c>
      <c r="Q2877" s="10">
        <f t="shared" si="90"/>
        <v>41833.660995370366</v>
      </c>
      <c r="R2877">
        <f t="shared" si="91"/>
        <v>2014</v>
      </c>
    </row>
    <row r="2878" spans="1:18" ht="60" x14ac:dyDescent="0.25">
      <c r="A2878">
        <v>2981</v>
      </c>
      <c r="B2878" s="3" t="s">
        <v>2981</v>
      </c>
      <c r="C2878" s="3" t="s">
        <v>7091</v>
      </c>
      <c r="D2878" s="6">
        <v>4000</v>
      </c>
      <c r="E2878" s="8">
        <v>5157</v>
      </c>
      <c r="F2878" t="s">
        <v>8218</v>
      </c>
      <c r="G2878" t="s">
        <v>8240</v>
      </c>
      <c r="H2878" t="s">
        <v>8248</v>
      </c>
      <c r="I2878">
        <v>1443014756</v>
      </c>
      <c r="J2878">
        <v>1439126756</v>
      </c>
      <c r="K2878" t="b">
        <v>1</v>
      </c>
      <c r="L2878">
        <v>97</v>
      </c>
      <c r="M2878" t="b">
        <v>1</v>
      </c>
      <c r="N2878" t="s">
        <v>8301</v>
      </c>
      <c r="O2878" s="14" t="s">
        <v>8318</v>
      </c>
      <c r="P2878" t="s">
        <v>8358</v>
      </c>
      <c r="Q2878" s="10">
        <f t="shared" si="90"/>
        <v>42225.559675925921</v>
      </c>
      <c r="R2878">
        <f t="shared" si="91"/>
        <v>2015</v>
      </c>
    </row>
    <row r="2879" spans="1:18" ht="45" x14ac:dyDescent="0.25">
      <c r="A2879">
        <v>2982</v>
      </c>
      <c r="B2879" s="3" t="s">
        <v>2982</v>
      </c>
      <c r="C2879" s="3" t="s">
        <v>7092</v>
      </c>
      <c r="D2879" s="6">
        <v>5000</v>
      </c>
      <c r="E2879" s="8">
        <v>5103</v>
      </c>
      <c r="F2879" t="s">
        <v>8218</v>
      </c>
      <c r="G2879" t="s">
        <v>8224</v>
      </c>
      <c r="H2879" t="s">
        <v>8246</v>
      </c>
      <c r="I2879">
        <v>1455208143</v>
      </c>
      <c r="J2879">
        <v>1452616143</v>
      </c>
      <c r="K2879" t="b">
        <v>1</v>
      </c>
      <c r="L2879">
        <v>59</v>
      </c>
      <c r="M2879" t="b">
        <v>1</v>
      </c>
      <c r="N2879" t="s">
        <v>8301</v>
      </c>
      <c r="O2879" s="14" t="s">
        <v>8318</v>
      </c>
      <c r="P2879" t="s">
        <v>8358</v>
      </c>
      <c r="Q2879" s="10">
        <f t="shared" si="90"/>
        <v>42381.686840277776</v>
      </c>
      <c r="R2879">
        <f t="shared" si="91"/>
        <v>2016</v>
      </c>
    </row>
    <row r="2880" spans="1:18" ht="45" x14ac:dyDescent="0.25">
      <c r="A2880">
        <v>2983</v>
      </c>
      <c r="B2880" s="3" t="s">
        <v>2983</v>
      </c>
      <c r="C2880" s="3" t="s">
        <v>7093</v>
      </c>
      <c r="D2880" s="6">
        <v>116000</v>
      </c>
      <c r="E2880" s="8">
        <v>169985.91</v>
      </c>
      <c r="F2880" t="s">
        <v>8218</v>
      </c>
      <c r="G2880" t="s">
        <v>8223</v>
      </c>
      <c r="H2880" t="s">
        <v>8245</v>
      </c>
      <c r="I2880">
        <v>1415722236</v>
      </c>
      <c r="J2880">
        <v>1410534636</v>
      </c>
      <c r="K2880" t="b">
        <v>1</v>
      </c>
      <c r="L2880">
        <v>1095</v>
      </c>
      <c r="M2880" t="b">
        <v>1</v>
      </c>
      <c r="N2880" t="s">
        <v>8301</v>
      </c>
      <c r="O2880" s="14" t="s">
        <v>8318</v>
      </c>
      <c r="P2880" t="s">
        <v>8358</v>
      </c>
      <c r="Q2880" s="10">
        <f t="shared" si="90"/>
        <v>41894.632361111115</v>
      </c>
      <c r="R2880">
        <f t="shared" si="91"/>
        <v>2014</v>
      </c>
    </row>
    <row r="2881" spans="1:18" ht="60" x14ac:dyDescent="0.25">
      <c r="A2881">
        <v>2984</v>
      </c>
      <c r="B2881" s="3" t="s">
        <v>2984</v>
      </c>
      <c r="C2881" s="3" t="s">
        <v>7094</v>
      </c>
      <c r="D2881" s="6">
        <v>25000</v>
      </c>
      <c r="E2881" s="8">
        <v>25088</v>
      </c>
      <c r="F2881" t="s">
        <v>8218</v>
      </c>
      <c r="G2881" t="s">
        <v>8223</v>
      </c>
      <c r="H2881" t="s">
        <v>8245</v>
      </c>
      <c r="I2881">
        <v>1472020881</v>
      </c>
      <c r="J2881">
        <v>1469428881</v>
      </c>
      <c r="K2881" t="b">
        <v>1</v>
      </c>
      <c r="L2881">
        <v>218</v>
      </c>
      <c r="M2881" t="b">
        <v>1</v>
      </c>
      <c r="N2881" t="s">
        <v>8301</v>
      </c>
      <c r="O2881" s="14" t="s">
        <v>8318</v>
      </c>
      <c r="P2881" t="s">
        <v>8358</v>
      </c>
      <c r="Q2881" s="10">
        <f t="shared" si="90"/>
        <v>42576.278715277775</v>
      </c>
      <c r="R2881">
        <f t="shared" si="91"/>
        <v>2016</v>
      </c>
    </row>
    <row r="2882" spans="1:18" ht="60" x14ac:dyDescent="0.25">
      <c r="A2882">
        <v>2985</v>
      </c>
      <c r="B2882" s="3" t="s">
        <v>2985</v>
      </c>
      <c r="C2882" s="3" t="s">
        <v>7095</v>
      </c>
      <c r="D2882" s="6">
        <v>10000</v>
      </c>
      <c r="E2882" s="8">
        <v>12165</v>
      </c>
      <c r="F2882" t="s">
        <v>8218</v>
      </c>
      <c r="G2882" t="s">
        <v>8227</v>
      </c>
      <c r="H2882" t="s">
        <v>8249</v>
      </c>
      <c r="I2882">
        <v>1477886400</v>
      </c>
      <c r="J2882">
        <v>1476228128</v>
      </c>
      <c r="K2882" t="b">
        <v>0</v>
      </c>
      <c r="L2882">
        <v>111</v>
      </c>
      <c r="M2882" t="b">
        <v>1</v>
      </c>
      <c r="N2882" t="s">
        <v>8301</v>
      </c>
      <c r="O2882" s="14" t="s">
        <v>8318</v>
      </c>
      <c r="P2882" t="s">
        <v>8358</v>
      </c>
      <c r="Q2882" s="10">
        <f t="shared" si="90"/>
        <v>42654.973703703698</v>
      </c>
      <c r="R2882">
        <f t="shared" si="91"/>
        <v>2016</v>
      </c>
    </row>
    <row r="2883" spans="1:18" ht="45" x14ac:dyDescent="0.25">
      <c r="A2883">
        <v>2986</v>
      </c>
      <c r="B2883" s="3" t="s">
        <v>2986</v>
      </c>
      <c r="C2883" s="3" t="s">
        <v>7096</v>
      </c>
      <c r="D2883" s="6">
        <v>2400</v>
      </c>
      <c r="E2883" s="8">
        <v>2532</v>
      </c>
      <c r="F2883" t="s">
        <v>8218</v>
      </c>
      <c r="G2883" t="s">
        <v>8224</v>
      </c>
      <c r="H2883" t="s">
        <v>8246</v>
      </c>
      <c r="I2883">
        <v>1462100406</v>
      </c>
      <c r="J2883">
        <v>1456920006</v>
      </c>
      <c r="K2883" t="b">
        <v>0</v>
      </c>
      <c r="L2883">
        <v>56</v>
      </c>
      <c r="M2883" t="b">
        <v>1</v>
      </c>
      <c r="N2883" t="s">
        <v>8301</v>
      </c>
      <c r="O2883" s="14" t="s">
        <v>8318</v>
      </c>
      <c r="P2883" t="s">
        <v>8358</v>
      </c>
      <c r="Q2883" s="10">
        <f t="shared" si="90"/>
        <v>42431.500069444446</v>
      </c>
      <c r="R2883">
        <f t="shared" si="91"/>
        <v>2016</v>
      </c>
    </row>
    <row r="2884" spans="1:18" ht="60" x14ac:dyDescent="0.25">
      <c r="A2884">
        <v>2987</v>
      </c>
      <c r="B2884" s="3" t="s">
        <v>2987</v>
      </c>
      <c r="C2884" s="3" t="s">
        <v>7097</v>
      </c>
      <c r="D2884" s="6">
        <v>25000</v>
      </c>
      <c r="E2884" s="8">
        <v>27600.2</v>
      </c>
      <c r="F2884" t="s">
        <v>8218</v>
      </c>
      <c r="G2884" t="s">
        <v>8223</v>
      </c>
      <c r="H2884" t="s">
        <v>8245</v>
      </c>
      <c r="I2884">
        <v>1476316800</v>
      </c>
      <c r="J2884">
        <v>1473837751</v>
      </c>
      <c r="K2884" t="b">
        <v>0</v>
      </c>
      <c r="L2884">
        <v>265</v>
      </c>
      <c r="M2884" t="b">
        <v>1</v>
      </c>
      <c r="N2884" t="s">
        <v>8301</v>
      </c>
      <c r="O2884" s="14" t="s">
        <v>8318</v>
      </c>
      <c r="P2884" t="s">
        <v>8358</v>
      </c>
      <c r="Q2884" s="10">
        <f t="shared" si="90"/>
        <v>42627.307303240741</v>
      </c>
      <c r="R2884">
        <f t="shared" si="91"/>
        <v>2016</v>
      </c>
    </row>
    <row r="2885" spans="1:18" ht="60" x14ac:dyDescent="0.25">
      <c r="A2885">
        <v>2988</v>
      </c>
      <c r="B2885" s="3" t="s">
        <v>2988</v>
      </c>
      <c r="C2885" s="3" t="s">
        <v>7098</v>
      </c>
      <c r="D2885" s="6">
        <v>1000</v>
      </c>
      <c r="E2885" s="8">
        <v>1000</v>
      </c>
      <c r="F2885" t="s">
        <v>8218</v>
      </c>
      <c r="G2885" t="s">
        <v>8224</v>
      </c>
      <c r="H2885" t="s">
        <v>8246</v>
      </c>
      <c r="I2885">
        <v>1466412081</v>
      </c>
      <c r="J2885">
        <v>1463820081</v>
      </c>
      <c r="K2885" t="b">
        <v>0</v>
      </c>
      <c r="L2885">
        <v>28</v>
      </c>
      <c r="M2885" t="b">
        <v>1</v>
      </c>
      <c r="N2885" t="s">
        <v>8301</v>
      </c>
      <c r="O2885" s="14" t="s">
        <v>8318</v>
      </c>
      <c r="P2885" t="s">
        <v>8358</v>
      </c>
      <c r="Q2885" s="10">
        <f t="shared" si="90"/>
        <v>42511.362048611118</v>
      </c>
      <c r="R2885">
        <f t="shared" si="91"/>
        <v>2016</v>
      </c>
    </row>
    <row r="2886" spans="1:18" ht="15.75" x14ac:dyDescent="0.25">
      <c r="A2886">
        <v>2989</v>
      </c>
      <c r="B2886" s="3" t="s">
        <v>2989</v>
      </c>
      <c r="C2886" s="3" t="s">
        <v>7099</v>
      </c>
      <c r="D2886" s="6">
        <v>20000</v>
      </c>
      <c r="E2886" s="8">
        <v>35307</v>
      </c>
      <c r="F2886" t="s">
        <v>8218</v>
      </c>
      <c r="G2886" t="s">
        <v>8223</v>
      </c>
      <c r="H2886" t="s">
        <v>8245</v>
      </c>
      <c r="I2886">
        <v>1450673940</v>
      </c>
      <c r="J2886">
        <v>1448756962</v>
      </c>
      <c r="K2886" t="b">
        <v>0</v>
      </c>
      <c r="L2886">
        <v>364</v>
      </c>
      <c r="M2886" t="b">
        <v>1</v>
      </c>
      <c r="N2886" t="s">
        <v>8301</v>
      </c>
      <c r="O2886" s="14" t="s">
        <v>8318</v>
      </c>
      <c r="P2886" t="s">
        <v>8358</v>
      </c>
      <c r="Q2886" s="10">
        <f t="shared" si="90"/>
        <v>42337.02039351852</v>
      </c>
      <c r="R2886">
        <f t="shared" si="91"/>
        <v>2015</v>
      </c>
    </row>
    <row r="2887" spans="1:18" ht="60" x14ac:dyDescent="0.25">
      <c r="A2887">
        <v>2990</v>
      </c>
      <c r="B2887" s="3" t="s">
        <v>2990</v>
      </c>
      <c r="C2887" s="3" t="s">
        <v>7100</v>
      </c>
      <c r="D2887" s="6">
        <v>10000</v>
      </c>
      <c r="E2887" s="8">
        <v>10000</v>
      </c>
      <c r="F2887" t="s">
        <v>8218</v>
      </c>
      <c r="G2887" t="s">
        <v>8223</v>
      </c>
      <c r="H2887" t="s">
        <v>8245</v>
      </c>
      <c r="I2887">
        <v>1452174420</v>
      </c>
      <c r="J2887">
        <v>1449150420</v>
      </c>
      <c r="K2887" t="b">
        <v>0</v>
      </c>
      <c r="L2887">
        <v>27</v>
      </c>
      <c r="M2887" t="b">
        <v>1</v>
      </c>
      <c r="N2887" t="s">
        <v>8301</v>
      </c>
      <c r="O2887" s="14" t="s">
        <v>8318</v>
      </c>
      <c r="P2887" t="s">
        <v>8358</v>
      </c>
      <c r="Q2887" s="10">
        <f t="shared" si="90"/>
        <v>42341.57430555555</v>
      </c>
      <c r="R2887">
        <f t="shared" si="91"/>
        <v>2015</v>
      </c>
    </row>
    <row r="2888" spans="1:18" ht="60" x14ac:dyDescent="0.25">
      <c r="A2888">
        <v>2991</v>
      </c>
      <c r="B2888" s="3" t="s">
        <v>2991</v>
      </c>
      <c r="C2888" s="3" t="s">
        <v>7101</v>
      </c>
      <c r="D2888" s="6">
        <v>8500</v>
      </c>
      <c r="E2888" s="8">
        <v>8780</v>
      </c>
      <c r="F2888" t="s">
        <v>8218</v>
      </c>
      <c r="G2888" t="s">
        <v>8223</v>
      </c>
      <c r="H2888" t="s">
        <v>8245</v>
      </c>
      <c r="I2888">
        <v>1485547530</v>
      </c>
      <c r="J2888">
        <v>1483646730</v>
      </c>
      <c r="K2888" t="b">
        <v>0</v>
      </c>
      <c r="L2888">
        <v>93</v>
      </c>
      <c r="M2888" t="b">
        <v>1</v>
      </c>
      <c r="N2888" t="s">
        <v>8301</v>
      </c>
      <c r="O2888" s="14" t="s">
        <v>8318</v>
      </c>
      <c r="P2888" t="s">
        <v>8358</v>
      </c>
      <c r="Q2888" s="10">
        <f t="shared" si="90"/>
        <v>42740.837152777778</v>
      </c>
      <c r="R2888">
        <f t="shared" si="91"/>
        <v>2017</v>
      </c>
    </row>
    <row r="2889" spans="1:18" ht="45" x14ac:dyDescent="0.25">
      <c r="A2889">
        <v>2992</v>
      </c>
      <c r="B2889" s="3" t="s">
        <v>2992</v>
      </c>
      <c r="C2889" s="3" t="s">
        <v>7102</v>
      </c>
      <c r="D2889" s="6">
        <v>3000</v>
      </c>
      <c r="E2889" s="8">
        <v>3135</v>
      </c>
      <c r="F2889" t="s">
        <v>8218</v>
      </c>
      <c r="G2889" t="s">
        <v>8223</v>
      </c>
      <c r="H2889" t="s">
        <v>8245</v>
      </c>
      <c r="I2889">
        <v>1476037510</v>
      </c>
      <c r="J2889">
        <v>1473445510</v>
      </c>
      <c r="K2889" t="b">
        <v>0</v>
      </c>
      <c r="L2889">
        <v>64</v>
      </c>
      <c r="M2889" t="b">
        <v>1</v>
      </c>
      <c r="N2889" t="s">
        <v>8301</v>
      </c>
      <c r="O2889" s="14" t="s">
        <v>8318</v>
      </c>
      <c r="P2889" t="s">
        <v>8358</v>
      </c>
      <c r="Q2889" s="10">
        <f t="shared" si="90"/>
        <v>42622.767476851848</v>
      </c>
      <c r="R2889">
        <f t="shared" si="91"/>
        <v>2016</v>
      </c>
    </row>
    <row r="2890" spans="1:18" ht="15.75" x14ac:dyDescent="0.25">
      <c r="A2890">
        <v>2993</v>
      </c>
      <c r="B2890" s="3" t="s">
        <v>2993</v>
      </c>
      <c r="C2890" s="3" t="s">
        <v>7103</v>
      </c>
      <c r="D2890" s="6">
        <v>1000</v>
      </c>
      <c r="E2890" s="8">
        <v>1003</v>
      </c>
      <c r="F2890" t="s">
        <v>8218</v>
      </c>
      <c r="G2890" t="s">
        <v>8223</v>
      </c>
      <c r="H2890" t="s">
        <v>8245</v>
      </c>
      <c r="I2890">
        <v>1455998867</v>
      </c>
      <c r="J2890">
        <v>1453406867</v>
      </c>
      <c r="K2890" t="b">
        <v>0</v>
      </c>
      <c r="L2890">
        <v>22</v>
      </c>
      <c r="M2890" t="b">
        <v>1</v>
      </c>
      <c r="N2890" t="s">
        <v>8301</v>
      </c>
      <c r="O2890" s="14" t="s">
        <v>8318</v>
      </c>
      <c r="P2890" t="s">
        <v>8358</v>
      </c>
      <c r="Q2890" s="10">
        <f t="shared" ref="Q2890:Q2953" si="92">(((J2890/60)/60)/24)+DATE(1970,1,1)</f>
        <v>42390.838738425926</v>
      </c>
      <c r="R2890">
        <f t="shared" ref="R2890:R2953" si="93">YEAR(Q2890)</f>
        <v>2016</v>
      </c>
    </row>
    <row r="2891" spans="1:18" ht="45" x14ac:dyDescent="0.25">
      <c r="A2891">
        <v>2994</v>
      </c>
      <c r="B2891" s="3" t="s">
        <v>2994</v>
      </c>
      <c r="C2891" s="3" t="s">
        <v>7104</v>
      </c>
      <c r="D2891" s="6">
        <v>300</v>
      </c>
      <c r="E2891" s="8">
        <v>1373.24</v>
      </c>
      <c r="F2891" t="s">
        <v>8218</v>
      </c>
      <c r="G2891" t="s">
        <v>8224</v>
      </c>
      <c r="H2891" t="s">
        <v>8246</v>
      </c>
      <c r="I2891">
        <v>1412335772</v>
      </c>
      <c r="J2891">
        <v>1409743772</v>
      </c>
      <c r="K2891" t="b">
        <v>0</v>
      </c>
      <c r="L2891">
        <v>59</v>
      </c>
      <c r="M2891" t="b">
        <v>1</v>
      </c>
      <c r="N2891" t="s">
        <v>8301</v>
      </c>
      <c r="O2891" s="14" t="s">
        <v>8318</v>
      </c>
      <c r="P2891" t="s">
        <v>8358</v>
      </c>
      <c r="Q2891" s="10">
        <f t="shared" si="92"/>
        <v>41885.478842592594</v>
      </c>
      <c r="R2891">
        <f t="shared" si="93"/>
        <v>2014</v>
      </c>
    </row>
    <row r="2892" spans="1:18" ht="60" x14ac:dyDescent="0.25">
      <c r="A2892">
        <v>2995</v>
      </c>
      <c r="B2892" s="3" t="s">
        <v>2995</v>
      </c>
      <c r="C2892" s="3" t="s">
        <v>7105</v>
      </c>
      <c r="D2892" s="6">
        <v>15000</v>
      </c>
      <c r="E2892" s="8">
        <v>15744</v>
      </c>
      <c r="F2892" t="s">
        <v>8218</v>
      </c>
      <c r="G2892" t="s">
        <v>8223</v>
      </c>
      <c r="H2892" t="s">
        <v>8245</v>
      </c>
      <c r="I2892">
        <v>1484841471</v>
      </c>
      <c r="J2892">
        <v>1482249471</v>
      </c>
      <c r="K2892" t="b">
        <v>0</v>
      </c>
      <c r="L2892">
        <v>249</v>
      </c>
      <c r="M2892" t="b">
        <v>1</v>
      </c>
      <c r="N2892" t="s">
        <v>8301</v>
      </c>
      <c r="O2892" s="14" t="s">
        <v>8318</v>
      </c>
      <c r="P2892" t="s">
        <v>8358</v>
      </c>
      <c r="Q2892" s="10">
        <f t="shared" si="92"/>
        <v>42724.665173611109</v>
      </c>
      <c r="R2892">
        <f t="shared" si="93"/>
        <v>2016</v>
      </c>
    </row>
    <row r="2893" spans="1:18" ht="45" x14ac:dyDescent="0.25">
      <c r="A2893">
        <v>2996</v>
      </c>
      <c r="B2893" s="3" t="s">
        <v>2996</v>
      </c>
      <c r="C2893" s="3" t="s">
        <v>7106</v>
      </c>
      <c r="D2893" s="6">
        <v>35000</v>
      </c>
      <c r="E2893" s="8">
        <v>60180</v>
      </c>
      <c r="F2893" t="s">
        <v>8218</v>
      </c>
      <c r="G2893" t="s">
        <v>8223</v>
      </c>
      <c r="H2893" t="s">
        <v>8245</v>
      </c>
      <c r="I2893">
        <v>1432677240</v>
      </c>
      <c r="J2893">
        <v>1427493240</v>
      </c>
      <c r="K2893" t="b">
        <v>0</v>
      </c>
      <c r="L2893">
        <v>392</v>
      </c>
      <c r="M2893" t="b">
        <v>1</v>
      </c>
      <c r="N2893" t="s">
        <v>8301</v>
      </c>
      <c r="O2893" s="14" t="s">
        <v>8318</v>
      </c>
      <c r="P2893" t="s">
        <v>8358</v>
      </c>
      <c r="Q2893" s="10">
        <f t="shared" si="92"/>
        <v>42090.912500000006</v>
      </c>
      <c r="R2893">
        <f t="shared" si="93"/>
        <v>2015</v>
      </c>
    </row>
    <row r="2894" spans="1:18" ht="60" x14ac:dyDescent="0.25">
      <c r="A2894">
        <v>2997</v>
      </c>
      <c r="B2894" s="3" t="s">
        <v>2997</v>
      </c>
      <c r="C2894" s="3" t="s">
        <v>7107</v>
      </c>
      <c r="D2894" s="6">
        <v>10000</v>
      </c>
      <c r="E2894" s="8">
        <v>10373</v>
      </c>
      <c r="F2894" t="s">
        <v>8218</v>
      </c>
      <c r="G2894" t="s">
        <v>8223</v>
      </c>
      <c r="H2894" t="s">
        <v>8245</v>
      </c>
      <c r="I2894">
        <v>1488171540</v>
      </c>
      <c r="J2894">
        <v>1486661793</v>
      </c>
      <c r="K2894" t="b">
        <v>0</v>
      </c>
      <c r="L2894">
        <v>115</v>
      </c>
      <c r="M2894" t="b">
        <v>1</v>
      </c>
      <c r="N2894" t="s">
        <v>8301</v>
      </c>
      <c r="O2894" s="14" t="s">
        <v>8318</v>
      </c>
      <c r="P2894" t="s">
        <v>8358</v>
      </c>
      <c r="Q2894" s="10">
        <f t="shared" si="92"/>
        <v>42775.733715277776</v>
      </c>
      <c r="R2894">
        <f t="shared" si="93"/>
        <v>2017</v>
      </c>
    </row>
    <row r="2895" spans="1:18" ht="60" x14ac:dyDescent="0.25">
      <c r="A2895">
        <v>2998</v>
      </c>
      <c r="B2895" s="3" t="s">
        <v>2998</v>
      </c>
      <c r="C2895" s="3" t="s">
        <v>7108</v>
      </c>
      <c r="D2895" s="6">
        <v>50000</v>
      </c>
      <c r="E2895" s="8">
        <v>51514.5</v>
      </c>
      <c r="F2895" t="s">
        <v>8218</v>
      </c>
      <c r="G2895" t="s">
        <v>8223</v>
      </c>
      <c r="H2895" t="s">
        <v>8245</v>
      </c>
      <c r="I2895">
        <v>1402892700</v>
      </c>
      <c r="J2895">
        <v>1400474329</v>
      </c>
      <c r="K2895" t="b">
        <v>0</v>
      </c>
      <c r="L2895">
        <v>433</v>
      </c>
      <c r="M2895" t="b">
        <v>1</v>
      </c>
      <c r="N2895" t="s">
        <v>8301</v>
      </c>
      <c r="O2895" s="14" t="s">
        <v>8318</v>
      </c>
      <c r="P2895" t="s">
        <v>8358</v>
      </c>
      <c r="Q2895" s="10">
        <f t="shared" si="92"/>
        <v>41778.193622685183</v>
      </c>
      <c r="R2895">
        <f t="shared" si="93"/>
        <v>2014</v>
      </c>
    </row>
    <row r="2896" spans="1:18" ht="60" x14ac:dyDescent="0.25">
      <c r="A2896">
        <v>2999</v>
      </c>
      <c r="B2896" s="3" t="s">
        <v>2999</v>
      </c>
      <c r="C2896" s="3" t="s">
        <v>7109</v>
      </c>
      <c r="D2896" s="6">
        <v>1350</v>
      </c>
      <c r="E2896" s="8">
        <v>1605</v>
      </c>
      <c r="F2896" t="s">
        <v>8218</v>
      </c>
      <c r="G2896" t="s">
        <v>8223</v>
      </c>
      <c r="H2896" t="s">
        <v>8245</v>
      </c>
      <c r="I2896">
        <v>1488333600</v>
      </c>
      <c r="J2896">
        <v>1487094360</v>
      </c>
      <c r="K2896" t="b">
        <v>0</v>
      </c>
      <c r="L2896">
        <v>20</v>
      </c>
      <c r="M2896" t="b">
        <v>1</v>
      </c>
      <c r="N2896" t="s">
        <v>8301</v>
      </c>
      <c r="O2896" s="14" t="s">
        <v>8318</v>
      </c>
      <c r="P2896" t="s">
        <v>8358</v>
      </c>
      <c r="Q2896" s="10">
        <f t="shared" si="92"/>
        <v>42780.740277777775</v>
      </c>
      <c r="R2896">
        <f t="shared" si="93"/>
        <v>2017</v>
      </c>
    </row>
    <row r="2897" spans="1:18" ht="60" x14ac:dyDescent="0.25">
      <c r="A2897">
        <v>3000</v>
      </c>
      <c r="B2897" s="3" t="s">
        <v>3000</v>
      </c>
      <c r="C2897" s="3" t="s">
        <v>7110</v>
      </c>
      <c r="D2897" s="6">
        <v>500</v>
      </c>
      <c r="E2897" s="8">
        <v>500</v>
      </c>
      <c r="F2897" t="s">
        <v>8218</v>
      </c>
      <c r="G2897" t="s">
        <v>8223</v>
      </c>
      <c r="H2897" t="s">
        <v>8245</v>
      </c>
      <c r="I2897">
        <v>1485885600</v>
      </c>
      <c r="J2897">
        <v>1484682670</v>
      </c>
      <c r="K2897" t="b">
        <v>0</v>
      </c>
      <c r="L2897">
        <v>8</v>
      </c>
      <c r="M2897" t="b">
        <v>1</v>
      </c>
      <c r="N2897" t="s">
        <v>8301</v>
      </c>
      <c r="O2897" s="14" t="s">
        <v>8318</v>
      </c>
      <c r="P2897" t="s">
        <v>8358</v>
      </c>
      <c r="Q2897" s="10">
        <f t="shared" si="92"/>
        <v>42752.827199074076</v>
      </c>
      <c r="R2897">
        <f t="shared" si="93"/>
        <v>2017</v>
      </c>
    </row>
    <row r="2898" spans="1:18" ht="45" x14ac:dyDescent="0.25">
      <c r="A2898">
        <v>3001</v>
      </c>
      <c r="B2898" s="3" t="s">
        <v>3001</v>
      </c>
      <c r="C2898" s="3" t="s">
        <v>7111</v>
      </c>
      <c r="D2898" s="6">
        <v>7214</v>
      </c>
      <c r="E2898" s="8">
        <v>22991.01</v>
      </c>
      <c r="F2898" t="s">
        <v>8218</v>
      </c>
      <c r="G2898" t="s">
        <v>8223</v>
      </c>
      <c r="H2898" t="s">
        <v>8245</v>
      </c>
      <c r="I2898">
        <v>1468445382</v>
      </c>
      <c r="J2898">
        <v>1465853382</v>
      </c>
      <c r="K2898" t="b">
        <v>0</v>
      </c>
      <c r="L2898">
        <v>175</v>
      </c>
      <c r="M2898" t="b">
        <v>1</v>
      </c>
      <c r="N2898" t="s">
        <v>8301</v>
      </c>
      <c r="O2898" s="14" t="s">
        <v>8318</v>
      </c>
      <c r="P2898" t="s">
        <v>8358</v>
      </c>
      <c r="Q2898" s="10">
        <f t="shared" si="92"/>
        <v>42534.895625000005</v>
      </c>
      <c r="R2898">
        <f t="shared" si="93"/>
        <v>2016</v>
      </c>
    </row>
    <row r="2899" spans="1:18" ht="30" x14ac:dyDescent="0.25">
      <c r="A2899">
        <v>3002</v>
      </c>
      <c r="B2899" s="3" t="s">
        <v>3002</v>
      </c>
      <c r="C2899" s="3" t="s">
        <v>7112</v>
      </c>
      <c r="D2899" s="6">
        <v>7000</v>
      </c>
      <c r="E2899" s="8">
        <v>7595.43</v>
      </c>
      <c r="F2899" t="s">
        <v>8218</v>
      </c>
      <c r="G2899" t="s">
        <v>8223</v>
      </c>
      <c r="H2899" t="s">
        <v>8245</v>
      </c>
      <c r="I2899">
        <v>1356552252</v>
      </c>
      <c r="J2899">
        <v>1353960252</v>
      </c>
      <c r="K2899" t="b">
        <v>0</v>
      </c>
      <c r="L2899">
        <v>104</v>
      </c>
      <c r="M2899" t="b">
        <v>1</v>
      </c>
      <c r="N2899" t="s">
        <v>8301</v>
      </c>
      <c r="O2899" s="14" t="s">
        <v>8318</v>
      </c>
      <c r="P2899" t="s">
        <v>8358</v>
      </c>
      <c r="Q2899" s="10">
        <f t="shared" si="92"/>
        <v>41239.83625</v>
      </c>
      <c r="R2899">
        <f t="shared" si="93"/>
        <v>2012</v>
      </c>
    </row>
    <row r="2900" spans="1:18" ht="60" x14ac:dyDescent="0.25">
      <c r="A2900">
        <v>3003</v>
      </c>
      <c r="B2900" s="3" t="s">
        <v>3003</v>
      </c>
      <c r="C2900" s="3" t="s">
        <v>7113</v>
      </c>
      <c r="D2900" s="6">
        <v>3000</v>
      </c>
      <c r="E2900" s="8">
        <v>3035</v>
      </c>
      <c r="F2900" t="s">
        <v>8218</v>
      </c>
      <c r="G2900" t="s">
        <v>8223</v>
      </c>
      <c r="H2900" t="s">
        <v>8245</v>
      </c>
      <c r="I2900">
        <v>1456811940</v>
      </c>
      <c r="J2900">
        <v>1454098976</v>
      </c>
      <c r="K2900" t="b">
        <v>0</v>
      </c>
      <c r="L2900">
        <v>17</v>
      </c>
      <c r="M2900" t="b">
        <v>1</v>
      </c>
      <c r="N2900" t="s">
        <v>8301</v>
      </c>
      <c r="O2900" s="14" t="s">
        <v>8318</v>
      </c>
      <c r="P2900" t="s">
        <v>8358</v>
      </c>
      <c r="Q2900" s="10">
        <f t="shared" si="92"/>
        <v>42398.849259259259</v>
      </c>
      <c r="R2900">
        <f t="shared" si="93"/>
        <v>2016</v>
      </c>
    </row>
    <row r="2901" spans="1:18" ht="60" x14ac:dyDescent="0.25">
      <c r="A2901">
        <v>3004</v>
      </c>
      <c r="B2901" s="3" t="s">
        <v>3004</v>
      </c>
      <c r="C2901" s="3" t="s">
        <v>7114</v>
      </c>
      <c r="D2901" s="6">
        <v>40000</v>
      </c>
      <c r="E2901" s="8">
        <v>45126</v>
      </c>
      <c r="F2901" t="s">
        <v>8218</v>
      </c>
      <c r="G2901" t="s">
        <v>8223</v>
      </c>
      <c r="H2901" t="s">
        <v>8245</v>
      </c>
      <c r="I2901">
        <v>1416089324</v>
      </c>
      <c r="J2901">
        <v>1413493724</v>
      </c>
      <c r="K2901" t="b">
        <v>0</v>
      </c>
      <c r="L2901">
        <v>277</v>
      </c>
      <c r="M2901" t="b">
        <v>1</v>
      </c>
      <c r="N2901" t="s">
        <v>8301</v>
      </c>
      <c r="O2901" s="14" t="s">
        <v>8318</v>
      </c>
      <c r="P2901" t="s">
        <v>8358</v>
      </c>
      <c r="Q2901" s="10">
        <f t="shared" si="92"/>
        <v>41928.881064814814</v>
      </c>
      <c r="R2901">
        <f t="shared" si="93"/>
        <v>2014</v>
      </c>
    </row>
    <row r="2902" spans="1:18" ht="60" x14ac:dyDescent="0.25">
      <c r="A2902">
        <v>3005</v>
      </c>
      <c r="B2902" s="3" t="s">
        <v>3005</v>
      </c>
      <c r="C2902" s="3" t="s">
        <v>7115</v>
      </c>
      <c r="D2902" s="6">
        <v>10600</v>
      </c>
      <c r="E2902" s="8">
        <v>12772.6</v>
      </c>
      <c r="F2902" t="s">
        <v>8218</v>
      </c>
      <c r="G2902" t="s">
        <v>8223</v>
      </c>
      <c r="H2902" t="s">
        <v>8245</v>
      </c>
      <c r="I2902">
        <v>1412611905</v>
      </c>
      <c r="J2902">
        <v>1410019905</v>
      </c>
      <c r="K2902" t="b">
        <v>0</v>
      </c>
      <c r="L2902">
        <v>118</v>
      </c>
      <c r="M2902" t="b">
        <v>1</v>
      </c>
      <c r="N2902" t="s">
        <v>8301</v>
      </c>
      <c r="O2902" s="14" t="s">
        <v>8318</v>
      </c>
      <c r="P2902" t="s">
        <v>8358</v>
      </c>
      <c r="Q2902" s="10">
        <f t="shared" si="92"/>
        <v>41888.674826388888</v>
      </c>
      <c r="R2902">
        <f t="shared" si="93"/>
        <v>2014</v>
      </c>
    </row>
    <row r="2903" spans="1:18" ht="45" x14ac:dyDescent="0.25">
      <c r="A2903">
        <v>3006</v>
      </c>
      <c r="B2903" s="3" t="s">
        <v>3006</v>
      </c>
      <c r="C2903" s="3" t="s">
        <v>7116</v>
      </c>
      <c r="D2903" s="6">
        <v>8000</v>
      </c>
      <c r="E2903" s="8">
        <v>8620</v>
      </c>
      <c r="F2903" t="s">
        <v>8218</v>
      </c>
      <c r="G2903" t="s">
        <v>8228</v>
      </c>
      <c r="H2903" t="s">
        <v>8250</v>
      </c>
      <c r="I2903">
        <v>1418580591</v>
      </c>
      <c r="J2903">
        <v>1415988591</v>
      </c>
      <c r="K2903" t="b">
        <v>0</v>
      </c>
      <c r="L2903">
        <v>97</v>
      </c>
      <c r="M2903" t="b">
        <v>1</v>
      </c>
      <c r="N2903" t="s">
        <v>8301</v>
      </c>
      <c r="O2903" s="14" t="s">
        <v>8318</v>
      </c>
      <c r="P2903" t="s">
        <v>8358</v>
      </c>
      <c r="Q2903" s="10">
        <f t="shared" si="92"/>
        <v>41957.756840277783</v>
      </c>
      <c r="R2903">
        <f t="shared" si="93"/>
        <v>2014</v>
      </c>
    </row>
    <row r="2904" spans="1:18" ht="30" x14ac:dyDescent="0.25">
      <c r="A2904">
        <v>3007</v>
      </c>
      <c r="B2904" s="3" t="s">
        <v>3007</v>
      </c>
      <c r="C2904" s="3" t="s">
        <v>7117</v>
      </c>
      <c r="D2904" s="6">
        <v>600</v>
      </c>
      <c r="E2904" s="8">
        <v>1080</v>
      </c>
      <c r="F2904" t="s">
        <v>8218</v>
      </c>
      <c r="G2904" t="s">
        <v>8223</v>
      </c>
      <c r="H2904" t="s">
        <v>8245</v>
      </c>
      <c r="I2904">
        <v>1429938683</v>
      </c>
      <c r="J2904">
        <v>1428124283</v>
      </c>
      <c r="K2904" t="b">
        <v>0</v>
      </c>
      <c r="L2904">
        <v>20</v>
      </c>
      <c r="M2904" t="b">
        <v>1</v>
      </c>
      <c r="N2904" t="s">
        <v>8301</v>
      </c>
      <c r="O2904" s="14" t="s">
        <v>8318</v>
      </c>
      <c r="P2904" t="s">
        <v>8358</v>
      </c>
      <c r="Q2904" s="10">
        <f t="shared" si="92"/>
        <v>42098.216238425928</v>
      </c>
      <c r="R2904">
        <f t="shared" si="93"/>
        <v>2015</v>
      </c>
    </row>
    <row r="2905" spans="1:18" ht="45" x14ac:dyDescent="0.25">
      <c r="A2905">
        <v>3008</v>
      </c>
      <c r="B2905" s="3" t="s">
        <v>3008</v>
      </c>
      <c r="C2905" s="3" t="s">
        <v>7118</v>
      </c>
      <c r="D2905" s="6">
        <v>3000</v>
      </c>
      <c r="E2905" s="8">
        <v>3035</v>
      </c>
      <c r="F2905" t="s">
        <v>8218</v>
      </c>
      <c r="G2905" t="s">
        <v>8223</v>
      </c>
      <c r="H2905" t="s">
        <v>8245</v>
      </c>
      <c r="I2905">
        <v>1453352719</v>
      </c>
      <c r="J2905">
        <v>1450760719</v>
      </c>
      <c r="K2905" t="b">
        <v>0</v>
      </c>
      <c r="L2905">
        <v>26</v>
      </c>
      <c r="M2905" t="b">
        <v>1</v>
      </c>
      <c r="N2905" t="s">
        <v>8301</v>
      </c>
      <c r="O2905" s="14" t="s">
        <v>8318</v>
      </c>
      <c r="P2905" t="s">
        <v>8358</v>
      </c>
      <c r="Q2905" s="10">
        <f t="shared" si="92"/>
        <v>42360.212025462963</v>
      </c>
      <c r="R2905">
        <f t="shared" si="93"/>
        <v>2015</v>
      </c>
    </row>
    <row r="2906" spans="1:18" ht="60" x14ac:dyDescent="0.25">
      <c r="A2906">
        <v>3009</v>
      </c>
      <c r="B2906" s="3" t="s">
        <v>3009</v>
      </c>
      <c r="C2906" s="3" t="s">
        <v>7119</v>
      </c>
      <c r="D2906" s="6">
        <v>25000</v>
      </c>
      <c r="E2906" s="8">
        <v>29939</v>
      </c>
      <c r="F2906" t="s">
        <v>8218</v>
      </c>
      <c r="G2906" t="s">
        <v>8223</v>
      </c>
      <c r="H2906" t="s">
        <v>8245</v>
      </c>
      <c r="I2906">
        <v>1417012840</v>
      </c>
      <c r="J2906">
        <v>1414417240</v>
      </c>
      <c r="K2906" t="b">
        <v>0</v>
      </c>
      <c r="L2906">
        <v>128</v>
      </c>
      <c r="M2906" t="b">
        <v>1</v>
      </c>
      <c r="N2906" t="s">
        <v>8301</v>
      </c>
      <c r="O2906" s="14" t="s">
        <v>8318</v>
      </c>
      <c r="P2906" t="s">
        <v>8358</v>
      </c>
      <c r="Q2906" s="10">
        <f t="shared" si="92"/>
        <v>41939.569907407407</v>
      </c>
      <c r="R2906">
        <f t="shared" si="93"/>
        <v>2014</v>
      </c>
    </row>
    <row r="2907" spans="1:18" ht="60" x14ac:dyDescent="0.25">
      <c r="A2907">
        <v>3010</v>
      </c>
      <c r="B2907" s="3" t="s">
        <v>3010</v>
      </c>
      <c r="C2907" s="3" t="s">
        <v>7120</v>
      </c>
      <c r="D2907" s="6">
        <v>1500</v>
      </c>
      <c r="E2907" s="8">
        <v>2370</v>
      </c>
      <c r="F2907" t="s">
        <v>8218</v>
      </c>
      <c r="G2907" t="s">
        <v>8223</v>
      </c>
      <c r="H2907" t="s">
        <v>8245</v>
      </c>
      <c r="I2907">
        <v>1424548719</v>
      </c>
      <c r="J2907">
        <v>1419364719</v>
      </c>
      <c r="K2907" t="b">
        <v>0</v>
      </c>
      <c r="L2907">
        <v>15</v>
      </c>
      <c r="M2907" t="b">
        <v>1</v>
      </c>
      <c r="N2907" t="s">
        <v>8301</v>
      </c>
      <c r="O2907" s="14" t="s">
        <v>8318</v>
      </c>
      <c r="P2907" t="s">
        <v>8358</v>
      </c>
      <c r="Q2907" s="10">
        <f t="shared" si="92"/>
        <v>41996.832395833335</v>
      </c>
      <c r="R2907">
        <f t="shared" si="93"/>
        <v>2014</v>
      </c>
    </row>
    <row r="2908" spans="1:18" ht="45" x14ac:dyDescent="0.25">
      <c r="A2908">
        <v>3011</v>
      </c>
      <c r="B2908" s="3" t="s">
        <v>3011</v>
      </c>
      <c r="C2908" s="3" t="s">
        <v>7121</v>
      </c>
      <c r="D2908" s="6">
        <v>300</v>
      </c>
      <c r="E2908" s="8">
        <v>371</v>
      </c>
      <c r="F2908" t="s">
        <v>8218</v>
      </c>
      <c r="G2908" t="s">
        <v>8226</v>
      </c>
      <c r="H2908" t="s">
        <v>8248</v>
      </c>
      <c r="I2908">
        <v>1450911540</v>
      </c>
      <c r="J2908">
        <v>1448536516</v>
      </c>
      <c r="K2908" t="b">
        <v>0</v>
      </c>
      <c r="L2908">
        <v>25</v>
      </c>
      <c r="M2908" t="b">
        <v>1</v>
      </c>
      <c r="N2908" t="s">
        <v>8301</v>
      </c>
      <c r="O2908" s="14" t="s">
        <v>8318</v>
      </c>
      <c r="P2908" t="s">
        <v>8358</v>
      </c>
      <c r="Q2908" s="10">
        <f t="shared" si="92"/>
        <v>42334.468935185185</v>
      </c>
      <c r="R2908">
        <f t="shared" si="93"/>
        <v>2015</v>
      </c>
    </row>
    <row r="2909" spans="1:18" ht="45" x14ac:dyDescent="0.25">
      <c r="A2909">
        <v>3012</v>
      </c>
      <c r="B2909" s="3" t="s">
        <v>3012</v>
      </c>
      <c r="C2909" s="3" t="s">
        <v>7122</v>
      </c>
      <c r="D2909" s="6">
        <v>4000</v>
      </c>
      <c r="E2909" s="8">
        <v>4685</v>
      </c>
      <c r="F2909" t="s">
        <v>8218</v>
      </c>
      <c r="G2909" t="s">
        <v>8223</v>
      </c>
      <c r="H2909" t="s">
        <v>8245</v>
      </c>
      <c r="I2909">
        <v>1423587130</v>
      </c>
      <c r="J2909">
        <v>1421772730</v>
      </c>
      <c r="K2909" t="b">
        <v>0</v>
      </c>
      <c r="L2909">
        <v>55</v>
      </c>
      <c r="M2909" t="b">
        <v>1</v>
      </c>
      <c r="N2909" t="s">
        <v>8301</v>
      </c>
      <c r="O2909" s="14" t="s">
        <v>8318</v>
      </c>
      <c r="P2909" t="s">
        <v>8358</v>
      </c>
      <c r="Q2909" s="10">
        <f t="shared" si="92"/>
        <v>42024.702893518523</v>
      </c>
      <c r="R2909">
        <f t="shared" si="93"/>
        <v>2015</v>
      </c>
    </row>
    <row r="2910" spans="1:18" ht="45" x14ac:dyDescent="0.25">
      <c r="A2910">
        <v>3013</v>
      </c>
      <c r="B2910" s="3" t="s">
        <v>3013</v>
      </c>
      <c r="C2910" s="3" t="s">
        <v>7123</v>
      </c>
      <c r="D2910" s="6">
        <v>10000</v>
      </c>
      <c r="E2910" s="8">
        <v>15696</v>
      </c>
      <c r="F2910" t="s">
        <v>8218</v>
      </c>
      <c r="G2910" t="s">
        <v>8223</v>
      </c>
      <c r="H2910" t="s">
        <v>8245</v>
      </c>
      <c r="I2910">
        <v>1434917049</v>
      </c>
      <c r="J2910">
        <v>1432325049</v>
      </c>
      <c r="K2910" t="b">
        <v>0</v>
      </c>
      <c r="L2910">
        <v>107</v>
      </c>
      <c r="M2910" t="b">
        <v>1</v>
      </c>
      <c r="N2910" t="s">
        <v>8301</v>
      </c>
      <c r="O2910" s="14" t="s">
        <v>8318</v>
      </c>
      <c r="P2910" t="s">
        <v>8358</v>
      </c>
      <c r="Q2910" s="10">
        <f t="shared" si="92"/>
        <v>42146.836215277777</v>
      </c>
      <c r="R2910">
        <f t="shared" si="93"/>
        <v>2015</v>
      </c>
    </row>
    <row r="2911" spans="1:18" ht="60" x14ac:dyDescent="0.25">
      <c r="A2911">
        <v>3014</v>
      </c>
      <c r="B2911" s="3" t="s">
        <v>3014</v>
      </c>
      <c r="C2911" s="3" t="s">
        <v>7124</v>
      </c>
      <c r="D2911" s="6">
        <v>25000</v>
      </c>
      <c r="E2911" s="8">
        <v>28276</v>
      </c>
      <c r="F2911" t="s">
        <v>8218</v>
      </c>
      <c r="G2911" t="s">
        <v>8223</v>
      </c>
      <c r="H2911" t="s">
        <v>8245</v>
      </c>
      <c r="I2911">
        <v>1415163600</v>
      </c>
      <c r="J2911">
        <v>1412737080</v>
      </c>
      <c r="K2911" t="b">
        <v>0</v>
      </c>
      <c r="L2911">
        <v>557</v>
      </c>
      <c r="M2911" t="b">
        <v>1</v>
      </c>
      <c r="N2911" t="s">
        <v>8301</v>
      </c>
      <c r="O2911" s="14" t="s">
        <v>8318</v>
      </c>
      <c r="P2911" t="s">
        <v>8358</v>
      </c>
      <c r="Q2911" s="10">
        <f t="shared" si="92"/>
        <v>41920.123611111114</v>
      </c>
      <c r="R2911">
        <f t="shared" si="93"/>
        <v>2014</v>
      </c>
    </row>
    <row r="2912" spans="1:18" ht="45" x14ac:dyDescent="0.25">
      <c r="A2912">
        <v>3015</v>
      </c>
      <c r="B2912" s="3" t="s">
        <v>3015</v>
      </c>
      <c r="C2912" s="3" t="s">
        <v>7125</v>
      </c>
      <c r="D2912" s="6">
        <v>3400</v>
      </c>
      <c r="E2912" s="8">
        <v>3508</v>
      </c>
      <c r="F2912" t="s">
        <v>8218</v>
      </c>
      <c r="G2912" t="s">
        <v>8223</v>
      </c>
      <c r="H2912" t="s">
        <v>8245</v>
      </c>
      <c r="I2912">
        <v>1402459200</v>
      </c>
      <c r="J2912">
        <v>1401125238</v>
      </c>
      <c r="K2912" t="b">
        <v>0</v>
      </c>
      <c r="L2912">
        <v>40</v>
      </c>
      <c r="M2912" t="b">
        <v>1</v>
      </c>
      <c r="N2912" t="s">
        <v>8301</v>
      </c>
      <c r="O2912" s="14" t="s">
        <v>8318</v>
      </c>
      <c r="P2912" t="s">
        <v>8358</v>
      </c>
      <c r="Q2912" s="10">
        <f t="shared" si="92"/>
        <v>41785.72729166667</v>
      </c>
      <c r="R2912">
        <f t="shared" si="93"/>
        <v>2014</v>
      </c>
    </row>
    <row r="2913" spans="1:18" ht="60" x14ac:dyDescent="0.25">
      <c r="A2913">
        <v>3016</v>
      </c>
      <c r="B2913" s="3" t="s">
        <v>3016</v>
      </c>
      <c r="C2913" s="3" t="s">
        <v>7126</v>
      </c>
      <c r="D2913" s="6">
        <v>8500</v>
      </c>
      <c r="E2913" s="8">
        <v>8722</v>
      </c>
      <c r="F2913" t="s">
        <v>8218</v>
      </c>
      <c r="G2913" t="s">
        <v>8223</v>
      </c>
      <c r="H2913" t="s">
        <v>8245</v>
      </c>
      <c r="I2913">
        <v>1405688952</v>
      </c>
      <c r="J2913">
        <v>1400504952</v>
      </c>
      <c r="K2913" t="b">
        <v>0</v>
      </c>
      <c r="L2913">
        <v>36</v>
      </c>
      <c r="M2913" t="b">
        <v>1</v>
      </c>
      <c r="N2913" t="s">
        <v>8301</v>
      </c>
      <c r="O2913" s="14" t="s">
        <v>8318</v>
      </c>
      <c r="P2913" t="s">
        <v>8358</v>
      </c>
      <c r="Q2913" s="10">
        <f t="shared" si="92"/>
        <v>41778.548055555555</v>
      </c>
      <c r="R2913">
        <f t="shared" si="93"/>
        <v>2014</v>
      </c>
    </row>
    <row r="2914" spans="1:18" ht="60" x14ac:dyDescent="0.25">
      <c r="A2914">
        <v>3017</v>
      </c>
      <c r="B2914" s="3" t="s">
        <v>3017</v>
      </c>
      <c r="C2914" s="3" t="s">
        <v>7127</v>
      </c>
      <c r="D2914" s="6">
        <v>22000</v>
      </c>
      <c r="E2914" s="8">
        <v>23285</v>
      </c>
      <c r="F2914" t="s">
        <v>8218</v>
      </c>
      <c r="G2914" t="s">
        <v>8223</v>
      </c>
      <c r="H2914" t="s">
        <v>8245</v>
      </c>
      <c r="I2914">
        <v>1408566243</v>
      </c>
      <c r="J2914">
        <v>1405974243</v>
      </c>
      <c r="K2914" t="b">
        <v>0</v>
      </c>
      <c r="L2914">
        <v>159</v>
      </c>
      <c r="M2914" t="b">
        <v>1</v>
      </c>
      <c r="N2914" t="s">
        <v>8301</v>
      </c>
      <c r="O2914" s="14" t="s">
        <v>8318</v>
      </c>
      <c r="P2914" t="s">
        <v>8358</v>
      </c>
      <c r="Q2914" s="10">
        <f t="shared" si="92"/>
        <v>41841.850034722222</v>
      </c>
      <c r="R2914">
        <f t="shared" si="93"/>
        <v>2014</v>
      </c>
    </row>
    <row r="2915" spans="1:18" ht="60" x14ac:dyDescent="0.25">
      <c r="A2915">
        <v>3018</v>
      </c>
      <c r="B2915" s="3" t="s">
        <v>3018</v>
      </c>
      <c r="C2915" s="3" t="s">
        <v>7128</v>
      </c>
      <c r="D2915" s="6">
        <v>4200</v>
      </c>
      <c r="E2915" s="8">
        <v>4230</v>
      </c>
      <c r="F2915" t="s">
        <v>8218</v>
      </c>
      <c r="G2915" t="s">
        <v>8229</v>
      </c>
      <c r="H2915" t="s">
        <v>8248</v>
      </c>
      <c r="I2915">
        <v>1437429600</v>
      </c>
      <c r="J2915">
        <v>1433747376</v>
      </c>
      <c r="K2915" t="b">
        <v>0</v>
      </c>
      <c r="L2915">
        <v>41</v>
      </c>
      <c r="M2915" t="b">
        <v>1</v>
      </c>
      <c r="N2915" t="s">
        <v>8301</v>
      </c>
      <c r="O2915" s="14" t="s">
        <v>8318</v>
      </c>
      <c r="P2915" t="s">
        <v>8358</v>
      </c>
      <c r="Q2915" s="10">
        <f t="shared" si="92"/>
        <v>42163.29833333334</v>
      </c>
      <c r="R2915">
        <f t="shared" si="93"/>
        <v>2015</v>
      </c>
    </row>
    <row r="2916" spans="1:18" ht="60" x14ac:dyDescent="0.25">
      <c r="A2916">
        <v>3019</v>
      </c>
      <c r="B2916" s="3" t="s">
        <v>3019</v>
      </c>
      <c r="C2916" s="3" t="s">
        <v>7129</v>
      </c>
      <c r="D2916" s="6">
        <v>15000</v>
      </c>
      <c r="E2916" s="8">
        <v>18185</v>
      </c>
      <c r="F2916" t="s">
        <v>8218</v>
      </c>
      <c r="G2916" t="s">
        <v>8223</v>
      </c>
      <c r="H2916" t="s">
        <v>8245</v>
      </c>
      <c r="I2916">
        <v>1401159600</v>
      </c>
      <c r="J2916">
        <v>1398801620</v>
      </c>
      <c r="K2916" t="b">
        <v>0</v>
      </c>
      <c r="L2916">
        <v>226</v>
      </c>
      <c r="M2916" t="b">
        <v>1</v>
      </c>
      <c r="N2916" t="s">
        <v>8301</v>
      </c>
      <c r="O2916" s="14" t="s">
        <v>8318</v>
      </c>
      <c r="P2916" t="s">
        <v>8358</v>
      </c>
      <c r="Q2916" s="10">
        <f t="shared" si="92"/>
        <v>41758.833564814813</v>
      </c>
      <c r="R2916">
        <f t="shared" si="93"/>
        <v>2014</v>
      </c>
    </row>
    <row r="2917" spans="1:18" ht="60" x14ac:dyDescent="0.25">
      <c r="A2917">
        <v>3020</v>
      </c>
      <c r="B2917" s="3" t="s">
        <v>3020</v>
      </c>
      <c r="C2917" s="3" t="s">
        <v>7130</v>
      </c>
      <c r="D2917" s="6">
        <v>7000</v>
      </c>
      <c r="E2917" s="8">
        <v>7040</v>
      </c>
      <c r="F2917" t="s">
        <v>8218</v>
      </c>
      <c r="G2917" t="s">
        <v>8223</v>
      </c>
      <c r="H2917" t="s">
        <v>8245</v>
      </c>
      <c r="I2917">
        <v>1439583533</v>
      </c>
      <c r="J2917">
        <v>1434399533</v>
      </c>
      <c r="K2917" t="b">
        <v>0</v>
      </c>
      <c r="L2917">
        <v>30</v>
      </c>
      <c r="M2917" t="b">
        <v>1</v>
      </c>
      <c r="N2917" t="s">
        <v>8301</v>
      </c>
      <c r="O2917" s="14" t="s">
        <v>8318</v>
      </c>
      <c r="P2917" t="s">
        <v>8358</v>
      </c>
      <c r="Q2917" s="10">
        <f t="shared" si="92"/>
        <v>42170.846446759257</v>
      </c>
      <c r="R2917">
        <f t="shared" si="93"/>
        <v>2015</v>
      </c>
    </row>
    <row r="2918" spans="1:18" ht="45" x14ac:dyDescent="0.25">
      <c r="A2918">
        <v>3021</v>
      </c>
      <c r="B2918" s="3" t="s">
        <v>3021</v>
      </c>
      <c r="C2918" s="3" t="s">
        <v>7131</v>
      </c>
      <c r="D2918" s="6">
        <v>4500</v>
      </c>
      <c r="E2918" s="8">
        <v>5221</v>
      </c>
      <c r="F2918" t="s">
        <v>8218</v>
      </c>
      <c r="G2918" t="s">
        <v>8223</v>
      </c>
      <c r="H2918" t="s">
        <v>8245</v>
      </c>
      <c r="I2918">
        <v>1479794340</v>
      </c>
      <c r="J2918">
        <v>1476715869</v>
      </c>
      <c r="K2918" t="b">
        <v>0</v>
      </c>
      <c r="L2918">
        <v>103</v>
      </c>
      <c r="M2918" t="b">
        <v>1</v>
      </c>
      <c r="N2918" t="s">
        <v>8301</v>
      </c>
      <c r="O2918" s="14" t="s">
        <v>8318</v>
      </c>
      <c r="P2918" t="s">
        <v>8358</v>
      </c>
      <c r="Q2918" s="10">
        <f t="shared" si="92"/>
        <v>42660.618854166663</v>
      </c>
      <c r="R2918">
        <f t="shared" si="93"/>
        <v>2016</v>
      </c>
    </row>
    <row r="2919" spans="1:18" ht="60" x14ac:dyDescent="0.25">
      <c r="A2919">
        <v>3022</v>
      </c>
      <c r="B2919" s="3" t="s">
        <v>3022</v>
      </c>
      <c r="C2919" s="3" t="s">
        <v>7132</v>
      </c>
      <c r="D2919" s="6">
        <v>10000</v>
      </c>
      <c r="E2919" s="8">
        <v>10088</v>
      </c>
      <c r="F2919" t="s">
        <v>8218</v>
      </c>
      <c r="G2919" t="s">
        <v>8223</v>
      </c>
      <c r="H2919" t="s">
        <v>8245</v>
      </c>
      <c r="I2919">
        <v>1472338409</v>
      </c>
      <c r="J2919">
        <v>1468450409</v>
      </c>
      <c r="K2919" t="b">
        <v>0</v>
      </c>
      <c r="L2919">
        <v>62</v>
      </c>
      <c r="M2919" t="b">
        <v>1</v>
      </c>
      <c r="N2919" t="s">
        <v>8301</v>
      </c>
      <c r="O2919" s="14" t="s">
        <v>8318</v>
      </c>
      <c r="P2919" t="s">
        <v>8358</v>
      </c>
      <c r="Q2919" s="10">
        <f t="shared" si="92"/>
        <v>42564.95380787037</v>
      </c>
      <c r="R2919">
        <f t="shared" si="93"/>
        <v>2016</v>
      </c>
    </row>
    <row r="2920" spans="1:18" ht="60" x14ac:dyDescent="0.25">
      <c r="A2920">
        <v>3023</v>
      </c>
      <c r="B2920" s="3" t="s">
        <v>3023</v>
      </c>
      <c r="C2920" s="3" t="s">
        <v>7133</v>
      </c>
      <c r="D2920" s="6">
        <v>700</v>
      </c>
      <c r="E2920" s="8">
        <v>721</v>
      </c>
      <c r="F2920" t="s">
        <v>8218</v>
      </c>
      <c r="G2920" t="s">
        <v>8224</v>
      </c>
      <c r="H2920" t="s">
        <v>8246</v>
      </c>
      <c r="I2920">
        <v>1434039186</v>
      </c>
      <c r="J2920">
        <v>1430151186</v>
      </c>
      <c r="K2920" t="b">
        <v>0</v>
      </c>
      <c r="L2920">
        <v>6</v>
      </c>
      <c r="M2920" t="b">
        <v>1</v>
      </c>
      <c r="N2920" t="s">
        <v>8301</v>
      </c>
      <c r="O2920" s="14" t="s">
        <v>8318</v>
      </c>
      <c r="P2920" t="s">
        <v>8358</v>
      </c>
      <c r="Q2920" s="10">
        <f t="shared" si="92"/>
        <v>42121.675763888896</v>
      </c>
      <c r="R2920">
        <f t="shared" si="93"/>
        <v>2015</v>
      </c>
    </row>
    <row r="2921" spans="1:18" ht="60" x14ac:dyDescent="0.25">
      <c r="A2921">
        <v>3024</v>
      </c>
      <c r="B2921" s="3" t="s">
        <v>3024</v>
      </c>
      <c r="C2921" s="3" t="s">
        <v>7134</v>
      </c>
      <c r="D2921" s="6">
        <v>5000</v>
      </c>
      <c r="E2921" s="8">
        <v>12321</v>
      </c>
      <c r="F2921" t="s">
        <v>8218</v>
      </c>
      <c r="G2921" t="s">
        <v>8223</v>
      </c>
      <c r="H2921" t="s">
        <v>8245</v>
      </c>
      <c r="I2921">
        <v>1349567475</v>
      </c>
      <c r="J2921">
        <v>1346975475</v>
      </c>
      <c r="K2921" t="b">
        <v>0</v>
      </c>
      <c r="L2921">
        <v>182</v>
      </c>
      <c r="M2921" t="b">
        <v>1</v>
      </c>
      <c r="N2921" t="s">
        <v>8301</v>
      </c>
      <c r="O2921" s="14" t="s">
        <v>8318</v>
      </c>
      <c r="P2921" t="s">
        <v>8358</v>
      </c>
      <c r="Q2921" s="10">
        <f t="shared" si="92"/>
        <v>41158.993923611109</v>
      </c>
      <c r="R2921">
        <f t="shared" si="93"/>
        <v>2012</v>
      </c>
    </row>
    <row r="2922" spans="1:18" ht="45" x14ac:dyDescent="0.25">
      <c r="A2922">
        <v>3025</v>
      </c>
      <c r="B2922" s="3" t="s">
        <v>3025</v>
      </c>
      <c r="C2922" s="3" t="s">
        <v>7135</v>
      </c>
      <c r="D2922" s="6">
        <v>2500</v>
      </c>
      <c r="E2922" s="8">
        <v>7555</v>
      </c>
      <c r="F2922" t="s">
        <v>8218</v>
      </c>
      <c r="G2922" t="s">
        <v>8224</v>
      </c>
      <c r="H2922" t="s">
        <v>8246</v>
      </c>
      <c r="I2922">
        <v>1401465600</v>
      </c>
      <c r="J2922">
        <v>1399032813</v>
      </c>
      <c r="K2922" t="b">
        <v>0</v>
      </c>
      <c r="L2922">
        <v>145</v>
      </c>
      <c r="M2922" t="b">
        <v>1</v>
      </c>
      <c r="N2922" t="s">
        <v>8301</v>
      </c>
      <c r="O2922" s="14" t="s">
        <v>8318</v>
      </c>
      <c r="P2922" t="s">
        <v>8358</v>
      </c>
      <c r="Q2922" s="10">
        <f t="shared" si="92"/>
        <v>41761.509409722225</v>
      </c>
      <c r="R2922">
        <f t="shared" si="93"/>
        <v>2014</v>
      </c>
    </row>
    <row r="2923" spans="1:18" ht="60" x14ac:dyDescent="0.25">
      <c r="A2923">
        <v>3026</v>
      </c>
      <c r="B2923" s="3" t="s">
        <v>3026</v>
      </c>
      <c r="C2923" s="3" t="s">
        <v>7136</v>
      </c>
      <c r="D2923" s="6">
        <v>900</v>
      </c>
      <c r="E2923" s="8">
        <v>1290</v>
      </c>
      <c r="F2923" t="s">
        <v>8218</v>
      </c>
      <c r="G2923" t="s">
        <v>8224</v>
      </c>
      <c r="H2923" t="s">
        <v>8246</v>
      </c>
      <c r="I2923">
        <v>1488538892</v>
      </c>
      <c r="J2923">
        <v>1487329292</v>
      </c>
      <c r="K2923" t="b">
        <v>0</v>
      </c>
      <c r="L2923">
        <v>25</v>
      </c>
      <c r="M2923" t="b">
        <v>1</v>
      </c>
      <c r="N2923" t="s">
        <v>8301</v>
      </c>
      <c r="O2923" s="14" t="s">
        <v>8318</v>
      </c>
      <c r="P2923" t="s">
        <v>8358</v>
      </c>
      <c r="Q2923" s="10">
        <f t="shared" si="92"/>
        <v>42783.459398148145</v>
      </c>
      <c r="R2923">
        <f t="shared" si="93"/>
        <v>2017</v>
      </c>
    </row>
    <row r="2924" spans="1:18" ht="45" x14ac:dyDescent="0.25">
      <c r="A2924">
        <v>3027</v>
      </c>
      <c r="B2924" s="3" t="s">
        <v>3027</v>
      </c>
      <c r="C2924" s="3" t="s">
        <v>7137</v>
      </c>
      <c r="D2924" s="6">
        <v>40000</v>
      </c>
      <c r="E2924" s="8">
        <v>52576</v>
      </c>
      <c r="F2924" t="s">
        <v>8218</v>
      </c>
      <c r="G2924" t="s">
        <v>8223</v>
      </c>
      <c r="H2924" t="s">
        <v>8245</v>
      </c>
      <c r="I2924">
        <v>1426866851</v>
      </c>
      <c r="J2924">
        <v>1424278451</v>
      </c>
      <c r="K2924" t="b">
        <v>0</v>
      </c>
      <c r="L2924">
        <v>320</v>
      </c>
      <c r="M2924" t="b">
        <v>1</v>
      </c>
      <c r="N2924" t="s">
        <v>8301</v>
      </c>
      <c r="O2924" s="14" t="s">
        <v>8318</v>
      </c>
      <c r="P2924" t="s">
        <v>8358</v>
      </c>
      <c r="Q2924" s="10">
        <f t="shared" si="92"/>
        <v>42053.704293981486</v>
      </c>
      <c r="R2924">
        <f t="shared" si="93"/>
        <v>2015</v>
      </c>
    </row>
    <row r="2925" spans="1:18" ht="30" x14ac:dyDescent="0.25">
      <c r="A2925">
        <v>3028</v>
      </c>
      <c r="B2925" s="3" t="s">
        <v>3028</v>
      </c>
      <c r="C2925" s="3" t="s">
        <v>7138</v>
      </c>
      <c r="D2925" s="6">
        <v>5000</v>
      </c>
      <c r="E2925" s="8">
        <v>8401</v>
      </c>
      <c r="F2925" t="s">
        <v>8218</v>
      </c>
      <c r="G2925" t="s">
        <v>8223</v>
      </c>
      <c r="H2925" t="s">
        <v>8245</v>
      </c>
      <c r="I2925">
        <v>1471242025</v>
      </c>
      <c r="J2925">
        <v>1468650025</v>
      </c>
      <c r="K2925" t="b">
        <v>0</v>
      </c>
      <c r="L2925">
        <v>99</v>
      </c>
      <c r="M2925" t="b">
        <v>1</v>
      </c>
      <c r="N2925" t="s">
        <v>8301</v>
      </c>
      <c r="O2925" s="14" t="s">
        <v>8318</v>
      </c>
      <c r="P2925" t="s">
        <v>8358</v>
      </c>
      <c r="Q2925" s="10">
        <f t="shared" si="92"/>
        <v>42567.264178240745</v>
      </c>
      <c r="R2925">
        <f t="shared" si="93"/>
        <v>2016</v>
      </c>
    </row>
    <row r="2926" spans="1:18" ht="60" x14ac:dyDescent="0.25">
      <c r="A2926">
        <v>3029</v>
      </c>
      <c r="B2926" s="3" t="s">
        <v>3029</v>
      </c>
      <c r="C2926" s="3" t="s">
        <v>7139</v>
      </c>
      <c r="D2926" s="6">
        <v>30000</v>
      </c>
      <c r="E2926" s="8">
        <v>32903</v>
      </c>
      <c r="F2926" t="s">
        <v>8218</v>
      </c>
      <c r="G2926" t="s">
        <v>8223</v>
      </c>
      <c r="H2926" t="s">
        <v>8245</v>
      </c>
      <c r="I2926">
        <v>1416285300</v>
      </c>
      <c r="J2926">
        <v>1413824447</v>
      </c>
      <c r="K2926" t="b">
        <v>0</v>
      </c>
      <c r="L2926">
        <v>348</v>
      </c>
      <c r="M2926" t="b">
        <v>1</v>
      </c>
      <c r="N2926" t="s">
        <v>8301</v>
      </c>
      <c r="O2926" s="14" t="s">
        <v>8318</v>
      </c>
      <c r="P2926" t="s">
        <v>8358</v>
      </c>
      <c r="Q2926" s="10">
        <f t="shared" si="92"/>
        <v>41932.708877314813</v>
      </c>
      <c r="R2926">
        <f t="shared" si="93"/>
        <v>2014</v>
      </c>
    </row>
    <row r="2927" spans="1:18" ht="60" x14ac:dyDescent="0.25">
      <c r="A2927">
        <v>3030</v>
      </c>
      <c r="B2927" s="3" t="s">
        <v>3030</v>
      </c>
      <c r="C2927" s="3" t="s">
        <v>7140</v>
      </c>
      <c r="D2927" s="6">
        <v>1750</v>
      </c>
      <c r="E2927" s="8">
        <v>1867</v>
      </c>
      <c r="F2927" t="s">
        <v>8218</v>
      </c>
      <c r="G2927" t="s">
        <v>8223</v>
      </c>
      <c r="H2927" t="s">
        <v>8245</v>
      </c>
      <c r="I2927">
        <v>1442426171</v>
      </c>
      <c r="J2927">
        <v>1439834171</v>
      </c>
      <c r="K2927" t="b">
        <v>0</v>
      </c>
      <c r="L2927">
        <v>41</v>
      </c>
      <c r="M2927" t="b">
        <v>1</v>
      </c>
      <c r="N2927" t="s">
        <v>8301</v>
      </c>
      <c r="O2927" s="14" t="s">
        <v>8318</v>
      </c>
      <c r="P2927" t="s">
        <v>8358</v>
      </c>
      <c r="Q2927" s="10">
        <f t="shared" si="92"/>
        <v>42233.747349537036</v>
      </c>
      <c r="R2927">
        <f t="shared" si="93"/>
        <v>2015</v>
      </c>
    </row>
    <row r="2928" spans="1:18" ht="75" x14ac:dyDescent="0.25">
      <c r="A2928">
        <v>3031</v>
      </c>
      <c r="B2928" s="3" t="s">
        <v>3031</v>
      </c>
      <c r="C2928" s="3" t="s">
        <v>7141</v>
      </c>
      <c r="D2928" s="6">
        <v>1500</v>
      </c>
      <c r="E2928" s="8">
        <v>1500</v>
      </c>
      <c r="F2928" t="s">
        <v>8218</v>
      </c>
      <c r="G2928" t="s">
        <v>8223</v>
      </c>
      <c r="H2928" t="s">
        <v>8245</v>
      </c>
      <c r="I2928">
        <v>1476479447</v>
      </c>
      <c r="J2928">
        <v>1471295447</v>
      </c>
      <c r="K2928" t="b">
        <v>0</v>
      </c>
      <c r="L2928">
        <v>29</v>
      </c>
      <c r="M2928" t="b">
        <v>1</v>
      </c>
      <c r="N2928" t="s">
        <v>8301</v>
      </c>
      <c r="O2928" s="14" t="s">
        <v>8318</v>
      </c>
      <c r="P2928" t="s">
        <v>8358</v>
      </c>
      <c r="Q2928" s="10">
        <f t="shared" si="92"/>
        <v>42597.882488425923</v>
      </c>
      <c r="R2928">
        <f t="shared" si="93"/>
        <v>2016</v>
      </c>
    </row>
    <row r="2929" spans="1:18" ht="60" x14ac:dyDescent="0.25">
      <c r="A2929">
        <v>3032</v>
      </c>
      <c r="B2929" s="3" t="s">
        <v>3032</v>
      </c>
      <c r="C2929" s="3" t="s">
        <v>7142</v>
      </c>
      <c r="D2929" s="6">
        <v>1000</v>
      </c>
      <c r="E2929" s="8">
        <v>1272</v>
      </c>
      <c r="F2929" t="s">
        <v>8218</v>
      </c>
      <c r="G2929" t="s">
        <v>8223</v>
      </c>
      <c r="H2929" t="s">
        <v>8245</v>
      </c>
      <c r="I2929">
        <v>1441933459</v>
      </c>
      <c r="J2929">
        <v>1439341459</v>
      </c>
      <c r="K2929" t="b">
        <v>0</v>
      </c>
      <c r="L2929">
        <v>25</v>
      </c>
      <c r="M2929" t="b">
        <v>1</v>
      </c>
      <c r="N2929" t="s">
        <v>8301</v>
      </c>
      <c r="O2929" s="14" t="s">
        <v>8318</v>
      </c>
      <c r="P2929" t="s">
        <v>8358</v>
      </c>
      <c r="Q2929" s="10">
        <f t="shared" si="92"/>
        <v>42228.044664351852</v>
      </c>
      <c r="R2929">
        <f t="shared" si="93"/>
        <v>2015</v>
      </c>
    </row>
    <row r="2930" spans="1:18" ht="45" x14ac:dyDescent="0.25">
      <c r="A2930">
        <v>3033</v>
      </c>
      <c r="B2930" s="3" t="s">
        <v>3033</v>
      </c>
      <c r="C2930" s="3" t="s">
        <v>7143</v>
      </c>
      <c r="D2930" s="6">
        <v>3000</v>
      </c>
      <c r="E2930" s="8">
        <v>4396</v>
      </c>
      <c r="F2930" t="s">
        <v>8218</v>
      </c>
      <c r="G2930" t="s">
        <v>8223</v>
      </c>
      <c r="H2930" t="s">
        <v>8245</v>
      </c>
      <c r="I2930">
        <v>1471487925</v>
      </c>
      <c r="J2930">
        <v>1468895925</v>
      </c>
      <c r="K2930" t="b">
        <v>0</v>
      </c>
      <c r="L2930">
        <v>23</v>
      </c>
      <c r="M2930" t="b">
        <v>1</v>
      </c>
      <c r="N2930" t="s">
        <v>8301</v>
      </c>
      <c r="O2930" s="14" t="s">
        <v>8318</v>
      </c>
      <c r="P2930" t="s">
        <v>8358</v>
      </c>
      <c r="Q2930" s="10">
        <f t="shared" si="92"/>
        <v>42570.110243055555</v>
      </c>
      <c r="R2930">
        <f t="shared" si="93"/>
        <v>2016</v>
      </c>
    </row>
    <row r="2931" spans="1:18" ht="75" x14ac:dyDescent="0.25">
      <c r="A2931">
        <v>3034</v>
      </c>
      <c r="B2931" s="3" t="s">
        <v>3034</v>
      </c>
      <c r="C2931" s="3" t="s">
        <v>7144</v>
      </c>
      <c r="D2931" s="6">
        <v>100000</v>
      </c>
      <c r="E2931" s="8">
        <v>112536</v>
      </c>
      <c r="F2931" t="s">
        <v>8218</v>
      </c>
      <c r="G2931" t="s">
        <v>8223</v>
      </c>
      <c r="H2931" t="s">
        <v>8245</v>
      </c>
      <c r="I2931">
        <v>1477972740</v>
      </c>
      <c r="J2931">
        <v>1475326255</v>
      </c>
      <c r="K2931" t="b">
        <v>0</v>
      </c>
      <c r="L2931">
        <v>1260</v>
      </c>
      <c r="M2931" t="b">
        <v>1</v>
      </c>
      <c r="N2931" t="s">
        <v>8301</v>
      </c>
      <c r="O2931" s="14" t="s">
        <v>8318</v>
      </c>
      <c r="P2931" t="s">
        <v>8358</v>
      </c>
      <c r="Q2931" s="10">
        <f t="shared" si="92"/>
        <v>42644.535358796296</v>
      </c>
      <c r="R2931">
        <f t="shared" si="93"/>
        <v>2016</v>
      </c>
    </row>
    <row r="2932" spans="1:18" ht="45" x14ac:dyDescent="0.25">
      <c r="A2932">
        <v>3035</v>
      </c>
      <c r="B2932" s="3" t="s">
        <v>3035</v>
      </c>
      <c r="C2932" s="3" t="s">
        <v>7145</v>
      </c>
      <c r="D2932" s="6">
        <v>25000</v>
      </c>
      <c r="E2932" s="8">
        <v>27196.71</v>
      </c>
      <c r="F2932" t="s">
        <v>8218</v>
      </c>
      <c r="G2932" t="s">
        <v>8223</v>
      </c>
      <c r="H2932" t="s">
        <v>8245</v>
      </c>
      <c r="I2932">
        <v>1367674009</v>
      </c>
      <c r="J2932">
        <v>1365082009</v>
      </c>
      <c r="K2932" t="b">
        <v>0</v>
      </c>
      <c r="L2932">
        <v>307</v>
      </c>
      <c r="M2932" t="b">
        <v>1</v>
      </c>
      <c r="N2932" t="s">
        <v>8301</v>
      </c>
      <c r="O2932" s="14" t="s">
        <v>8318</v>
      </c>
      <c r="P2932" t="s">
        <v>8358</v>
      </c>
      <c r="Q2932" s="10">
        <f t="shared" si="92"/>
        <v>41368.560289351852</v>
      </c>
      <c r="R2932">
        <f t="shared" si="93"/>
        <v>2013</v>
      </c>
    </row>
    <row r="2933" spans="1:18" ht="60" x14ac:dyDescent="0.25">
      <c r="A2933">
        <v>3036</v>
      </c>
      <c r="B2933" s="3" t="s">
        <v>3036</v>
      </c>
      <c r="C2933" s="3" t="s">
        <v>7146</v>
      </c>
      <c r="D2933" s="6">
        <v>25000</v>
      </c>
      <c r="E2933" s="8">
        <v>31683</v>
      </c>
      <c r="F2933" t="s">
        <v>8218</v>
      </c>
      <c r="G2933" t="s">
        <v>8223</v>
      </c>
      <c r="H2933" t="s">
        <v>8245</v>
      </c>
      <c r="I2933">
        <v>1376654340</v>
      </c>
      <c r="J2933">
        <v>1373568644</v>
      </c>
      <c r="K2933" t="b">
        <v>0</v>
      </c>
      <c r="L2933">
        <v>329</v>
      </c>
      <c r="M2933" t="b">
        <v>1</v>
      </c>
      <c r="N2933" t="s">
        <v>8301</v>
      </c>
      <c r="O2933" s="14" t="s">
        <v>8318</v>
      </c>
      <c r="P2933" t="s">
        <v>8358</v>
      </c>
      <c r="Q2933" s="10">
        <f t="shared" si="92"/>
        <v>41466.785231481481</v>
      </c>
      <c r="R2933">
        <f t="shared" si="93"/>
        <v>2013</v>
      </c>
    </row>
    <row r="2934" spans="1:18" ht="60" x14ac:dyDescent="0.25">
      <c r="A2934">
        <v>3037</v>
      </c>
      <c r="B2934" s="3" t="s">
        <v>3037</v>
      </c>
      <c r="C2934" s="3" t="s">
        <v>7147</v>
      </c>
      <c r="D2934" s="6">
        <v>500</v>
      </c>
      <c r="E2934" s="8">
        <v>1066</v>
      </c>
      <c r="F2934" t="s">
        <v>8218</v>
      </c>
      <c r="G2934" t="s">
        <v>8223</v>
      </c>
      <c r="H2934" t="s">
        <v>8245</v>
      </c>
      <c r="I2934">
        <v>1285995540</v>
      </c>
      <c r="J2934">
        <v>1279574773</v>
      </c>
      <c r="K2934" t="b">
        <v>0</v>
      </c>
      <c r="L2934">
        <v>32</v>
      </c>
      <c r="M2934" t="b">
        <v>1</v>
      </c>
      <c r="N2934" t="s">
        <v>8301</v>
      </c>
      <c r="O2934" s="14" t="s">
        <v>8318</v>
      </c>
      <c r="P2934" t="s">
        <v>8358</v>
      </c>
      <c r="Q2934" s="10">
        <f t="shared" si="92"/>
        <v>40378.893206018518</v>
      </c>
      <c r="R2934">
        <f t="shared" si="93"/>
        <v>2010</v>
      </c>
    </row>
    <row r="2935" spans="1:18" ht="45" x14ac:dyDescent="0.25">
      <c r="A2935">
        <v>3038</v>
      </c>
      <c r="B2935" s="3" t="s">
        <v>3038</v>
      </c>
      <c r="C2935" s="3" t="s">
        <v>7148</v>
      </c>
      <c r="D2935" s="6">
        <v>1000</v>
      </c>
      <c r="E2935" s="8">
        <v>1005</v>
      </c>
      <c r="F2935" t="s">
        <v>8218</v>
      </c>
      <c r="G2935" t="s">
        <v>8223</v>
      </c>
      <c r="H2935" t="s">
        <v>8245</v>
      </c>
      <c r="I2935">
        <v>1457071397</v>
      </c>
      <c r="J2935">
        <v>1451887397</v>
      </c>
      <c r="K2935" t="b">
        <v>0</v>
      </c>
      <c r="L2935">
        <v>27</v>
      </c>
      <c r="M2935" t="b">
        <v>1</v>
      </c>
      <c r="N2935" t="s">
        <v>8301</v>
      </c>
      <c r="O2935" s="14" t="s">
        <v>8318</v>
      </c>
      <c r="P2935" t="s">
        <v>8358</v>
      </c>
      <c r="Q2935" s="10">
        <f t="shared" si="92"/>
        <v>42373.252280092594</v>
      </c>
      <c r="R2935">
        <f t="shared" si="93"/>
        <v>2016</v>
      </c>
    </row>
    <row r="2936" spans="1:18" ht="45" x14ac:dyDescent="0.25">
      <c r="A2936">
        <v>3039</v>
      </c>
      <c r="B2936" s="3" t="s">
        <v>3039</v>
      </c>
      <c r="C2936" s="3" t="s">
        <v>7149</v>
      </c>
      <c r="D2936" s="6">
        <v>20000</v>
      </c>
      <c r="E2936" s="8">
        <v>21742.78</v>
      </c>
      <c r="F2936" t="s">
        <v>8218</v>
      </c>
      <c r="G2936" t="s">
        <v>8223</v>
      </c>
      <c r="H2936" t="s">
        <v>8245</v>
      </c>
      <c r="I2936">
        <v>1388303940</v>
      </c>
      <c r="J2936">
        <v>1386011038</v>
      </c>
      <c r="K2936" t="b">
        <v>0</v>
      </c>
      <c r="L2936">
        <v>236</v>
      </c>
      <c r="M2936" t="b">
        <v>1</v>
      </c>
      <c r="N2936" t="s">
        <v>8301</v>
      </c>
      <c r="O2936" s="14" t="s">
        <v>8318</v>
      </c>
      <c r="P2936" t="s">
        <v>8358</v>
      </c>
      <c r="Q2936" s="10">
        <f t="shared" si="92"/>
        <v>41610.794421296298</v>
      </c>
      <c r="R2936">
        <f t="shared" si="93"/>
        <v>2013</v>
      </c>
    </row>
    <row r="2937" spans="1:18" ht="45" x14ac:dyDescent="0.25">
      <c r="A2937">
        <v>3040</v>
      </c>
      <c r="B2937" s="3" t="s">
        <v>3040</v>
      </c>
      <c r="C2937" s="3" t="s">
        <v>7150</v>
      </c>
      <c r="D2937" s="6">
        <v>3000</v>
      </c>
      <c r="E2937" s="8">
        <v>3225</v>
      </c>
      <c r="F2937" t="s">
        <v>8218</v>
      </c>
      <c r="G2937" t="s">
        <v>8223</v>
      </c>
      <c r="H2937" t="s">
        <v>8245</v>
      </c>
      <c r="I2937">
        <v>1435359600</v>
      </c>
      <c r="J2937">
        <v>1434999621</v>
      </c>
      <c r="K2937" t="b">
        <v>0</v>
      </c>
      <c r="L2937">
        <v>42</v>
      </c>
      <c r="M2937" t="b">
        <v>1</v>
      </c>
      <c r="N2937" t="s">
        <v>8301</v>
      </c>
      <c r="O2937" s="14" t="s">
        <v>8318</v>
      </c>
      <c r="P2937" t="s">
        <v>8358</v>
      </c>
      <c r="Q2937" s="10">
        <f t="shared" si="92"/>
        <v>42177.791909722218</v>
      </c>
      <c r="R2937">
        <f t="shared" si="93"/>
        <v>2015</v>
      </c>
    </row>
    <row r="2938" spans="1:18" ht="30" x14ac:dyDescent="0.25">
      <c r="A2938">
        <v>3041</v>
      </c>
      <c r="B2938" s="3" t="s">
        <v>3041</v>
      </c>
      <c r="C2938" s="3" t="s">
        <v>7151</v>
      </c>
      <c r="D2938" s="6">
        <v>8300</v>
      </c>
      <c r="E2938" s="8">
        <v>9170</v>
      </c>
      <c r="F2938" t="s">
        <v>8218</v>
      </c>
      <c r="G2938" t="s">
        <v>8223</v>
      </c>
      <c r="H2938" t="s">
        <v>8245</v>
      </c>
      <c r="I2938">
        <v>1453323048</v>
      </c>
      <c r="J2938">
        <v>1450731048</v>
      </c>
      <c r="K2938" t="b">
        <v>0</v>
      </c>
      <c r="L2938">
        <v>95</v>
      </c>
      <c r="M2938" t="b">
        <v>1</v>
      </c>
      <c r="N2938" t="s">
        <v>8301</v>
      </c>
      <c r="O2938" s="14" t="s">
        <v>8318</v>
      </c>
      <c r="P2938" t="s">
        <v>8358</v>
      </c>
      <c r="Q2938" s="10">
        <f t="shared" si="92"/>
        <v>42359.868611111116</v>
      </c>
      <c r="R2938">
        <f t="shared" si="93"/>
        <v>2015</v>
      </c>
    </row>
    <row r="2939" spans="1:18" ht="60" x14ac:dyDescent="0.25">
      <c r="A2939">
        <v>3042</v>
      </c>
      <c r="B2939" s="3" t="s">
        <v>3042</v>
      </c>
      <c r="C2939" s="3" t="s">
        <v>7152</v>
      </c>
      <c r="D2939" s="6">
        <v>1500</v>
      </c>
      <c r="E2939" s="8">
        <v>1920</v>
      </c>
      <c r="F2939" t="s">
        <v>8218</v>
      </c>
      <c r="G2939" t="s">
        <v>8224</v>
      </c>
      <c r="H2939" t="s">
        <v>8246</v>
      </c>
      <c r="I2939">
        <v>1444149047</v>
      </c>
      <c r="J2939">
        <v>1441557047</v>
      </c>
      <c r="K2939" t="b">
        <v>0</v>
      </c>
      <c r="L2939">
        <v>37</v>
      </c>
      <c r="M2939" t="b">
        <v>1</v>
      </c>
      <c r="N2939" t="s">
        <v>8301</v>
      </c>
      <c r="O2939" s="14" t="s">
        <v>8318</v>
      </c>
      <c r="P2939" t="s">
        <v>8358</v>
      </c>
      <c r="Q2939" s="10">
        <f t="shared" si="92"/>
        <v>42253.688043981485</v>
      </c>
      <c r="R2939">
        <f t="shared" si="93"/>
        <v>2015</v>
      </c>
    </row>
    <row r="2940" spans="1:18" ht="45" x14ac:dyDescent="0.25">
      <c r="A2940">
        <v>3043</v>
      </c>
      <c r="B2940" s="3" t="s">
        <v>3043</v>
      </c>
      <c r="C2940" s="3" t="s">
        <v>7153</v>
      </c>
      <c r="D2940" s="6">
        <v>15000</v>
      </c>
      <c r="E2940" s="8">
        <v>16501</v>
      </c>
      <c r="F2940" t="s">
        <v>8218</v>
      </c>
      <c r="G2940" t="s">
        <v>8228</v>
      </c>
      <c r="H2940" t="s">
        <v>8250</v>
      </c>
      <c r="I2940">
        <v>1429152600</v>
      </c>
      <c r="J2940">
        <v>1426815699</v>
      </c>
      <c r="K2940" t="b">
        <v>0</v>
      </c>
      <c r="L2940">
        <v>128</v>
      </c>
      <c r="M2940" t="b">
        <v>1</v>
      </c>
      <c r="N2940" t="s">
        <v>8301</v>
      </c>
      <c r="O2940" s="14" t="s">
        <v>8318</v>
      </c>
      <c r="P2940" t="s">
        <v>8358</v>
      </c>
      <c r="Q2940" s="10">
        <f t="shared" si="92"/>
        <v>42083.070590277777</v>
      </c>
      <c r="R2940">
        <f t="shared" si="93"/>
        <v>2015</v>
      </c>
    </row>
    <row r="2941" spans="1:18" ht="45" x14ac:dyDescent="0.25">
      <c r="A2941">
        <v>3044</v>
      </c>
      <c r="B2941" s="3" t="s">
        <v>3044</v>
      </c>
      <c r="C2941" s="3" t="s">
        <v>7154</v>
      </c>
      <c r="D2941" s="6">
        <v>12000</v>
      </c>
      <c r="E2941" s="8">
        <v>13121</v>
      </c>
      <c r="F2941" t="s">
        <v>8218</v>
      </c>
      <c r="G2941" t="s">
        <v>8223</v>
      </c>
      <c r="H2941" t="s">
        <v>8245</v>
      </c>
      <c r="I2941">
        <v>1454433998</v>
      </c>
      <c r="J2941">
        <v>1453137998</v>
      </c>
      <c r="K2941" t="b">
        <v>0</v>
      </c>
      <c r="L2941">
        <v>156</v>
      </c>
      <c r="M2941" t="b">
        <v>1</v>
      </c>
      <c r="N2941" t="s">
        <v>8301</v>
      </c>
      <c r="O2941" s="14" t="s">
        <v>8318</v>
      </c>
      <c r="P2941" t="s">
        <v>8358</v>
      </c>
      <c r="Q2941" s="10">
        <f t="shared" si="92"/>
        <v>42387.7268287037</v>
      </c>
      <c r="R2941">
        <f t="shared" si="93"/>
        <v>2016</v>
      </c>
    </row>
    <row r="2942" spans="1:18" ht="60" x14ac:dyDescent="0.25">
      <c r="A2942">
        <v>3045</v>
      </c>
      <c r="B2942" s="3" t="s">
        <v>3045</v>
      </c>
      <c r="C2942" s="3" t="s">
        <v>7155</v>
      </c>
      <c r="D2942" s="6">
        <v>4000</v>
      </c>
      <c r="E2942" s="8">
        <v>5308.26</v>
      </c>
      <c r="F2942" t="s">
        <v>8218</v>
      </c>
      <c r="G2942" t="s">
        <v>8223</v>
      </c>
      <c r="H2942" t="s">
        <v>8245</v>
      </c>
      <c r="I2942">
        <v>1408679055</v>
      </c>
      <c r="J2942">
        <v>1406087055</v>
      </c>
      <c r="K2942" t="b">
        <v>0</v>
      </c>
      <c r="L2942">
        <v>64</v>
      </c>
      <c r="M2942" t="b">
        <v>1</v>
      </c>
      <c r="N2942" t="s">
        <v>8301</v>
      </c>
      <c r="O2942" s="14" t="s">
        <v>8318</v>
      </c>
      <c r="P2942" t="s">
        <v>8358</v>
      </c>
      <c r="Q2942" s="10">
        <f t="shared" si="92"/>
        <v>41843.155729166669</v>
      </c>
      <c r="R2942">
        <f t="shared" si="93"/>
        <v>2014</v>
      </c>
    </row>
    <row r="2943" spans="1:18" ht="60" x14ac:dyDescent="0.25">
      <c r="A2943">
        <v>3046</v>
      </c>
      <c r="B2943" s="3" t="s">
        <v>3046</v>
      </c>
      <c r="C2943" s="3" t="s">
        <v>7156</v>
      </c>
      <c r="D2943" s="6">
        <v>7900</v>
      </c>
      <c r="E2943" s="8">
        <v>15077</v>
      </c>
      <c r="F2943" t="s">
        <v>8218</v>
      </c>
      <c r="G2943" t="s">
        <v>8223</v>
      </c>
      <c r="H2943" t="s">
        <v>8245</v>
      </c>
      <c r="I2943">
        <v>1410324720</v>
      </c>
      <c r="J2943">
        <v>1407784586</v>
      </c>
      <c r="K2943" t="b">
        <v>0</v>
      </c>
      <c r="L2943">
        <v>58</v>
      </c>
      <c r="M2943" t="b">
        <v>1</v>
      </c>
      <c r="N2943" t="s">
        <v>8301</v>
      </c>
      <c r="O2943" s="14" t="s">
        <v>8318</v>
      </c>
      <c r="P2943" t="s">
        <v>8358</v>
      </c>
      <c r="Q2943" s="10">
        <f t="shared" si="92"/>
        <v>41862.803078703706</v>
      </c>
      <c r="R2943">
        <f t="shared" si="93"/>
        <v>2014</v>
      </c>
    </row>
    <row r="2944" spans="1:18" ht="45" x14ac:dyDescent="0.25">
      <c r="A2944">
        <v>3047</v>
      </c>
      <c r="B2944" s="3" t="s">
        <v>3047</v>
      </c>
      <c r="C2944" s="3" t="s">
        <v>7157</v>
      </c>
      <c r="D2944" s="6">
        <v>500</v>
      </c>
      <c r="E2944" s="8">
        <v>745</v>
      </c>
      <c r="F2944" t="s">
        <v>8218</v>
      </c>
      <c r="G2944" t="s">
        <v>8223</v>
      </c>
      <c r="H2944" t="s">
        <v>8245</v>
      </c>
      <c r="I2944">
        <v>1461762960</v>
      </c>
      <c r="J2944">
        <v>1457999054</v>
      </c>
      <c r="K2944" t="b">
        <v>0</v>
      </c>
      <c r="L2944">
        <v>20</v>
      </c>
      <c r="M2944" t="b">
        <v>1</v>
      </c>
      <c r="N2944" t="s">
        <v>8301</v>
      </c>
      <c r="O2944" s="14" t="s">
        <v>8318</v>
      </c>
      <c r="P2944" t="s">
        <v>8358</v>
      </c>
      <c r="Q2944" s="10">
        <f t="shared" si="92"/>
        <v>42443.989050925928</v>
      </c>
      <c r="R2944">
        <f t="shared" si="93"/>
        <v>2016</v>
      </c>
    </row>
    <row r="2945" spans="1:18" ht="60" x14ac:dyDescent="0.25">
      <c r="A2945">
        <v>3048</v>
      </c>
      <c r="B2945" s="3" t="s">
        <v>3048</v>
      </c>
      <c r="C2945" s="3" t="s">
        <v>7158</v>
      </c>
      <c r="D2945" s="6">
        <v>5000</v>
      </c>
      <c r="E2945" s="8">
        <v>8320</v>
      </c>
      <c r="F2945" t="s">
        <v>8218</v>
      </c>
      <c r="G2945" t="s">
        <v>8223</v>
      </c>
      <c r="H2945" t="s">
        <v>8245</v>
      </c>
      <c r="I2945">
        <v>1420060920</v>
      </c>
      <c r="J2945">
        <v>1417556262</v>
      </c>
      <c r="K2945" t="b">
        <v>0</v>
      </c>
      <c r="L2945">
        <v>47</v>
      </c>
      <c r="M2945" t="b">
        <v>1</v>
      </c>
      <c r="N2945" t="s">
        <v>8301</v>
      </c>
      <c r="O2945" s="14" t="s">
        <v>8318</v>
      </c>
      <c r="P2945" t="s">
        <v>8358</v>
      </c>
      <c r="Q2945" s="10">
        <f t="shared" si="92"/>
        <v>41975.901180555549</v>
      </c>
      <c r="R2945">
        <f t="shared" si="93"/>
        <v>2014</v>
      </c>
    </row>
    <row r="2946" spans="1:18" ht="60" x14ac:dyDescent="0.25">
      <c r="A2946">
        <v>3049</v>
      </c>
      <c r="B2946" s="3" t="s">
        <v>3049</v>
      </c>
      <c r="C2946" s="3" t="s">
        <v>7159</v>
      </c>
      <c r="D2946" s="6">
        <v>3750</v>
      </c>
      <c r="E2946" s="8">
        <v>4000</v>
      </c>
      <c r="F2946" t="s">
        <v>8218</v>
      </c>
      <c r="G2946" t="s">
        <v>8223</v>
      </c>
      <c r="H2946" t="s">
        <v>8245</v>
      </c>
      <c r="I2946">
        <v>1434241255</v>
      </c>
      <c r="J2946">
        <v>1431649255</v>
      </c>
      <c r="K2946" t="b">
        <v>0</v>
      </c>
      <c r="L2946">
        <v>54</v>
      </c>
      <c r="M2946" t="b">
        <v>1</v>
      </c>
      <c r="N2946" t="s">
        <v>8301</v>
      </c>
      <c r="O2946" s="14" t="s">
        <v>8318</v>
      </c>
      <c r="P2946" t="s">
        <v>8358</v>
      </c>
      <c r="Q2946" s="10">
        <f t="shared" si="92"/>
        <v>42139.014525462961</v>
      </c>
      <c r="R2946">
        <f t="shared" si="93"/>
        <v>2015</v>
      </c>
    </row>
    <row r="2947" spans="1:18" ht="30" x14ac:dyDescent="0.25">
      <c r="A2947">
        <v>3050</v>
      </c>
      <c r="B2947" s="3" t="s">
        <v>3050</v>
      </c>
      <c r="C2947" s="3" t="s">
        <v>7160</v>
      </c>
      <c r="D2947" s="6">
        <v>600</v>
      </c>
      <c r="E2947" s="8">
        <v>636</v>
      </c>
      <c r="F2947" t="s">
        <v>8218</v>
      </c>
      <c r="G2947" t="s">
        <v>8223</v>
      </c>
      <c r="H2947" t="s">
        <v>8245</v>
      </c>
      <c r="I2947">
        <v>1462420960</v>
      </c>
      <c r="J2947">
        <v>1459828960</v>
      </c>
      <c r="K2947" t="b">
        <v>0</v>
      </c>
      <c r="L2947">
        <v>9</v>
      </c>
      <c r="M2947" t="b">
        <v>1</v>
      </c>
      <c r="N2947" t="s">
        <v>8301</v>
      </c>
      <c r="O2947" s="14" t="s">
        <v>8318</v>
      </c>
      <c r="P2947" t="s">
        <v>8358</v>
      </c>
      <c r="Q2947" s="10">
        <f t="shared" si="92"/>
        <v>42465.16851851852</v>
      </c>
      <c r="R2947">
        <f t="shared" si="93"/>
        <v>2016</v>
      </c>
    </row>
    <row r="2948" spans="1:18" ht="15.75" x14ac:dyDescent="0.25">
      <c r="A2948">
        <v>3861</v>
      </c>
      <c r="B2948" s="3" t="s">
        <v>3858</v>
      </c>
      <c r="C2948" s="3" t="s">
        <v>7970</v>
      </c>
      <c r="D2948" s="6">
        <v>2000</v>
      </c>
      <c r="E2948" s="8">
        <v>100</v>
      </c>
      <c r="F2948" t="s">
        <v>8220</v>
      </c>
      <c r="G2948" t="s">
        <v>8223</v>
      </c>
      <c r="H2948" t="s">
        <v>8245</v>
      </c>
      <c r="I2948">
        <v>1415828820</v>
      </c>
      <c r="J2948">
        <v>1412258977</v>
      </c>
      <c r="K2948" t="b">
        <v>0</v>
      </c>
      <c r="L2948">
        <v>1</v>
      </c>
      <c r="M2948" t="b">
        <v>0</v>
      </c>
      <c r="N2948" t="s">
        <v>8269</v>
      </c>
      <c r="O2948" s="14" t="s">
        <v>8318</v>
      </c>
      <c r="P2948" t="s">
        <v>8319</v>
      </c>
      <c r="Q2948" s="10">
        <f t="shared" si="92"/>
        <v>41914.590011574073</v>
      </c>
      <c r="R2948">
        <f t="shared" si="93"/>
        <v>2014</v>
      </c>
    </row>
    <row r="2949" spans="1:18" ht="30" x14ac:dyDescent="0.25">
      <c r="A2949">
        <v>3862</v>
      </c>
      <c r="B2949" s="3" t="s">
        <v>3859</v>
      </c>
      <c r="C2949" s="3" t="s">
        <v>7971</v>
      </c>
      <c r="D2949" s="6">
        <v>7500</v>
      </c>
      <c r="E2949" s="8">
        <v>1</v>
      </c>
      <c r="F2949" t="s">
        <v>8220</v>
      </c>
      <c r="G2949" t="s">
        <v>8223</v>
      </c>
      <c r="H2949" t="s">
        <v>8245</v>
      </c>
      <c r="I2949">
        <v>1473699540</v>
      </c>
      <c r="J2949">
        <v>1472451356</v>
      </c>
      <c r="K2949" t="b">
        <v>0</v>
      </c>
      <c r="L2949">
        <v>1</v>
      </c>
      <c r="M2949" t="b">
        <v>0</v>
      </c>
      <c r="N2949" t="s">
        <v>8269</v>
      </c>
      <c r="O2949" s="14" t="s">
        <v>8318</v>
      </c>
      <c r="P2949" t="s">
        <v>8319</v>
      </c>
      <c r="Q2949" s="10">
        <f t="shared" si="92"/>
        <v>42611.261064814811</v>
      </c>
      <c r="R2949">
        <f t="shared" si="93"/>
        <v>2016</v>
      </c>
    </row>
    <row r="2950" spans="1:18" ht="60" x14ac:dyDescent="0.25">
      <c r="A2950">
        <v>3863</v>
      </c>
      <c r="B2950" s="3" t="s">
        <v>3860</v>
      </c>
      <c r="C2950" s="3" t="s">
        <v>7972</v>
      </c>
      <c r="D2950" s="6">
        <v>6000</v>
      </c>
      <c r="E2950" s="8">
        <v>0</v>
      </c>
      <c r="F2950" t="s">
        <v>8220</v>
      </c>
      <c r="G2950" t="s">
        <v>8223</v>
      </c>
      <c r="H2950" t="s">
        <v>8245</v>
      </c>
      <c r="I2950">
        <v>1446739905</v>
      </c>
      <c r="J2950">
        <v>1441552305</v>
      </c>
      <c r="K2950" t="b">
        <v>0</v>
      </c>
      <c r="L2950">
        <v>0</v>
      </c>
      <c r="M2950" t="b">
        <v>0</v>
      </c>
      <c r="N2950" t="s">
        <v>8269</v>
      </c>
      <c r="O2950" s="14" t="s">
        <v>8318</v>
      </c>
      <c r="P2950" t="s">
        <v>8319</v>
      </c>
      <c r="Q2950" s="10">
        <f t="shared" si="92"/>
        <v>42253.633159722223</v>
      </c>
      <c r="R2950">
        <f t="shared" si="93"/>
        <v>2015</v>
      </c>
    </row>
    <row r="2951" spans="1:18" ht="60" x14ac:dyDescent="0.25">
      <c r="A2951">
        <v>3864</v>
      </c>
      <c r="B2951" s="3" t="s">
        <v>3861</v>
      </c>
      <c r="C2951" s="3" t="s">
        <v>7973</v>
      </c>
      <c r="D2951" s="6">
        <v>5000</v>
      </c>
      <c r="E2951" s="8">
        <v>60</v>
      </c>
      <c r="F2951" t="s">
        <v>8220</v>
      </c>
      <c r="G2951" t="s">
        <v>8223</v>
      </c>
      <c r="H2951" t="s">
        <v>8245</v>
      </c>
      <c r="I2951">
        <v>1447799054</v>
      </c>
      <c r="J2951">
        <v>1445203454</v>
      </c>
      <c r="K2951" t="b">
        <v>0</v>
      </c>
      <c r="L2951">
        <v>3</v>
      </c>
      <c r="M2951" t="b">
        <v>0</v>
      </c>
      <c r="N2951" t="s">
        <v>8269</v>
      </c>
      <c r="O2951" s="14" t="s">
        <v>8318</v>
      </c>
      <c r="P2951" t="s">
        <v>8319</v>
      </c>
      <c r="Q2951" s="10">
        <f t="shared" si="92"/>
        <v>42295.891828703709</v>
      </c>
      <c r="R2951">
        <f t="shared" si="93"/>
        <v>2015</v>
      </c>
    </row>
    <row r="2952" spans="1:18" ht="45" x14ac:dyDescent="0.25">
      <c r="A2952">
        <v>3865</v>
      </c>
      <c r="B2952" s="3" t="s">
        <v>3862</v>
      </c>
      <c r="C2952" s="3" t="s">
        <v>7974</v>
      </c>
      <c r="D2952" s="6">
        <v>2413</v>
      </c>
      <c r="E2952" s="8">
        <v>650</v>
      </c>
      <c r="F2952" t="s">
        <v>8220</v>
      </c>
      <c r="G2952" t="s">
        <v>8228</v>
      </c>
      <c r="H2952" t="s">
        <v>8250</v>
      </c>
      <c r="I2952">
        <v>1409376600</v>
      </c>
      <c r="J2952">
        <v>1405957098</v>
      </c>
      <c r="K2952" t="b">
        <v>0</v>
      </c>
      <c r="L2952">
        <v>14</v>
      </c>
      <c r="M2952" t="b">
        <v>0</v>
      </c>
      <c r="N2952" t="s">
        <v>8269</v>
      </c>
      <c r="O2952" s="14" t="s">
        <v>8318</v>
      </c>
      <c r="P2952" t="s">
        <v>8319</v>
      </c>
      <c r="Q2952" s="10">
        <f t="shared" si="92"/>
        <v>41841.651597222226</v>
      </c>
      <c r="R2952">
        <f t="shared" si="93"/>
        <v>2014</v>
      </c>
    </row>
    <row r="2953" spans="1:18" ht="30" x14ac:dyDescent="0.25">
      <c r="A2953">
        <v>3866</v>
      </c>
      <c r="B2953" s="3" t="s">
        <v>3863</v>
      </c>
      <c r="C2953" s="3" t="s">
        <v>7975</v>
      </c>
      <c r="D2953" s="6">
        <v>2000</v>
      </c>
      <c r="E2953" s="8">
        <v>11</v>
      </c>
      <c r="F2953" t="s">
        <v>8220</v>
      </c>
      <c r="G2953" t="s">
        <v>8223</v>
      </c>
      <c r="H2953" t="s">
        <v>8245</v>
      </c>
      <c r="I2953">
        <v>1458703740</v>
      </c>
      <c r="J2953">
        <v>1454453021</v>
      </c>
      <c r="K2953" t="b">
        <v>0</v>
      </c>
      <c r="L2953">
        <v>2</v>
      </c>
      <c r="M2953" t="b">
        <v>0</v>
      </c>
      <c r="N2953" t="s">
        <v>8269</v>
      </c>
      <c r="O2953" s="14" t="s">
        <v>8318</v>
      </c>
      <c r="P2953" t="s">
        <v>8319</v>
      </c>
      <c r="Q2953" s="10">
        <f t="shared" si="92"/>
        <v>42402.947002314817</v>
      </c>
      <c r="R2953">
        <f t="shared" si="93"/>
        <v>2016</v>
      </c>
    </row>
    <row r="2954" spans="1:18" ht="45" x14ac:dyDescent="0.25">
      <c r="A2954">
        <v>3867</v>
      </c>
      <c r="B2954" s="3" t="s">
        <v>3864</v>
      </c>
      <c r="C2954" s="3" t="s">
        <v>7976</v>
      </c>
      <c r="D2954" s="6">
        <v>2000</v>
      </c>
      <c r="E2954" s="8">
        <v>251</v>
      </c>
      <c r="F2954" t="s">
        <v>8220</v>
      </c>
      <c r="G2954" t="s">
        <v>8223</v>
      </c>
      <c r="H2954" t="s">
        <v>8245</v>
      </c>
      <c r="I2954">
        <v>1466278339</v>
      </c>
      <c r="J2954">
        <v>1463686339</v>
      </c>
      <c r="K2954" t="b">
        <v>0</v>
      </c>
      <c r="L2954">
        <v>5</v>
      </c>
      <c r="M2954" t="b">
        <v>0</v>
      </c>
      <c r="N2954" t="s">
        <v>8269</v>
      </c>
      <c r="O2954" s="14" t="s">
        <v>8318</v>
      </c>
      <c r="P2954" t="s">
        <v>8319</v>
      </c>
      <c r="Q2954" s="10">
        <f t="shared" ref="Q2954:Q3017" si="94">(((J2954/60)/60)/24)+DATE(1970,1,1)</f>
        <v>42509.814108796301</v>
      </c>
      <c r="R2954">
        <f t="shared" ref="R2954:R3017" si="95">YEAR(Q2954)</f>
        <v>2016</v>
      </c>
    </row>
    <row r="2955" spans="1:18" ht="60" x14ac:dyDescent="0.25">
      <c r="A2955">
        <v>3888</v>
      </c>
      <c r="B2955" s="3" t="s">
        <v>3885</v>
      </c>
      <c r="C2955" s="3" t="s">
        <v>7996</v>
      </c>
      <c r="D2955" s="6">
        <v>2000</v>
      </c>
      <c r="E2955" s="8">
        <v>542</v>
      </c>
      <c r="F2955" t="s">
        <v>8220</v>
      </c>
      <c r="G2955" t="s">
        <v>8224</v>
      </c>
      <c r="H2955" t="s">
        <v>8246</v>
      </c>
      <c r="I2955">
        <v>1488114358</v>
      </c>
      <c r="J2955">
        <v>1485522358</v>
      </c>
      <c r="K2955" t="b">
        <v>0</v>
      </c>
      <c r="L2955">
        <v>14</v>
      </c>
      <c r="M2955" t="b">
        <v>0</v>
      </c>
      <c r="N2955" t="s">
        <v>8269</v>
      </c>
      <c r="O2955" s="14" t="s">
        <v>8318</v>
      </c>
      <c r="P2955" t="s">
        <v>8319</v>
      </c>
      <c r="Q2955" s="10">
        <f t="shared" si="94"/>
        <v>42762.545810185184</v>
      </c>
      <c r="R2955">
        <f t="shared" si="95"/>
        <v>2017</v>
      </c>
    </row>
    <row r="2956" spans="1:18" ht="45" x14ac:dyDescent="0.25">
      <c r="A2956">
        <v>3889</v>
      </c>
      <c r="B2956" s="3" t="s">
        <v>3886</v>
      </c>
      <c r="C2956" s="3" t="s">
        <v>7997</v>
      </c>
      <c r="D2956" s="6">
        <v>8000</v>
      </c>
      <c r="E2956" s="8">
        <v>118</v>
      </c>
      <c r="F2956" t="s">
        <v>8220</v>
      </c>
      <c r="G2956" t="s">
        <v>8223</v>
      </c>
      <c r="H2956" t="s">
        <v>8245</v>
      </c>
      <c r="I2956">
        <v>1420413960</v>
      </c>
      <c r="J2956">
        <v>1417651630</v>
      </c>
      <c r="K2956" t="b">
        <v>0</v>
      </c>
      <c r="L2956">
        <v>9</v>
      </c>
      <c r="M2956" t="b">
        <v>0</v>
      </c>
      <c r="N2956" t="s">
        <v>8269</v>
      </c>
      <c r="O2956" s="14" t="s">
        <v>8318</v>
      </c>
      <c r="P2956" t="s">
        <v>8319</v>
      </c>
      <c r="Q2956" s="10">
        <f t="shared" si="94"/>
        <v>41977.004976851851</v>
      </c>
      <c r="R2956">
        <f t="shared" si="95"/>
        <v>2014</v>
      </c>
    </row>
    <row r="2957" spans="1:18" ht="60" x14ac:dyDescent="0.25">
      <c r="A2957">
        <v>3890</v>
      </c>
      <c r="B2957" s="3" t="s">
        <v>3887</v>
      </c>
      <c r="C2957" s="3" t="s">
        <v>7998</v>
      </c>
      <c r="D2957" s="6">
        <v>15000</v>
      </c>
      <c r="E2957" s="8">
        <v>2524</v>
      </c>
      <c r="F2957" t="s">
        <v>8220</v>
      </c>
      <c r="G2957" t="s">
        <v>8223</v>
      </c>
      <c r="H2957" t="s">
        <v>8245</v>
      </c>
      <c r="I2957">
        <v>1439662344</v>
      </c>
      <c r="J2957">
        <v>1434478344</v>
      </c>
      <c r="K2957" t="b">
        <v>0</v>
      </c>
      <c r="L2957">
        <v>8</v>
      </c>
      <c r="M2957" t="b">
        <v>0</v>
      </c>
      <c r="N2957" t="s">
        <v>8269</v>
      </c>
      <c r="O2957" s="14" t="s">
        <v>8318</v>
      </c>
      <c r="P2957" t="s">
        <v>8319</v>
      </c>
      <c r="Q2957" s="10">
        <f t="shared" si="94"/>
        <v>42171.758611111116</v>
      </c>
      <c r="R2957">
        <f t="shared" si="95"/>
        <v>2015</v>
      </c>
    </row>
    <row r="2958" spans="1:18" ht="30" x14ac:dyDescent="0.25">
      <c r="A2958">
        <v>3891</v>
      </c>
      <c r="B2958" s="3" t="s">
        <v>3888</v>
      </c>
      <c r="C2958" s="3" t="s">
        <v>7999</v>
      </c>
      <c r="D2958" s="6">
        <v>800</v>
      </c>
      <c r="E2958" s="8">
        <v>260</v>
      </c>
      <c r="F2958" t="s">
        <v>8220</v>
      </c>
      <c r="G2958" t="s">
        <v>8223</v>
      </c>
      <c r="H2958" t="s">
        <v>8245</v>
      </c>
      <c r="I2958">
        <v>1427086740</v>
      </c>
      <c r="J2958">
        <v>1424488244</v>
      </c>
      <c r="K2958" t="b">
        <v>0</v>
      </c>
      <c r="L2958">
        <v>7</v>
      </c>
      <c r="M2958" t="b">
        <v>0</v>
      </c>
      <c r="N2958" t="s">
        <v>8269</v>
      </c>
      <c r="O2958" s="14" t="s">
        <v>8318</v>
      </c>
      <c r="P2958" t="s">
        <v>8319</v>
      </c>
      <c r="Q2958" s="10">
        <f t="shared" si="94"/>
        <v>42056.1324537037</v>
      </c>
      <c r="R2958">
        <f t="shared" si="95"/>
        <v>2015</v>
      </c>
    </row>
    <row r="2959" spans="1:18" ht="60" x14ac:dyDescent="0.25">
      <c r="A2959">
        <v>3892</v>
      </c>
      <c r="B2959" s="3" t="s">
        <v>3889</v>
      </c>
      <c r="C2959" s="3" t="s">
        <v>8000</v>
      </c>
      <c r="D2959" s="6">
        <v>1000</v>
      </c>
      <c r="E2959" s="8">
        <v>0</v>
      </c>
      <c r="F2959" t="s">
        <v>8220</v>
      </c>
      <c r="G2959" t="s">
        <v>8223</v>
      </c>
      <c r="H2959" t="s">
        <v>8245</v>
      </c>
      <c r="I2959">
        <v>1408863600</v>
      </c>
      <c r="J2959">
        <v>1408203557</v>
      </c>
      <c r="K2959" t="b">
        <v>0</v>
      </c>
      <c r="L2959">
        <v>0</v>
      </c>
      <c r="M2959" t="b">
        <v>0</v>
      </c>
      <c r="N2959" t="s">
        <v>8269</v>
      </c>
      <c r="O2959" s="14" t="s">
        <v>8318</v>
      </c>
      <c r="P2959" t="s">
        <v>8319</v>
      </c>
      <c r="Q2959" s="10">
        <f t="shared" si="94"/>
        <v>41867.652280092596</v>
      </c>
      <c r="R2959">
        <f t="shared" si="95"/>
        <v>2014</v>
      </c>
    </row>
    <row r="2960" spans="1:18" ht="60" x14ac:dyDescent="0.25">
      <c r="A2960">
        <v>3893</v>
      </c>
      <c r="B2960" s="3" t="s">
        <v>3890</v>
      </c>
      <c r="C2960" s="3" t="s">
        <v>8001</v>
      </c>
      <c r="D2960" s="6">
        <v>50000</v>
      </c>
      <c r="E2960" s="8">
        <v>10775</v>
      </c>
      <c r="F2960" t="s">
        <v>8220</v>
      </c>
      <c r="G2960" t="s">
        <v>8223</v>
      </c>
      <c r="H2960" t="s">
        <v>8245</v>
      </c>
      <c r="I2960">
        <v>1404194400</v>
      </c>
      <c r="J2960">
        <v>1400600840</v>
      </c>
      <c r="K2960" t="b">
        <v>0</v>
      </c>
      <c r="L2960">
        <v>84</v>
      </c>
      <c r="M2960" t="b">
        <v>0</v>
      </c>
      <c r="N2960" t="s">
        <v>8269</v>
      </c>
      <c r="O2960" s="14" t="s">
        <v>8318</v>
      </c>
      <c r="P2960" t="s">
        <v>8319</v>
      </c>
      <c r="Q2960" s="10">
        <f t="shared" si="94"/>
        <v>41779.657870370371</v>
      </c>
      <c r="R2960">
        <f t="shared" si="95"/>
        <v>2014</v>
      </c>
    </row>
    <row r="2961" spans="1:18" ht="60" x14ac:dyDescent="0.25">
      <c r="A2961">
        <v>3894</v>
      </c>
      <c r="B2961" s="3" t="s">
        <v>3891</v>
      </c>
      <c r="C2961" s="3" t="s">
        <v>8002</v>
      </c>
      <c r="D2961" s="6">
        <v>15000</v>
      </c>
      <c r="E2961" s="8">
        <v>520</v>
      </c>
      <c r="F2961" t="s">
        <v>8220</v>
      </c>
      <c r="G2961" t="s">
        <v>8223</v>
      </c>
      <c r="H2961" t="s">
        <v>8245</v>
      </c>
      <c r="I2961">
        <v>1481000340</v>
      </c>
      <c r="J2961">
        <v>1478386812</v>
      </c>
      <c r="K2961" t="b">
        <v>0</v>
      </c>
      <c r="L2961">
        <v>11</v>
      </c>
      <c r="M2961" t="b">
        <v>0</v>
      </c>
      <c r="N2961" t="s">
        <v>8269</v>
      </c>
      <c r="O2961" s="14" t="s">
        <v>8318</v>
      </c>
      <c r="P2961" t="s">
        <v>8319</v>
      </c>
      <c r="Q2961" s="10">
        <f t="shared" si="94"/>
        <v>42679.958472222221</v>
      </c>
      <c r="R2961">
        <f t="shared" si="95"/>
        <v>2016</v>
      </c>
    </row>
    <row r="2962" spans="1:18" ht="60" x14ac:dyDescent="0.25">
      <c r="A2962">
        <v>3895</v>
      </c>
      <c r="B2962" s="3" t="s">
        <v>3892</v>
      </c>
      <c r="C2962" s="3" t="s">
        <v>8003</v>
      </c>
      <c r="D2962" s="6">
        <v>1000</v>
      </c>
      <c r="E2962" s="8">
        <v>50</v>
      </c>
      <c r="F2962" t="s">
        <v>8220</v>
      </c>
      <c r="G2962" t="s">
        <v>8223</v>
      </c>
      <c r="H2962" t="s">
        <v>8245</v>
      </c>
      <c r="I2962">
        <v>1425103218</v>
      </c>
      <c r="J2962">
        <v>1422424818</v>
      </c>
      <c r="K2962" t="b">
        <v>0</v>
      </c>
      <c r="L2962">
        <v>1</v>
      </c>
      <c r="M2962" t="b">
        <v>0</v>
      </c>
      <c r="N2962" t="s">
        <v>8269</v>
      </c>
      <c r="O2962" s="14" t="s">
        <v>8318</v>
      </c>
      <c r="P2962" t="s">
        <v>8319</v>
      </c>
      <c r="Q2962" s="10">
        <f t="shared" si="94"/>
        <v>42032.250208333338</v>
      </c>
      <c r="R2962">
        <f t="shared" si="95"/>
        <v>2015</v>
      </c>
    </row>
    <row r="2963" spans="1:18" ht="60" x14ac:dyDescent="0.25">
      <c r="A2963">
        <v>3896</v>
      </c>
      <c r="B2963" s="3" t="s">
        <v>3893</v>
      </c>
      <c r="C2963" s="3" t="s">
        <v>8004</v>
      </c>
      <c r="D2963" s="6">
        <v>1600</v>
      </c>
      <c r="E2963" s="8">
        <v>170</v>
      </c>
      <c r="F2963" t="s">
        <v>8220</v>
      </c>
      <c r="G2963" t="s">
        <v>8223</v>
      </c>
      <c r="H2963" t="s">
        <v>8245</v>
      </c>
      <c r="I2963">
        <v>1402979778</v>
      </c>
      <c r="J2963">
        <v>1401770178</v>
      </c>
      <c r="K2963" t="b">
        <v>0</v>
      </c>
      <c r="L2963">
        <v>4</v>
      </c>
      <c r="M2963" t="b">
        <v>0</v>
      </c>
      <c r="N2963" t="s">
        <v>8269</v>
      </c>
      <c r="O2963" s="14" t="s">
        <v>8318</v>
      </c>
      <c r="P2963" t="s">
        <v>8319</v>
      </c>
      <c r="Q2963" s="10">
        <f t="shared" si="94"/>
        <v>41793.191875000004</v>
      </c>
      <c r="R2963">
        <f t="shared" si="95"/>
        <v>2014</v>
      </c>
    </row>
    <row r="2964" spans="1:18" ht="60" x14ac:dyDescent="0.25">
      <c r="A2964">
        <v>3897</v>
      </c>
      <c r="B2964" s="3" t="s">
        <v>3894</v>
      </c>
      <c r="C2964" s="3" t="s">
        <v>8005</v>
      </c>
      <c r="D2964" s="6">
        <v>2500</v>
      </c>
      <c r="E2964" s="8">
        <v>440</v>
      </c>
      <c r="F2964" t="s">
        <v>8220</v>
      </c>
      <c r="G2964" t="s">
        <v>8227</v>
      </c>
      <c r="H2964" t="s">
        <v>8249</v>
      </c>
      <c r="I2964">
        <v>1420750683</v>
      </c>
      <c r="J2964">
        <v>1418158683</v>
      </c>
      <c r="K2964" t="b">
        <v>0</v>
      </c>
      <c r="L2964">
        <v>10</v>
      </c>
      <c r="M2964" t="b">
        <v>0</v>
      </c>
      <c r="N2964" t="s">
        <v>8269</v>
      </c>
      <c r="O2964" s="14" t="s">
        <v>8318</v>
      </c>
      <c r="P2964" t="s">
        <v>8319</v>
      </c>
      <c r="Q2964" s="10">
        <f t="shared" si="94"/>
        <v>41982.87364583333</v>
      </c>
      <c r="R2964">
        <f t="shared" si="95"/>
        <v>2014</v>
      </c>
    </row>
    <row r="2965" spans="1:18" ht="60" x14ac:dyDescent="0.25">
      <c r="A2965">
        <v>3898</v>
      </c>
      <c r="B2965" s="3" t="s">
        <v>3895</v>
      </c>
      <c r="C2965" s="3" t="s">
        <v>8006</v>
      </c>
      <c r="D2965" s="6">
        <v>2500</v>
      </c>
      <c r="E2965" s="8">
        <v>814</v>
      </c>
      <c r="F2965" t="s">
        <v>8220</v>
      </c>
      <c r="G2965" t="s">
        <v>8224</v>
      </c>
      <c r="H2965" t="s">
        <v>8246</v>
      </c>
      <c r="I2965">
        <v>1439827200</v>
      </c>
      <c r="J2965">
        <v>1436355270</v>
      </c>
      <c r="K2965" t="b">
        <v>0</v>
      </c>
      <c r="L2965">
        <v>16</v>
      </c>
      <c r="M2965" t="b">
        <v>0</v>
      </c>
      <c r="N2965" t="s">
        <v>8269</v>
      </c>
      <c r="O2965" s="14" t="s">
        <v>8318</v>
      </c>
      <c r="P2965" t="s">
        <v>8319</v>
      </c>
      <c r="Q2965" s="10">
        <f t="shared" si="94"/>
        <v>42193.482291666667</v>
      </c>
      <c r="R2965">
        <f t="shared" si="95"/>
        <v>2015</v>
      </c>
    </row>
    <row r="2966" spans="1:18" ht="45" x14ac:dyDescent="0.25">
      <c r="A2966">
        <v>3899</v>
      </c>
      <c r="B2966" s="3" t="s">
        <v>3896</v>
      </c>
      <c r="C2966" s="3" t="s">
        <v>8007</v>
      </c>
      <c r="D2966" s="6">
        <v>10000</v>
      </c>
      <c r="E2966" s="8">
        <v>125</v>
      </c>
      <c r="F2966" t="s">
        <v>8220</v>
      </c>
      <c r="G2966" t="s">
        <v>8223</v>
      </c>
      <c r="H2966" t="s">
        <v>8245</v>
      </c>
      <c r="I2966">
        <v>1407868561</v>
      </c>
      <c r="J2966">
        <v>1406140561</v>
      </c>
      <c r="K2966" t="b">
        <v>0</v>
      </c>
      <c r="L2966">
        <v>2</v>
      </c>
      <c r="M2966" t="b">
        <v>0</v>
      </c>
      <c r="N2966" t="s">
        <v>8269</v>
      </c>
      <c r="O2966" s="14" t="s">
        <v>8318</v>
      </c>
      <c r="P2966" t="s">
        <v>8319</v>
      </c>
      <c r="Q2966" s="10">
        <f t="shared" si="94"/>
        <v>41843.775011574071</v>
      </c>
      <c r="R2966">
        <f t="shared" si="95"/>
        <v>2014</v>
      </c>
    </row>
    <row r="2967" spans="1:18" ht="45" x14ac:dyDescent="0.25">
      <c r="A2967">
        <v>3900</v>
      </c>
      <c r="B2967" s="3" t="s">
        <v>3897</v>
      </c>
      <c r="C2967" s="3" t="s">
        <v>8008</v>
      </c>
      <c r="D2967" s="6">
        <v>2500</v>
      </c>
      <c r="E2967" s="8">
        <v>135</v>
      </c>
      <c r="F2967" t="s">
        <v>8220</v>
      </c>
      <c r="G2967" t="s">
        <v>8223</v>
      </c>
      <c r="H2967" t="s">
        <v>8245</v>
      </c>
      <c r="I2967">
        <v>1433988791</v>
      </c>
      <c r="J2967">
        <v>1431396791</v>
      </c>
      <c r="K2967" t="b">
        <v>0</v>
      </c>
      <c r="L2967">
        <v>5</v>
      </c>
      <c r="M2967" t="b">
        <v>0</v>
      </c>
      <c r="N2967" t="s">
        <v>8269</v>
      </c>
      <c r="O2967" s="14" t="s">
        <v>8318</v>
      </c>
      <c r="P2967" t="s">
        <v>8319</v>
      </c>
      <c r="Q2967" s="10">
        <f t="shared" si="94"/>
        <v>42136.092488425929</v>
      </c>
      <c r="R2967">
        <f t="shared" si="95"/>
        <v>2015</v>
      </c>
    </row>
    <row r="2968" spans="1:18" ht="60" x14ac:dyDescent="0.25">
      <c r="A2968">
        <v>3901</v>
      </c>
      <c r="B2968" s="3" t="s">
        <v>3898</v>
      </c>
      <c r="C2968" s="3" t="s">
        <v>8009</v>
      </c>
      <c r="D2968" s="6">
        <v>3000</v>
      </c>
      <c r="E2968" s="8">
        <v>25</v>
      </c>
      <c r="F2968" t="s">
        <v>8220</v>
      </c>
      <c r="G2968" t="s">
        <v>8223</v>
      </c>
      <c r="H2968" t="s">
        <v>8245</v>
      </c>
      <c r="I2968">
        <v>1450554599</v>
      </c>
      <c r="J2968">
        <v>1447098599</v>
      </c>
      <c r="K2968" t="b">
        <v>0</v>
      </c>
      <c r="L2968">
        <v>1</v>
      </c>
      <c r="M2968" t="b">
        <v>0</v>
      </c>
      <c r="N2968" t="s">
        <v>8269</v>
      </c>
      <c r="O2968" s="14" t="s">
        <v>8318</v>
      </c>
      <c r="P2968" t="s">
        <v>8319</v>
      </c>
      <c r="Q2968" s="10">
        <f t="shared" si="94"/>
        <v>42317.826377314821</v>
      </c>
      <c r="R2968">
        <f t="shared" si="95"/>
        <v>2015</v>
      </c>
    </row>
    <row r="2969" spans="1:18" ht="60" x14ac:dyDescent="0.25">
      <c r="A2969">
        <v>3902</v>
      </c>
      <c r="B2969" s="3" t="s">
        <v>3899</v>
      </c>
      <c r="C2969" s="3" t="s">
        <v>8010</v>
      </c>
      <c r="D2969" s="6">
        <v>3000</v>
      </c>
      <c r="E2969" s="8">
        <v>1465</v>
      </c>
      <c r="F2969" t="s">
        <v>8220</v>
      </c>
      <c r="G2969" t="s">
        <v>8224</v>
      </c>
      <c r="H2969" t="s">
        <v>8246</v>
      </c>
      <c r="I2969">
        <v>1479125642</v>
      </c>
      <c r="J2969">
        <v>1476962042</v>
      </c>
      <c r="K2969" t="b">
        <v>0</v>
      </c>
      <c r="L2969">
        <v>31</v>
      </c>
      <c r="M2969" t="b">
        <v>0</v>
      </c>
      <c r="N2969" t="s">
        <v>8269</v>
      </c>
      <c r="O2969" s="14" t="s">
        <v>8318</v>
      </c>
      <c r="P2969" t="s">
        <v>8319</v>
      </c>
      <c r="Q2969" s="10">
        <f t="shared" si="94"/>
        <v>42663.468078703707</v>
      </c>
      <c r="R2969">
        <f t="shared" si="95"/>
        <v>2016</v>
      </c>
    </row>
    <row r="2970" spans="1:18" ht="60" x14ac:dyDescent="0.25">
      <c r="A2970">
        <v>3903</v>
      </c>
      <c r="B2970" s="3" t="s">
        <v>3900</v>
      </c>
      <c r="C2970" s="3" t="s">
        <v>8011</v>
      </c>
      <c r="D2970" s="6">
        <v>1500</v>
      </c>
      <c r="E2970" s="8">
        <v>0</v>
      </c>
      <c r="F2970" t="s">
        <v>8220</v>
      </c>
      <c r="G2970" t="s">
        <v>8223</v>
      </c>
      <c r="H2970" t="s">
        <v>8245</v>
      </c>
      <c r="I2970">
        <v>1439581080</v>
      </c>
      <c r="J2970">
        <v>1435709765</v>
      </c>
      <c r="K2970" t="b">
        <v>0</v>
      </c>
      <c r="L2970">
        <v>0</v>
      </c>
      <c r="M2970" t="b">
        <v>0</v>
      </c>
      <c r="N2970" t="s">
        <v>8269</v>
      </c>
      <c r="O2970" s="14" t="s">
        <v>8318</v>
      </c>
      <c r="P2970" t="s">
        <v>8319</v>
      </c>
      <c r="Q2970" s="10">
        <f t="shared" si="94"/>
        <v>42186.01116898148</v>
      </c>
      <c r="R2970">
        <f t="shared" si="95"/>
        <v>2015</v>
      </c>
    </row>
    <row r="2971" spans="1:18" ht="30" x14ac:dyDescent="0.25">
      <c r="A2971">
        <v>3904</v>
      </c>
      <c r="B2971" s="3" t="s">
        <v>3901</v>
      </c>
      <c r="C2971" s="3" t="s">
        <v>8012</v>
      </c>
      <c r="D2971" s="6">
        <v>10000</v>
      </c>
      <c r="E2971" s="8">
        <v>3</v>
      </c>
      <c r="F2971" t="s">
        <v>8220</v>
      </c>
      <c r="G2971" t="s">
        <v>8223</v>
      </c>
      <c r="H2971" t="s">
        <v>8245</v>
      </c>
      <c r="I2971">
        <v>1429074240</v>
      </c>
      <c r="J2971">
        <v>1427866200</v>
      </c>
      <c r="K2971" t="b">
        <v>0</v>
      </c>
      <c r="L2971">
        <v>2</v>
      </c>
      <c r="M2971" t="b">
        <v>0</v>
      </c>
      <c r="N2971" t="s">
        <v>8269</v>
      </c>
      <c r="O2971" s="14" t="s">
        <v>8318</v>
      </c>
      <c r="P2971" t="s">
        <v>8319</v>
      </c>
      <c r="Q2971" s="10">
        <f t="shared" si="94"/>
        <v>42095.229166666672</v>
      </c>
      <c r="R2971">
        <f t="shared" si="95"/>
        <v>2015</v>
      </c>
    </row>
    <row r="2972" spans="1:18" ht="60" x14ac:dyDescent="0.25">
      <c r="A2972">
        <v>3905</v>
      </c>
      <c r="B2972" s="3" t="s">
        <v>3902</v>
      </c>
      <c r="C2972" s="3" t="s">
        <v>8013</v>
      </c>
      <c r="D2972" s="6">
        <v>1500</v>
      </c>
      <c r="E2972" s="8">
        <v>173</v>
      </c>
      <c r="F2972" t="s">
        <v>8220</v>
      </c>
      <c r="G2972" t="s">
        <v>8224</v>
      </c>
      <c r="H2972" t="s">
        <v>8246</v>
      </c>
      <c r="I2972">
        <v>1434063600</v>
      </c>
      <c r="J2972">
        <v>1430405903</v>
      </c>
      <c r="K2972" t="b">
        <v>0</v>
      </c>
      <c r="L2972">
        <v>7</v>
      </c>
      <c r="M2972" t="b">
        <v>0</v>
      </c>
      <c r="N2972" t="s">
        <v>8269</v>
      </c>
      <c r="O2972" s="14" t="s">
        <v>8318</v>
      </c>
      <c r="P2972" t="s">
        <v>8319</v>
      </c>
      <c r="Q2972" s="10">
        <f t="shared" si="94"/>
        <v>42124.623877314814</v>
      </c>
      <c r="R2972">
        <f t="shared" si="95"/>
        <v>2015</v>
      </c>
    </row>
    <row r="2973" spans="1:18" ht="45" x14ac:dyDescent="0.25">
      <c r="A2973">
        <v>3906</v>
      </c>
      <c r="B2973" s="3" t="s">
        <v>3903</v>
      </c>
      <c r="C2973" s="3" t="s">
        <v>8014</v>
      </c>
      <c r="D2973" s="6">
        <v>1500</v>
      </c>
      <c r="E2973" s="8">
        <v>1010</v>
      </c>
      <c r="F2973" t="s">
        <v>8220</v>
      </c>
      <c r="G2973" t="s">
        <v>8224</v>
      </c>
      <c r="H2973" t="s">
        <v>8246</v>
      </c>
      <c r="I2973">
        <v>1435325100</v>
      </c>
      <c r="J2973">
        <v>1432072893</v>
      </c>
      <c r="K2973" t="b">
        <v>0</v>
      </c>
      <c r="L2973">
        <v>16</v>
      </c>
      <c r="M2973" t="b">
        <v>0</v>
      </c>
      <c r="N2973" t="s">
        <v>8269</v>
      </c>
      <c r="O2973" s="14" t="s">
        <v>8318</v>
      </c>
      <c r="P2973" t="s">
        <v>8319</v>
      </c>
      <c r="Q2973" s="10">
        <f t="shared" si="94"/>
        <v>42143.917743055557</v>
      </c>
      <c r="R2973">
        <f t="shared" si="95"/>
        <v>2015</v>
      </c>
    </row>
    <row r="2974" spans="1:18" ht="45" x14ac:dyDescent="0.25">
      <c r="A2974">
        <v>3907</v>
      </c>
      <c r="B2974" s="3" t="s">
        <v>3904</v>
      </c>
      <c r="C2974" s="3" t="s">
        <v>8015</v>
      </c>
      <c r="D2974" s="6">
        <v>1000</v>
      </c>
      <c r="E2974" s="8">
        <v>153</v>
      </c>
      <c r="F2974" t="s">
        <v>8220</v>
      </c>
      <c r="G2974" t="s">
        <v>8223</v>
      </c>
      <c r="H2974" t="s">
        <v>8245</v>
      </c>
      <c r="I2974">
        <v>1414354080</v>
      </c>
      <c r="J2974">
        <v>1411587606</v>
      </c>
      <c r="K2974" t="b">
        <v>0</v>
      </c>
      <c r="L2974">
        <v>4</v>
      </c>
      <c r="M2974" t="b">
        <v>0</v>
      </c>
      <c r="N2974" t="s">
        <v>8269</v>
      </c>
      <c r="O2974" s="14" t="s">
        <v>8318</v>
      </c>
      <c r="P2974" t="s">
        <v>8319</v>
      </c>
      <c r="Q2974" s="10">
        <f t="shared" si="94"/>
        <v>41906.819513888891</v>
      </c>
      <c r="R2974">
        <f t="shared" si="95"/>
        <v>2014</v>
      </c>
    </row>
    <row r="2975" spans="1:18" ht="60" x14ac:dyDescent="0.25">
      <c r="A2975">
        <v>3908</v>
      </c>
      <c r="B2975" s="3" t="s">
        <v>3905</v>
      </c>
      <c r="C2975" s="3" t="s">
        <v>8016</v>
      </c>
      <c r="D2975" s="6">
        <v>750</v>
      </c>
      <c r="E2975" s="8">
        <v>65</v>
      </c>
      <c r="F2975" t="s">
        <v>8220</v>
      </c>
      <c r="G2975" t="s">
        <v>8223</v>
      </c>
      <c r="H2975" t="s">
        <v>8245</v>
      </c>
      <c r="I2975">
        <v>1406603696</v>
      </c>
      <c r="J2975">
        <v>1405307696</v>
      </c>
      <c r="K2975" t="b">
        <v>0</v>
      </c>
      <c r="L2975">
        <v>4</v>
      </c>
      <c r="M2975" t="b">
        <v>0</v>
      </c>
      <c r="N2975" t="s">
        <v>8269</v>
      </c>
      <c r="O2975" s="14" t="s">
        <v>8318</v>
      </c>
      <c r="P2975" t="s">
        <v>8319</v>
      </c>
      <c r="Q2975" s="10">
        <f t="shared" si="94"/>
        <v>41834.135370370372</v>
      </c>
      <c r="R2975">
        <f t="shared" si="95"/>
        <v>2014</v>
      </c>
    </row>
    <row r="2976" spans="1:18" ht="45" x14ac:dyDescent="0.25">
      <c r="A2976">
        <v>3909</v>
      </c>
      <c r="B2976" s="3" t="s">
        <v>3906</v>
      </c>
      <c r="C2976" s="3" t="s">
        <v>8017</v>
      </c>
      <c r="D2976" s="6">
        <v>60000</v>
      </c>
      <c r="E2976" s="8">
        <v>135</v>
      </c>
      <c r="F2976" t="s">
        <v>8220</v>
      </c>
      <c r="G2976" t="s">
        <v>8223</v>
      </c>
      <c r="H2976" t="s">
        <v>8245</v>
      </c>
      <c r="I2976">
        <v>1410424642</v>
      </c>
      <c r="J2976">
        <v>1407832642</v>
      </c>
      <c r="K2976" t="b">
        <v>0</v>
      </c>
      <c r="L2976">
        <v>4</v>
      </c>
      <c r="M2976" t="b">
        <v>0</v>
      </c>
      <c r="N2976" t="s">
        <v>8269</v>
      </c>
      <c r="O2976" s="14" t="s">
        <v>8318</v>
      </c>
      <c r="P2976" t="s">
        <v>8319</v>
      </c>
      <c r="Q2976" s="10">
        <f t="shared" si="94"/>
        <v>41863.359282407408</v>
      </c>
      <c r="R2976">
        <f t="shared" si="95"/>
        <v>2014</v>
      </c>
    </row>
    <row r="2977" spans="1:18" ht="45" x14ac:dyDescent="0.25">
      <c r="A2977">
        <v>3910</v>
      </c>
      <c r="B2977" s="3" t="s">
        <v>3907</v>
      </c>
      <c r="C2977" s="3" t="s">
        <v>8018</v>
      </c>
      <c r="D2977" s="6">
        <v>6000</v>
      </c>
      <c r="E2977" s="8">
        <v>185</v>
      </c>
      <c r="F2977" t="s">
        <v>8220</v>
      </c>
      <c r="G2977" t="s">
        <v>8223</v>
      </c>
      <c r="H2977" t="s">
        <v>8245</v>
      </c>
      <c r="I2977">
        <v>1441649397</v>
      </c>
      <c r="J2977">
        <v>1439057397</v>
      </c>
      <c r="K2977" t="b">
        <v>0</v>
      </c>
      <c r="L2977">
        <v>3</v>
      </c>
      <c r="M2977" t="b">
        <v>0</v>
      </c>
      <c r="N2977" t="s">
        <v>8269</v>
      </c>
      <c r="O2977" s="14" t="s">
        <v>8318</v>
      </c>
      <c r="P2977" t="s">
        <v>8319</v>
      </c>
      <c r="Q2977" s="10">
        <f t="shared" si="94"/>
        <v>42224.756909722222</v>
      </c>
      <c r="R2977">
        <f t="shared" si="95"/>
        <v>2015</v>
      </c>
    </row>
    <row r="2978" spans="1:18" ht="45" x14ac:dyDescent="0.25">
      <c r="A2978">
        <v>3911</v>
      </c>
      <c r="B2978" s="3" t="s">
        <v>3908</v>
      </c>
      <c r="C2978" s="3" t="s">
        <v>8019</v>
      </c>
      <c r="D2978" s="6">
        <v>8000</v>
      </c>
      <c r="E2978" s="8">
        <v>2993</v>
      </c>
      <c r="F2978" t="s">
        <v>8220</v>
      </c>
      <c r="G2978" t="s">
        <v>8223</v>
      </c>
      <c r="H2978" t="s">
        <v>8245</v>
      </c>
      <c r="I2978">
        <v>1417033777</v>
      </c>
      <c r="J2978">
        <v>1414438177</v>
      </c>
      <c r="K2978" t="b">
        <v>0</v>
      </c>
      <c r="L2978">
        <v>36</v>
      </c>
      <c r="M2978" t="b">
        <v>0</v>
      </c>
      <c r="N2978" t="s">
        <v>8269</v>
      </c>
      <c r="O2978" s="14" t="s">
        <v>8318</v>
      </c>
      <c r="P2978" t="s">
        <v>8319</v>
      </c>
      <c r="Q2978" s="10">
        <f t="shared" si="94"/>
        <v>41939.8122337963</v>
      </c>
      <c r="R2978">
        <f t="shared" si="95"/>
        <v>2014</v>
      </c>
    </row>
    <row r="2979" spans="1:18" ht="45" x14ac:dyDescent="0.25">
      <c r="A2979">
        <v>3912</v>
      </c>
      <c r="B2979" s="3" t="s">
        <v>3909</v>
      </c>
      <c r="C2979" s="3" t="s">
        <v>8020</v>
      </c>
      <c r="D2979" s="6">
        <v>15000</v>
      </c>
      <c r="E2979" s="8">
        <v>1</v>
      </c>
      <c r="F2979" t="s">
        <v>8220</v>
      </c>
      <c r="G2979" t="s">
        <v>8223</v>
      </c>
      <c r="H2979" t="s">
        <v>8245</v>
      </c>
      <c r="I2979">
        <v>1429936500</v>
      </c>
      <c r="J2979">
        <v>1424759330</v>
      </c>
      <c r="K2979" t="b">
        <v>0</v>
      </c>
      <c r="L2979">
        <v>1</v>
      </c>
      <c r="M2979" t="b">
        <v>0</v>
      </c>
      <c r="N2979" t="s">
        <v>8269</v>
      </c>
      <c r="O2979" s="14" t="s">
        <v>8318</v>
      </c>
      <c r="P2979" t="s">
        <v>8319</v>
      </c>
      <c r="Q2979" s="10">
        <f t="shared" si="94"/>
        <v>42059.270023148143</v>
      </c>
      <c r="R2979">
        <f t="shared" si="95"/>
        <v>2015</v>
      </c>
    </row>
    <row r="2980" spans="1:18" ht="45" x14ac:dyDescent="0.25">
      <c r="A2980">
        <v>3913</v>
      </c>
      <c r="B2980" s="3" t="s">
        <v>3910</v>
      </c>
      <c r="C2980" s="3" t="s">
        <v>8021</v>
      </c>
      <c r="D2980" s="6">
        <v>10000</v>
      </c>
      <c r="E2980" s="8">
        <v>1000</v>
      </c>
      <c r="F2980" t="s">
        <v>8220</v>
      </c>
      <c r="G2980" t="s">
        <v>8223</v>
      </c>
      <c r="H2980" t="s">
        <v>8245</v>
      </c>
      <c r="I2980">
        <v>1448863449</v>
      </c>
      <c r="J2980">
        <v>1446267849</v>
      </c>
      <c r="K2980" t="b">
        <v>0</v>
      </c>
      <c r="L2980">
        <v>7</v>
      </c>
      <c r="M2980" t="b">
        <v>0</v>
      </c>
      <c r="N2980" t="s">
        <v>8269</v>
      </c>
      <c r="O2980" s="14" t="s">
        <v>8318</v>
      </c>
      <c r="P2980" t="s">
        <v>8319</v>
      </c>
      <c r="Q2980" s="10">
        <f t="shared" si="94"/>
        <v>42308.211215277777</v>
      </c>
      <c r="R2980">
        <f t="shared" si="95"/>
        <v>2015</v>
      </c>
    </row>
    <row r="2981" spans="1:18" ht="60" x14ac:dyDescent="0.25">
      <c r="A2981">
        <v>3914</v>
      </c>
      <c r="B2981" s="3" t="s">
        <v>3911</v>
      </c>
      <c r="C2981" s="3" t="s">
        <v>8022</v>
      </c>
      <c r="D2981" s="6">
        <v>2500</v>
      </c>
      <c r="E2981" s="8">
        <v>909</v>
      </c>
      <c r="F2981" t="s">
        <v>8220</v>
      </c>
      <c r="G2981" t="s">
        <v>8224</v>
      </c>
      <c r="H2981" t="s">
        <v>8246</v>
      </c>
      <c r="I2981">
        <v>1431298740</v>
      </c>
      <c r="J2981">
        <v>1429558756</v>
      </c>
      <c r="K2981" t="b">
        <v>0</v>
      </c>
      <c r="L2981">
        <v>27</v>
      </c>
      <c r="M2981" t="b">
        <v>0</v>
      </c>
      <c r="N2981" t="s">
        <v>8269</v>
      </c>
      <c r="O2981" s="14" t="s">
        <v>8318</v>
      </c>
      <c r="P2981" t="s">
        <v>8319</v>
      </c>
      <c r="Q2981" s="10">
        <f t="shared" si="94"/>
        <v>42114.818935185183</v>
      </c>
      <c r="R2981">
        <f t="shared" si="95"/>
        <v>2015</v>
      </c>
    </row>
    <row r="2982" spans="1:18" ht="60" x14ac:dyDescent="0.25">
      <c r="A2982">
        <v>3915</v>
      </c>
      <c r="B2982" s="3" t="s">
        <v>3912</v>
      </c>
      <c r="C2982" s="3" t="s">
        <v>8023</v>
      </c>
      <c r="D2982" s="6">
        <v>1500</v>
      </c>
      <c r="E2982" s="8">
        <v>5</v>
      </c>
      <c r="F2982" t="s">
        <v>8220</v>
      </c>
      <c r="G2982" t="s">
        <v>8224</v>
      </c>
      <c r="H2982" t="s">
        <v>8246</v>
      </c>
      <c r="I2982">
        <v>1464824309</v>
      </c>
      <c r="J2982">
        <v>1462232309</v>
      </c>
      <c r="K2982" t="b">
        <v>0</v>
      </c>
      <c r="L2982">
        <v>1</v>
      </c>
      <c r="M2982" t="b">
        <v>0</v>
      </c>
      <c r="N2982" t="s">
        <v>8269</v>
      </c>
      <c r="O2982" s="14" t="s">
        <v>8318</v>
      </c>
      <c r="P2982" t="s">
        <v>8319</v>
      </c>
      <c r="Q2982" s="10">
        <f t="shared" si="94"/>
        <v>42492.98505787037</v>
      </c>
      <c r="R2982">
        <f t="shared" si="95"/>
        <v>2016</v>
      </c>
    </row>
    <row r="2983" spans="1:18" ht="60" x14ac:dyDescent="0.25">
      <c r="A2983">
        <v>3916</v>
      </c>
      <c r="B2983" s="3" t="s">
        <v>3913</v>
      </c>
      <c r="C2983" s="3" t="s">
        <v>8024</v>
      </c>
      <c r="D2983" s="6">
        <v>2000</v>
      </c>
      <c r="E2983" s="8">
        <v>0</v>
      </c>
      <c r="F2983" t="s">
        <v>8220</v>
      </c>
      <c r="G2983" t="s">
        <v>8231</v>
      </c>
      <c r="H2983" t="s">
        <v>8252</v>
      </c>
      <c r="I2983">
        <v>1464952752</v>
      </c>
      <c r="J2983">
        <v>1462360752</v>
      </c>
      <c r="K2983" t="b">
        <v>0</v>
      </c>
      <c r="L2983">
        <v>0</v>
      </c>
      <c r="M2983" t="b">
        <v>0</v>
      </c>
      <c r="N2983" t="s">
        <v>8269</v>
      </c>
      <c r="O2983" s="14" t="s">
        <v>8318</v>
      </c>
      <c r="P2983" t="s">
        <v>8319</v>
      </c>
      <c r="Q2983" s="10">
        <f t="shared" si="94"/>
        <v>42494.471666666665</v>
      </c>
      <c r="R2983">
        <f t="shared" si="95"/>
        <v>2016</v>
      </c>
    </row>
    <row r="2984" spans="1:18" ht="45" x14ac:dyDescent="0.25">
      <c r="A2984">
        <v>3917</v>
      </c>
      <c r="B2984" s="3" t="s">
        <v>3914</v>
      </c>
      <c r="C2984" s="3" t="s">
        <v>8025</v>
      </c>
      <c r="D2984" s="6">
        <v>3500</v>
      </c>
      <c r="E2984" s="8">
        <v>10</v>
      </c>
      <c r="F2984" t="s">
        <v>8220</v>
      </c>
      <c r="G2984" t="s">
        <v>8224</v>
      </c>
      <c r="H2984" t="s">
        <v>8246</v>
      </c>
      <c r="I2984">
        <v>1410439161</v>
      </c>
      <c r="J2984">
        <v>1407847161</v>
      </c>
      <c r="K2984" t="b">
        <v>0</v>
      </c>
      <c r="L2984">
        <v>1</v>
      </c>
      <c r="M2984" t="b">
        <v>0</v>
      </c>
      <c r="N2984" t="s">
        <v>8269</v>
      </c>
      <c r="O2984" s="14" t="s">
        <v>8318</v>
      </c>
      <c r="P2984" t="s">
        <v>8319</v>
      </c>
      <c r="Q2984" s="10">
        <f t="shared" si="94"/>
        <v>41863.527326388888</v>
      </c>
      <c r="R2984">
        <f t="shared" si="95"/>
        <v>2014</v>
      </c>
    </row>
    <row r="2985" spans="1:18" ht="60" x14ac:dyDescent="0.25">
      <c r="A2985">
        <v>3918</v>
      </c>
      <c r="B2985" s="3" t="s">
        <v>3915</v>
      </c>
      <c r="C2985" s="3" t="s">
        <v>8026</v>
      </c>
      <c r="D2985" s="6">
        <v>60000</v>
      </c>
      <c r="E2985" s="8">
        <v>120</v>
      </c>
      <c r="F2985" t="s">
        <v>8220</v>
      </c>
      <c r="G2985" t="s">
        <v>8224</v>
      </c>
      <c r="H2985" t="s">
        <v>8246</v>
      </c>
      <c r="I2985">
        <v>1407168000</v>
      </c>
      <c r="J2985">
        <v>1406131023</v>
      </c>
      <c r="K2985" t="b">
        <v>0</v>
      </c>
      <c r="L2985">
        <v>3</v>
      </c>
      <c r="M2985" t="b">
        <v>0</v>
      </c>
      <c r="N2985" t="s">
        <v>8269</v>
      </c>
      <c r="O2985" s="14" t="s">
        <v>8318</v>
      </c>
      <c r="P2985" t="s">
        <v>8319</v>
      </c>
      <c r="Q2985" s="10">
        <f t="shared" si="94"/>
        <v>41843.664618055554</v>
      </c>
      <c r="R2985">
        <f t="shared" si="95"/>
        <v>2014</v>
      </c>
    </row>
    <row r="2986" spans="1:18" ht="45" x14ac:dyDescent="0.25">
      <c r="A2986">
        <v>3919</v>
      </c>
      <c r="B2986" s="3" t="s">
        <v>3916</v>
      </c>
      <c r="C2986" s="3" t="s">
        <v>8027</v>
      </c>
      <c r="D2986" s="6">
        <v>5000</v>
      </c>
      <c r="E2986" s="8">
        <v>90</v>
      </c>
      <c r="F2986" t="s">
        <v>8220</v>
      </c>
      <c r="G2986" t="s">
        <v>8224</v>
      </c>
      <c r="H2986" t="s">
        <v>8246</v>
      </c>
      <c r="I2986">
        <v>1453075200</v>
      </c>
      <c r="J2986">
        <v>1450628773</v>
      </c>
      <c r="K2986" t="b">
        <v>0</v>
      </c>
      <c r="L2986">
        <v>3</v>
      </c>
      <c r="M2986" t="b">
        <v>0</v>
      </c>
      <c r="N2986" t="s">
        <v>8269</v>
      </c>
      <c r="O2986" s="14" t="s">
        <v>8318</v>
      </c>
      <c r="P2986" t="s">
        <v>8319</v>
      </c>
      <c r="Q2986" s="10">
        <f t="shared" si="94"/>
        <v>42358.684872685189</v>
      </c>
      <c r="R2986">
        <f t="shared" si="95"/>
        <v>2015</v>
      </c>
    </row>
    <row r="2987" spans="1:18" ht="60" x14ac:dyDescent="0.25">
      <c r="A2987">
        <v>3920</v>
      </c>
      <c r="B2987" s="3" t="s">
        <v>3917</v>
      </c>
      <c r="C2987" s="3" t="s">
        <v>8028</v>
      </c>
      <c r="D2987" s="6">
        <v>2500</v>
      </c>
      <c r="E2987" s="8">
        <v>135</v>
      </c>
      <c r="F2987" t="s">
        <v>8220</v>
      </c>
      <c r="G2987" t="s">
        <v>8224</v>
      </c>
      <c r="H2987" t="s">
        <v>8246</v>
      </c>
      <c r="I2987">
        <v>1479032260</v>
      </c>
      <c r="J2987">
        <v>1476436660</v>
      </c>
      <c r="K2987" t="b">
        <v>0</v>
      </c>
      <c r="L2987">
        <v>3</v>
      </c>
      <c r="M2987" t="b">
        <v>0</v>
      </c>
      <c r="N2987" t="s">
        <v>8269</v>
      </c>
      <c r="O2987" s="14" t="s">
        <v>8318</v>
      </c>
      <c r="P2987" t="s">
        <v>8319</v>
      </c>
      <c r="Q2987" s="10">
        <f t="shared" si="94"/>
        <v>42657.38726851852</v>
      </c>
      <c r="R2987">
        <f t="shared" si="95"/>
        <v>2016</v>
      </c>
    </row>
    <row r="2988" spans="1:18" ht="60" x14ac:dyDescent="0.25">
      <c r="A2988">
        <v>3921</v>
      </c>
      <c r="B2988" s="3" t="s">
        <v>3918</v>
      </c>
      <c r="C2988" s="3" t="s">
        <v>8029</v>
      </c>
      <c r="D2988" s="6">
        <v>3000</v>
      </c>
      <c r="E2988" s="8">
        <v>0</v>
      </c>
      <c r="F2988" t="s">
        <v>8220</v>
      </c>
      <c r="G2988" t="s">
        <v>8224</v>
      </c>
      <c r="H2988" t="s">
        <v>8246</v>
      </c>
      <c r="I2988">
        <v>1414346400</v>
      </c>
      <c r="J2988">
        <v>1413291655</v>
      </c>
      <c r="K2988" t="b">
        <v>0</v>
      </c>
      <c r="L2988">
        <v>0</v>
      </c>
      <c r="M2988" t="b">
        <v>0</v>
      </c>
      <c r="N2988" t="s">
        <v>8269</v>
      </c>
      <c r="O2988" s="14" t="s">
        <v>8318</v>
      </c>
      <c r="P2988" t="s">
        <v>8319</v>
      </c>
      <c r="Q2988" s="10">
        <f t="shared" si="94"/>
        <v>41926.542303240742</v>
      </c>
      <c r="R2988">
        <f t="shared" si="95"/>
        <v>2014</v>
      </c>
    </row>
    <row r="2989" spans="1:18" ht="60" x14ac:dyDescent="0.25">
      <c r="A2989">
        <v>3922</v>
      </c>
      <c r="B2989" s="3" t="s">
        <v>3919</v>
      </c>
      <c r="C2989" s="3" t="s">
        <v>8030</v>
      </c>
      <c r="D2989" s="6">
        <v>750</v>
      </c>
      <c r="E2989" s="8">
        <v>61</v>
      </c>
      <c r="F2989" t="s">
        <v>8220</v>
      </c>
      <c r="G2989" t="s">
        <v>8223</v>
      </c>
      <c r="H2989" t="s">
        <v>8245</v>
      </c>
      <c r="I2989">
        <v>1425337200</v>
      </c>
      <c r="J2989">
        <v>1421432810</v>
      </c>
      <c r="K2989" t="b">
        <v>0</v>
      </c>
      <c r="L2989">
        <v>6</v>
      </c>
      <c r="M2989" t="b">
        <v>0</v>
      </c>
      <c r="N2989" t="s">
        <v>8269</v>
      </c>
      <c r="O2989" s="14" t="s">
        <v>8318</v>
      </c>
      <c r="P2989" t="s">
        <v>8319</v>
      </c>
      <c r="Q2989" s="10">
        <f t="shared" si="94"/>
        <v>42020.768634259264</v>
      </c>
      <c r="R2989">
        <f t="shared" si="95"/>
        <v>2015</v>
      </c>
    </row>
    <row r="2990" spans="1:18" ht="60" x14ac:dyDescent="0.25">
      <c r="A2990">
        <v>3923</v>
      </c>
      <c r="B2990" s="3" t="s">
        <v>3920</v>
      </c>
      <c r="C2990" s="3" t="s">
        <v>8031</v>
      </c>
      <c r="D2990" s="6">
        <v>11500</v>
      </c>
      <c r="E2990" s="8">
        <v>1384</v>
      </c>
      <c r="F2990" t="s">
        <v>8220</v>
      </c>
      <c r="G2990" t="s">
        <v>8224</v>
      </c>
      <c r="H2990" t="s">
        <v>8246</v>
      </c>
      <c r="I2990">
        <v>1428622271</v>
      </c>
      <c r="J2990">
        <v>1426203071</v>
      </c>
      <c r="K2990" t="b">
        <v>0</v>
      </c>
      <c r="L2990">
        <v>17</v>
      </c>
      <c r="M2990" t="b">
        <v>0</v>
      </c>
      <c r="N2990" t="s">
        <v>8269</v>
      </c>
      <c r="O2990" s="14" t="s">
        <v>8318</v>
      </c>
      <c r="P2990" t="s">
        <v>8319</v>
      </c>
      <c r="Q2990" s="10">
        <f t="shared" si="94"/>
        <v>42075.979988425926</v>
      </c>
      <c r="R2990">
        <f t="shared" si="95"/>
        <v>2015</v>
      </c>
    </row>
    <row r="2991" spans="1:18" ht="45" x14ac:dyDescent="0.25">
      <c r="A2991">
        <v>3924</v>
      </c>
      <c r="B2991" s="3" t="s">
        <v>3921</v>
      </c>
      <c r="C2991" s="3" t="s">
        <v>8032</v>
      </c>
      <c r="D2991" s="6">
        <v>15000</v>
      </c>
      <c r="E2991" s="8">
        <v>2290</v>
      </c>
      <c r="F2991" t="s">
        <v>8220</v>
      </c>
      <c r="G2991" t="s">
        <v>8223</v>
      </c>
      <c r="H2991" t="s">
        <v>8245</v>
      </c>
      <c r="I2991">
        <v>1403823722</v>
      </c>
      <c r="J2991">
        <v>1401231722</v>
      </c>
      <c r="K2991" t="b">
        <v>0</v>
      </c>
      <c r="L2991">
        <v>40</v>
      </c>
      <c r="M2991" t="b">
        <v>0</v>
      </c>
      <c r="N2991" t="s">
        <v>8269</v>
      </c>
      <c r="O2991" s="14" t="s">
        <v>8318</v>
      </c>
      <c r="P2991" t="s">
        <v>8319</v>
      </c>
      <c r="Q2991" s="10">
        <f t="shared" si="94"/>
        <v>41786.959745370368</v>
      </c>
      <c r="R2991">
        <f t="shared" si="95"/>
        <v>2014</v>
      </c>
    </row>
    <row r="2992" spans="1:18" ht="45" x14ac:dyDescent="0.25">
      <c r="A2992">
        <v>3925</v>
      </c>
      <c r="B2992" s="3" t="s">
        <v>3922</v>
      </c>
      <c r="C2992" s="3" t="s">
        <v>8033</v>
      </c>
      <c r="D2992" s="6">
        <v>150</v>
      </c>
      <c r="E2992" s="8">
        <v>15</v>
      </c>
      <c r="F2992" t="s">
        <v>8220</v>
      </c>
      <c r="G2992" t="s">
        <v>8223</v>
      </c>
      <c r="H2992" t="s">
        <v>8245</v>
      </c>
      <c r="I2992">
        <v>1406753639</v>
      </c>
      <c r="J2992">
        <v>1404161639</v>
      </c>
      <c r="K2992" t="b">
        <v>0</v>
      </c>
      <c r="L2992">
        <v>3</v>
      </c>
      <c r="M2992" t="b">
        <v>0</v>
      </c>
      <c r="N2992" t="s">
        <v>8269</v>
      </c>
      <c r="O2992" s="14" t="s">
        <v>8318</v>
      </c>
      <c r="P2992" t="s">
        <v>8319</v>
      </c>
      <c r="Q2992" s="10">
        <f t="shared" si="94"/>
        <v>41820.870821759258</v>
      </c>
      <c r="R2992">
        <f t="shared" si="95"/>
        <v>2014</v>
      </c>
    </row>
    <row r="2993" spans="1:18" ht="45" x14ac:dyDescent="0.25">
      <c r="A2993">
        <v>3926</v>
      </c>
      <c r="B2993" s="3" t="s">
        <v>3923</v>
      </c>
      <c r="C2993" s="3" t="s">
        <v>8034</v>
      </c>
      <c r="D2993" s="6">
        <v>5000</v>
      </c>
      <c r="E2993" s="8">
        <v>15</v>
      </c>
      <c r="F2993" t="s">
        <v>8220</v>
      </c>
      <c r="G2993" t="s">
        <v>8225</v>
      </c>
      <c r="H2993" t="s">
        <v>8247</v>
      </c>
      <c r="I2993">
        <v>1419645748</v>
      </c>
      <c r="J2993">
        <v>1417053748</v>
      </c>
      <c r="K2993" t="b">
        <v>0</v>
      </c>
      <c r="L2993">
        <v>1</v>
      </c>
      <c r="M2993" t="b">
        <v>0</v>
      </c>
      <c r="N2993" t="s">
        <v>8269</v>
      </c>
      <c r="O2993" s="14" t="s">
        <v>8318</v>
      </c>
      <c r="P2993" t="s">
        <v>8319</v>
      </c>
      <c r="Q2993" s="10">
        <f t="shared" si="94"/>
        <v>41970.085046296299</v>
      </c>
      <c r="R2993">
        <f t="shared" si="95"/>
        <v>2014</v>
      </c>
    </row>
    <row r="2994" spans="1:18" ht="60" x14ac:dyDescent="0.25">
      <c r="A2994">
        <v>3927</v>
      </c>
      <c r="B2994" s="3" t="s">
        <v>3924</v>
      </c>
      <c r="C2994" s="3" t="s">
        <v>8035</v>
      </c>
      <c r="D2994" s="6">
        <v>2500</v>
      </c>
      <c r="E2994" s="8">
        <v>25</v>
      </c>
      <c r="F2994" t="s">
        <v>8220</v>
      </c>
      <c r="G2994" t="s">
        <v>8224</v>
      </c>
      <c r="H2994" t="s">
        <v>8246</v>
      </c>
      <c r="I2994">
        <v>1407565504</v>
      </c>
      <c r="J2994">
        <v>1404973504</v>
      </c>
      <c r="K2994" t="b">
        <v>0</v>
      </c>
      <c r="L2994">
        <v>2</v>
      </c>
      <c r="M2994" t="b">
        <v>0</v>
      </c>
      <c r="N2994" t="s">
        <v>8269</v>
      </c>
      <c r="O2994" s="14" t="s">
        <v>8318</v>
      </c>
      <c r="P2994" t="s">
        <v>8319</v>
      </c>
      <c r="Q2994" s="10">
        <f t="shared" si="94"/>
        <v>41830.267407407409</v>
      </c>
      <c r="R2994">
        <f t="shared" si="95"/>
        <v>2014</v>
      </c>
    </row>
    <row r="2995" spans="1:18" ht="60" x14ac:dyDescent="0.25">
      <c r="A2995">
        <v>3928</v>
      </c>
      <c r="B2995" s="3" t="s">
        <v>3925</v>
      </c>
      <c r="C2995" s="3" t="s">
        <v>8036</v>
      </c>
      <c r="D2995" s="6">
        <v>5000</v>
      </c>
      <c r="E2995" s="8">
        <v>651</v>
      </c>
      <c r="F2995" t="s">
        <v>8220</v>
      </c>
      <c r="G2995" t="s">
        <v>8223</v>
      </c>
      <c r="H2995" t="s">
        <v>8245</v>
      </c>
      <c r="I2995">
        <v>1444971540</v>
      </c>
      <c r="J2995">
        <v>1442593427</v>
      </c>
      <c r="K2995" t="b">
        <v>0</v>
      </c>
      <c r="L2995">
        <v>7</v>
      </c>
      <c r="M2995" t="b">
        <v>0</v>
      </c>
      <c r="N2995" t="s">
        <v>8269</v>
      </c>
      <c r="O2995" s="14" t="s">
        <v>8318</v>
      </c>
      <c r="P2995" t="s">
        <v>8319</v>
      </c>
      <c r="Q2995" s="10">
        <f t="shared" si="94"/>
        <v>42265.683182870373</v>
      </c>
      <c r="R2995">
        <f t="shared" si="95"/>
        <v>2015</v>
      </c>
    </row>
    <row r="2996" spans="1:18" ht="60" x14ac:dyDescent="0.25">
      <c r="A2996">
        <v>3929</v>
      </c>
      <c r="B2996" s="3" t="s">
        <v>3926</v>
      </c>
      <c r="C2996" s="3" t="s">
        <v>8037</v>
      </c>
      <c r="D2996" s="6">
        <v>20000</v>
      </c>
      <c r="E2996" s="8">
        <v>453</v>
      </c>
      <c r="F2996" t="s">
        <v>8220</v>
      </c>
      <c r="G2996" t="s">
        <v>8223</v>
      </c>
      <c r="H2996" t="s">
        <v>8245</v>
      </c>
      <c r="I2996">
        <v>1474228265</v>
      </c>
      <c r="J2996">
        <v>1471636265</v>
      </c>
      <c r="K2996" t="b">
        <v>0</v>
      </c>
      <c r="L2996">
        <v>14</v>
      </c>
      <c r="M2996" t="b">
        <v>0</v>
      </c>
      <c r="N2996" t="s">
        <v>8269</v>
      </c>
      <c r="O2996" s="14" t="s">
        <v>8318</v>
      </c>
      <c r="P2996" t="s">
        <v>8319</v>
      </c>
      <c r="Q2996" s="10">
        <f t="shared" si="94"/>
        <v>42601.827141203699</v>
      </c>
      <c r="R2996">
        <f t="shared" si="95"/>
        <v>2016</v>
      </c>
    </row>
    <row r="2997" spans="1:18" ht="60" x14ac:dyDescent="0.25">
      <c r="A2997">
        <v>3930</v>
      </c>
      <c r="B2997" s="3" t="s">
        <v>3927</v>
      </c>
      <c r="C2997" s="3" t="s">
        <v>8038</v>
      </c>
      <c r="D2997" s="6">
        <v>10000</v>
      </c>
      <c r="E2997" s="8">
        <v>0</v>
      </c>
      <c r="F2997" t="s">
        <v>8220</v>
      </c>
      <c r="G2997" t="s">
        <v>8225</v>
      </c>
      <c r="H2997" t="s">
        <v>8247</v>
      </c>
      <c r="I2997">
        <v>1459490400</v>
      </c>
      <c r="J2997">
        <v>1457078868</v>
      </c>
      <c r="K2997" t="b">
        <v>0</v>
      </c>
      <c r="L2997">
        <v>0</v>
      </c>
      <c r="M2997" t="b">
        <v>0</v>
      </c>
      <c r="N2997" t="s">
        <v>8269</v>
      </c>
      <c r="O2997" s="14" t="s">
        <v>8318</v>
      </c>
      <c r="P2997" t="s">
        <v>8319</v>
      </c>
      <c r="Q2997" s="10">
        <f t="shared" si="94"/>
        <v>42433.338749999995</v>
      </c>
      <c r="R2997">
        <f t="shared" si="95"/>
        <v>2016</v>
      </c>
    </row>
    <row r="2998" spans="1:18" ht="60" x14ac:dyDescent="0.25">
      <c r="A2998">
        <v>3931</v>
      </c>
      <c r="B2998" s="3" t="s">
        <v>3928</v>
      </c>
      <c r="C2998" s="3" t="s">
        <v>8039</v>
      </c>
      <c r="D2998" s="6">
        <v>8000</v>
      </c>
      <c r="E2998" s="8">
        <v>0</v>
      </c>
      <c r="F2998" t="s">
        <v>8220</v>
      </c>
      <c r="G2998" t="s">
        <v>8223</v>
      </c>
      <c r="H2998" t="s">
        <v>8245</v>
      </c>
      <c r="I2998">
        <v>1441510707</v>
      </c>
      <c r="J2998">
        <v>1439350707</v>
      </c>
      <c r="K2998" t="b">
        <v>0</v>
      </c>
      <c r="L2998">
        <v>0</v>
      </c>
      <c r="M2998" t="b">
        <v>0</v>
      </c>
      <c r="N2998" t="s">
        <v>8269</v>
      </c>
      <c r="O2998" s="14" t="s">
        <v>8318</v>
      </c>
      <c r="P2998" t="s">
        <v>8319</v>
      </c>
      <c r="Q2998" s="10">
        <f t="shared" si="94"/>
        <v>42228.151701388888</v>
      </c>
      <c r="R2998">
        <f t="shared" si="95"/>
        <v>2015</v>
      </c>
    </row>
    <row r="2999" spans="1:18" ht="60" x14ac:dyDescent="0.25">
      <c r="A2999">
        <v>3932</v>
      </c>
      <c r="B2999" s="3" t="s">
        <v>3929</v>
      </c>
      <c r="C2999" s="3" t="s">
        <v>8040</v>
      </c>
      <c r="D2999" s="6">
        <v>12000</v>
      </c>
      <c r="E2999" s="8">
        <v>1</v>
      </c>
      <c r="F2999" t="s">
        <v>8220</v>
      </c>
      <c r="G2999" t="s">
        <v>8223</v>
      </c>
      <c r="H2999" t="s">
        <v>8245</v>
      </c>
      <c r="I2999">
        <v>1458097364</v>
      </c>
      <c r="J2999">
        <v>1455508964</v>
      </c>
      <c r="K2999" t="b">
        <v>0</v>
      </c>
      <c r="L2999">
        <v>1</v>
      </c>
      <c r="M2999" t="b">
        <v>0</v>
      </c>
      <c r="N2999" t="s">
        <v>8269</v>
      </c>
      <c r="O2999" s="14" t="s">
        <v>8318</v>
      </c>
      <c r="P2999" t="s">
        <v>8319</v>
      </c>
      <c r="Q2999" s="10">
        <f t="shared" si="94"/>
        <v>42415.168564814812</v>
      </c>
      <c r="R2999">
        <f t="shared" si="95"/>
        <v>2016</v>
      </c>
    </row>
    <row r="3000" spans="1:18" ht="60" x14ac:dyDescent="0.25">
      <c r="A3000">
        <v>3933</v>
      </c>
      <c r="B3000" s="3" t="s">
        <v>3930</v>
      </c>
      <c r="C3000" s="3" t="s">
        <v>8041</v>
      </c>
      <c r="D3000" s="6">
        <v>7000</v>
      </c>
      <c r="E3000" s="8">
        <v>1102</v>
      </c>
      <c r="F3000" t="s">
        <v>8220</v>
      </c>
      <c r="G3000" t="s">
        <v>8223</v>
      </c>
      <c r="H3000" t="s">
        <v>8245</v>
      </c>
      <c r="I3000">
        <v>1468716180</v>
      </c>
      <c r="J3000">
        <v>1466205262</v>
      </c>
      <c r="K3000" t="b">
        <v>0</v>
      </c>
      <c r="L3000">
        <v>12</v>
      </c>
      <c r="M3000" t="b">
        <v>0</v>
      </c>
      <c r="N3000" t="s">
        <v>8269</v>
      </c>
      <c r="O3000" s="14" t="s">
        <v>8318</v>
      </c>
      <c r="P3000" t="s">
        <v>8319</v>
      </c>
      <c r="Q3000" s="10">
        <f t="shared" si="94"/>
        <v>42538.968310185184</v>
      </c>
      <c r="R3000">
        <f t="shared" si="95"/>
        <v>2016</v>
      </c>
    </row>
    <row r="3001" spans="1:18" ht="45" x14ac:dyDescent="0.25">
      <c r="A3001">
        <v>3934</v>
      </c>
      <c r="B3001" s="3" t="s">
        <v>3931</v>
      </c>
      <c r="C3001" s="3" t="s">
        <v>8042</v>
      </c>
      <c r="D3001" s="6">
        <v>5000</v>
      </c>
      <c r="E3001" s="8">
        <v>550</v>
      </c>
      <c r="F3001" t="s">
        <v>8220</v>
      </c>
      <c r="G3001" t="s">
        <v>8223</v>
      </c>
      <c r="H3001" t="s">
        <v>8245</v>
      </c>
      <c r="I3001">
        <v>1443704400</v>
      </c>
      <c r="J3001">
        <v>1439827639</v>
      </c>
      <c r="K3001" t="b">
        <v>0</v>
      </c>
      <c r="L3001">
        <v>12</v>
      </c>
      <c r="M3001" t="b">
        <v>0</v>
      </c>
      <c r="N3001" t="s">
        <v>8269</v>
      </c>
      <c r="O3001" s="14" t="s">
        <v>8318</v>
      </c>
      <c r="P3001" t="s">
        <v>8319</v>
      </c>
      <c r="Q3001" s="10">
        <f t="shared" si="94"/>
        <v>42233.671747685185</v>
      </c>
      <c r="R3001">
        <f t="shared" si="95"/>
        <v>2015</v>
      </c>
    </row>
    <row r="3002" spans="1:18" ht="60" x14ac:dyDescent="0.25">
      <c r="A3002">
        <v>3935</v>
      </c>
      <c r="B3002" s="3" t="s">
        <v>3932</v>
      </c>
      <c r="C3002" s="3" t="s">
        <v>8043</v>
      </c>
      <c r="D3002" s="6">
        <v>3000</v>
      </c>
      <c r="E3002" s="8">
        <v>1315</v>
      </c>
      <c r="F3002" t="s">
        <v>8220</v>
      </c>
      <c r="G3002" t="s">
        <v>8224</v>
      </c>
      <c r="H3002" t="s">
        <v>8246</v>
      </c>
      <c r="I3002">
        <v>1443973546</v>
      </c>
      <c r="J3002">
        <v>1438789546</v>
      </c>
      <c r="K3002" t="b">
        <v>0</v>
      </c>
      <c r="L3002">
        <v>23</v>
      </c>
      <c r="M3002" t="b">
        <v>0</v>
      </c>
      <c r="N3002" t="s">
        <v>8269</v>
      </c>
      <c r="O3002" s="14" t="s">
        <v>8318</v>
      </c>
      <c r="P3002" t="s">
        <v>8319</v>
      </c>
      <c r="Q3002" s="10">
        <f t="shared" si="94"/>
        <v>42221.656782407401</v>
      </c>
      <c r="R3002">
        <f t="shared" si="95"/>
        <v>2015</v>
      </c>
    </row>
    <row r="3003" spans="1:18" ht="60" x14ac:dyDescent="0.25">
      <c r="A3003">
        <v>3936</v>
      </c>
      <c r="B3003" s="3" t="s">
        <v>3933</v>
      </c>
      <c r="C3003" s="3" t="s">
        <v>8044</v>
      </c>
      <c r="D3003" s="6">
        <v>20000</v>
      </c>
      <c r="E3003" s="8">
        <v>0</v>
      </c>
      <c r="F3003" t="s">
        <v>8220</v>
      </c>
      <c r="G3003" t="s">
        <v>8223</v>
      </c>
      <c r="H3003" t="s">
        <v>8245</v>
      </c>
      <c r="I3003">
        <v>1480576720</v>
      </c>
      <c r="J3003">
        <v>1477981120</v>
      </c>
      <c r="K3003" t="b">
        <v>0</v>
      </c>
      <c r="L3003">
        <v>0</v>
      </c>
      <c r="M3003" t="b">
        <v>0</v>
      </c>
      <c r="N3003" t="s">
        <v>8269</v>
      </c>
      <c r="O3003" s="14" t="s">
        <v>8318</v>
      </c>
      <c r="P3003" t="s">
        <v>8319</v>
      </c>
      <c r="Q3003" s="10">
        <f t="shared" si="94"/>
        <v>42675.262962962966</v>
      </c>
      <c r="R3003">
        <f t="shared" si="95"/>
        <v>2016</v>
      </c>
    </row>
    <row r="3004" spans="1:18" ht="45" x14ac:dyDescent="0.25">
      <c r="A3004">
        <v>3937</v>
      </c>
      <c r="B3004" s="3" t="s">
        <v>3934</v>
      </c>
      <c r="C3004" s="3" t="s">
        <v>8045</v>
      </c>
      <c r="D3004" s="6">
        <v>2885</v>
      </c>
      <c r="E3004" s="8">
        <v>2485</v>
      </c>
      <c r="F3004" t="s">
        <v>8220</v>
      </c>
      <c r="G3004" t="s">
        <v>8223</v>
      </c>
      <c r="H3004" t="s">
        <v>8245</v>
      </c>
      <c r="I3004">
        <v>1468249760</v>
      </c>
      <c r="J3004">
        <v>1465830560</v>
      </c>
      <c r="K3004" t="b">
        <v>0</v>
      </c>
      <c r="L3004">
        <v>10</v>
      </c>
      <c r="M3004" t="b">
        <v>0</v>
      </c>
      <c r="N3004" t="s">
        <v>8269</v>
      </c>
      <c r="O3004" s="14" t="s">
        <v>8318</v>
      </c>
      <c r="P3004" t="s">
        <v>8319</v>
      </c>
      <c r="Q3004" s="10">
        <f t="shared" si="94"/>
        <v>42534.631481481483</v>
      </c>
      <c r="R3004">
        <f t="shared" si="95"/>
        <v>2016</v>
      </c>
    </row>
    <row r="3005" spans="1:18" ht="60" x14ac:dyDescent="0.25">
      <c r="A3005">
        <v>3938</v>
      </c>
      <c r="B3005" s="3" t="s">
        <v>3935</v>
      </c>
      <c r="C3005" s="3" t="s">
        <v>8046</v>
      </c>
      <c r="D3005" s="6">
        <v>3255</v>
      </c>
      <c r="E3005" s="8">
        <v>397</v>
      </c>
      <c r="F3005" t="s">
        <v>8220</v>
      </c>
      <c r="G3005" t="s">
        <v>8223</v>
      </c>
      <c r="H3005" t="s">
        <v>8245</v>
      </c>
      <c r="I3005">
        <v>1435441454</v>
      </c>
      <c r="J3005">
        <v>1432763054</v>
      </c>
      <c r="K3005" t="b">
        <v>0</v>
      </c>
      <c r="L3005">
        <v>5</v>
      </c>
      <c r="M3005" t="b">
        <v>0</v>
      </c>
      <c r="N3005" t="s">
        <v>8269</v>
      </c>
      <c r="O3005" s="14" t="s">
        <v>8318</v>
      </c>
      <c r="P3005" t="s">
        <v>8319</v>
      </c>
      <c r="Q3005" s="10">
        <f t="shared" si="94"/>
        <v>42151.905717592599</v>
      </c>
      <c r="R3005">
        <f t="shared" si="95"/>
        <v>2015</v>
      </c>
    </row>
    <row r="3006" spans="1:18" ht="60" x14ac:dyDescent="0.25">
      <c r="A3006">
        <v>3939</v>
      </c>
      <c r="B3006" s="3" t="s">
        <v>3936</v>
      </c>
      <c r="C3006" s="3" t="s">
        <v>8047</v>
      </c>
      <c r="D3006" s="6">
        <v>5000</v>
      </c>
      <c r="E3006" s="8">
        <v>5</v>
      </c>
      <c r="F3006" t="s">
        <v>8220</v>
      </c>
      <c r="G3006" t="s">
        <v>8225</v>
      </c>
      <c r="H3006" t="s">
        <v>8247</v>
      </c>
      <c r="I3006">
        <v>1412656200</v>
      </c>
      <c r="J3006">
        <v>1412328979</v>
      </c>
      <c r="K3006" t="b">
        <v>0</v>
      </c>
      <c r="L3006">
        <v>1</v>
      </c>
      <c r="M3006" t="b">
        <v>0</v>
      </c>
      <c r="N3006" t="s">
        <v>8269</v>
      </c>
      <c r="O3006" s="14" t="s">
        <v>8318</v>
      </c>
      <c r="P3006" t="s">
        <v>8319</v>
      </c>
      <c r="Q3006" s="10">
        <f t="shared" si="94"/>
        <v>41915.400219907409</v>
      </c>
      <c r="R3006">
        <f t="shared" si="95"/>
        <v>2014</v>
      </c>
    </row>
    <row r="3007" spans="1:18" ht="60" x14ac:dyDescent="0.25">
      <c r="A3007">
        <v>3940</v>
      </c>
      <c r="B3007" s="3" t="s">
        <v>3937</v>
      </c>
      <c r="C3007" s="3" t="s">
        <v>8048</v>
      </c>
      <c r="D3007" s="6">
        <v>5000</v>
      </c>
      <c r="E3007" s="8">
        <v>11</v>
      </c>
      <c r="F3007" t="s">
        <v>8220</v>
      </c>
      <c r="G3007" t="s">
        <v>8223</v>
      </c>
      <c r="H3007" t="s">
        <v>8245</v>
      </c>
      <c r="I3007">
        <v>1420199351</v>
      </c>
      <c r="J3007">
        <v>1416311351</v>
      </c>
      <c r="K3007" t="b">
        <v>0</v>
      </c>
      <c r="L3007">
        <v>2</v>
      </c>
      <c r="M3007" t="b">
        <v>0</v>
      </c>
      <c r="N3007" t="s">
        <v>8269</v>
      </c>
      <c r="O3007" s="14" t="s">
        <v>8318</v>
      </c>
      <c r="P3007" t="s">
        <v>8319</v>
      </c>
      <c r="Q3007" s="10">
        <f t="shared" si="94"/>
        <v>41961.492488425924</v>
      </c>
      <c r="R3007">
        <f t="shared" si="95"/>
        <v>2014</v>
      </c>
    </row>
    <row r="3008" spans="1:18" ht="75" x14ac:dyDescent="0.25">
      <c r="A3008">
        <v>3941</v>
      </c>
      <c r="B3008" s="3" t="s">
        <v>3938</v>
      </c>
      <c r="C3008" s="3" t="s">
        <v>8049</v>
      </c>
      <c r="D3008" s="6">
        <v>5500</v>
      </c>
      <c r="E3008" s="8">
        <v>50</v>
      </c>
      <c r="F3008" t="s">
        <v>8220</v>
      </c>
      <c r="G3008" t="s">
        <v>8223</v>
      </c>
      <c r="H3008" t="s">
        <v>8245</v>
      </c>
      <c r="I3008">
        <v>1416877200</v>
      </c>
      <c r="J3008">
        <v>1414505137</v>
      </c>
      <c r="K3008" t="b">
        <v>0</v>
      </c>
      <c r="L3008">
        <v>2</v>
      </c>
      <c r="M3008" t="b">
        <v>0</v>
      </c>
      <c r="N3008" t="s">
        <v>8269</v>
      </c>
      <c r="O3008" s="14" t="s">
        <v>8318</v>
      </c>
      <c r="P3008" t="s">
        <v>8319</v>
      </c>
      <c r="Q3008" s="10">
        <f t="shared" si="94"/>
        <v>41940.587233796294</v>
      </c>
      <c r="R3008">
        <f t="shared" si="95"/>
        <v>2014</v>
      </c>
    </row>
    <row r="3009" spans="1:18" ht="45" x14ac:dyDescent="0.25">
      <c r="A3009">
        <v>3942</v>
      </c>
      <c r="B3009" s="3" t="s">
        <v>3939</v>
      </c>
      <c r="C3009" s="3" t="s">
        <v>8050</v>
      </c>
      <c r="D3009" s="6">
        <v>1200</v>
      </c>
      <c r="E3009" s="8">
        <v>0</v>
      </c>
      <c r="F3009" t="s">
        <v>8220</v>
      </c>
      <c r="G3009" t="s">
        <v>8223</v>
      </c>
      <c r="H3009" t="s">
        <v>8245</v>
      </c>
      <c r="I3009">
        <v>1434490914</v>
      </c>
      <c r="J3009">
        <v>1429306914</v>
      </c>
      <c r="K3009" t="b">
        <v>0</v>
      </c>
      <c r="L3009">
        <v>0</v>
      </c>
      <c r="M3009" t="b">
        <v>0</v>
      </c>
      <c r="N3009" t="s">
        <v>8269</v>
      </c>
      <c r="O3009" s="14" t="s">
        <v>8318</v>
      </c>
      <c r="P3009" t="s">
        <v>8319</v>
      </c>
      <c r="Q3009" s="10">
        <f t="shared" si="94"/>
        <v>42111.904097222221</v>
      </c>
      <c r="R3009">
        <f t="shared" si="95"/>
        <v>2015</v>
      </c>
    </row>
    <row r="3010" spans="1:18" ht="45" x14ac:dyDescent="0.25">
      <c r="A3010">
        <v>3943</v>
      </c>
      <c r="B3010" s="3" t="s">
        <v>3940</v>
      </c>
      <c r="C3010" s="3" t="s">
        <v>8051</v>
      </c>
      <c r="D3010" s="6">
        <v>5000</v>
      </c>
      <c r="E3010" s="8">
        <v>1782</v>
      </c>
      <c r="F3010" t="s">
        <v>8220</v>
      </c>
      <c r="G3010" t="s">
        <v>8223</v>
      </c>
      <c r="H3010" t="s">
        <v>8245</v>
      </c>
      <c r="I3010">
        <v>1446483000</v>
      </c>
      <c r="J3010">
        <v>1443811268</v>
      </c>
      <c r="K3010" t="b">
        <v>0</v>
      </c>
      <c r="L3010">
        <v>13</v>
      </c>
      <c r="M3010" t="b">
        <v>0</v>
      </c>
      <c r="N3010" t="s">
        <v>8269</v>
      </c>
      <c r="O3010" s="14" t="s">
        <v>8318</v>
      </c>
      <c r="P3010" t="s">
        <v>8319</v>
      </c>
      <c r="Q3010" s="10">
        <f t="shared" si="94"/>
        <v>42279.778564814813</v>
      </c>
      <c r="R3010">
        <f t="shared" si="95"/>
        <v>2015</v>
      </c>
    </row>
    <row r="3011" spans="1:18" ht="60" x14ac:dyDescent="0.25">
      <c r="A3011">
        <v>3944</v>
      </c>
      <c r="B3011" s="3" t="s">
        <v>3941</v>
      </c>
      <c r="C3011" s="3" t="s">
        <v>8052</v>
      </c>
      <c r="D3011" s="6">
        <v>5000</v>
      </c>
      <c r="E3011" s="8">
        <v>0</v>
      </c>
      <c r="F3011" t="s">
        <v>8220</v>
      </c>
      <c r="G3011" t="s">
        <v>8223</v>
      </c>
      <c r="H3011" t="s">
        <v>8245</v>
      </c>
      <c r="I3011">
        <v>1440690875</v>
      </c>
      <c r="J3011">
        <v>1438098875</v>
      </c>
      <c r="K3011" t="b">
        <v>0</v>
      </c>
      <c r="L3011">
        <v>0</v>
      </c>
      <c r="M3011" t="b">
        <v>0</v>
      </c>
      <c r="N3011" t="s">
        <v>8269</v>
      </c>
      <c r="O3011" s="14" t="s">
        <v>8318</v>
      </c>
      <c r="P3011" t="s">
        <v>8319</v>
      </c>
      <c r="Q3011" s="10">
        <f t="shared" si="94"/>
        <v>42213.662905092591</v>
      </c>
      <c r="R3011">
        <f t="shared" si="95"/>
        <v>2015</v>
      </c>
    </row>
    <row r="3012" spans="1:18" ht="60" x14ac:dyDescent="0.25">
      <c r="A3012">
        <v>3945</v>
      </c>
      <c r="B3012" s="3" t="s">
        <v>3942</v>
      </c>
      <c r="C3012" s="3" t="s">
        <v>8053</v>
      </c>
      <c r="D3012" s="6">
        <v>2000</v>
      </c>
      <c r="E3012" s="8">
        <v>5</v>
      </c>
      <c r="F3012" t="s">
        <v>8220</v>
      </c>
      <c r="G3012" t="s">
        <v>8223</v>
      </c>
      <c r="H3012" t="s">
        <v>8245</v>
      </c>
      <c r="I3012">
        <v>1431717268</v>
      </c>
      <c r="J3012">
        <v>1429125268</v>
      </c>
      <c r="K3012" t="b">
        <v>0</v>
      </c>
      <c r="L3012">
        <v>1</v>
      </c>
      <c r="M3012" t="b">
        <v>0</v>
      </c>
      <c r="N3012" t="s">
        <v>8269</v>
      </c>
      <c r="O3012" s="14" t="s">
        <v>8318</v>
      </c>
      <c r="P3012" t="s">
        <v>8319</v>
      </c>
      <c r="Q3012" s="10">
        <f t="shared" si="94"/>
        <v>42109.801712962959</v>
      </c>
      <c r="R3012">
        <f t="shared" si="95"/>
        <v>2015</v>
      </c>
    </row>
    <row r="3013" spans="1:18" ht="30" x14ac:dyDescent="0.25">
      <c r="A3013">
        <v>3946</v>
      </c>
      <c r="B3013" s="3" t="s">
        <v>3943</v>
      </c>
      <c r="C3013" s="3" t="s">
        <v>8054</v>
      </c>
      <c r="D3013" s="6">
        <v>6000</v>
      </c>
      <c r="E3013" s="8">
        <v>195</v>
      </c>
      <c r="F3013" t="s">
        <v>8220</v>
      </c>
      <c r="G3013" t="s">
        <v>8223</v>
      </c>
      <c r="H3013" t="s">
        <v>8245</v>
      </c>
      <c r="I3013">
        <v>1425110400</v>
      </c>
      <c r="J3013">
        <v>1422388822</v>
      </c>
      <c r="K3013" t="b">
        <v>0</v>
      </c>
      <c r="L3013">
        <v>5</v>
      </c>
      <c r="M3013" t="b">
        <v>0</v>
      </c>
      <c r="N3013" t="s">
        <v>8269</v>
      </c>
      <c r="O3013" s="14" t="s">
        <v>8318</v>
      </c>
      <c r="P3013" t="s">
        <v>8319</v>
      </c>
      <c r="Q3013" s="10">
        <f t="shared" si="94"/>
        <v>42031.833587962959</v>
      </c>
      <c r="R3013">
        <f t="shared" si="95"/>
        <v>2015</v>
      </c>
    </row>
    <row r="3014" spans="1:18" ht="60" x14ac:dyDescent="0.25">
      <c r="A3014">
        <v>3947</v>
      </c>
      <c r="B3014" s="3" t="s">
        <v>3944</v>
      </c>
      <c r="C3014" s="3" t="s">
        <v>8055</v>
      </c>
      <c r="D3014" s="6">
        <v>3000</v>
      </c>
      <c r="E3014" s="8">
        <v>101</v>
      </c>
      <c r="F3014" t="s">
        <v>8220</v>
      </c>
      <c r="G3014" t="s">
        <v>8223</v>
      </c>
      <c r="H3014" t="s">
        <v>8245</v>
      </c>
      <c r="I3014">
        <v>1475378744</v>
      </c>
      <c r="J3014">
        <v>1472786744</v>
      </c>
      <c r="K3014" t="b">
        <v>0</v>
      </c>
      <c r="L3014">
        <v>2</v>
      </c>
      <c r="M3014" t="b">
        <v>0</v>
      </c>
      <c r="N3014" t="s">
        <v>8269</v>
      </c>
      <c r="O3014" s="14" t="s">
        <v>8318</v>
      </c>
      <c r="P3014" t="s">
        <v>8319</v>
      </c>
      <c r="Q3014" s="10">
        <f t="shared" si="94"/>
        <v>42615.142870370371</v>
      </c>
      <c r="R3014">
        <f t="shared" si="95"/>
        <v>2016</v>
      </c>
    </row>
    <row r="3015" spans="1:18" ht="60" x14ac:dyDescent="0.25">
      <c r="A3015">
        <v>3948</v>
      </c>
      <c r="B3015" s="3" t="s">
        <v>3945</v>
      </c>
      <c r="C3015" s="3" t="s">
        <v>8056</v>
      </c>
      <c r="D3015" s="6">
        <v>30000</v>
      </c>
      <c r="E3015" s="8">
        <v>0</v>
      </c>
      <c r="F3015" t="s">
        <v>8220</v>
      </c>
      <c r="G3015" t="s">
        <v>8225</v>
      </c>
      <c r="H3015" t="s">
        <v>8247</v>
      </c>
      <c r="I3015">
        <v>1410076123</v>
      </c>
      <c r="J3015">
        <v>1404892123</v>
      </c>
      <c r="K3015" t="b">
        <v>0</v>
      </c>
      <c r="L3015">
        <v>0</v>
      </c>
      <c r="M3015" t="b">
        <v>0</v>
      </c>
      <c r="N3015" t="s">
        <v>8269</v>
      </c>
      <c r="O3015" s="14" t="s">
        <v>8318</v>
      </c>
      <c r="P3015" t="s">
        <v>8319</v>
      </c>
      <c r="Q3015" s="10">
        <f t="shared" si="94"/>
        <v>41829.325497685182</v>
      </c>
      <c r="R3015">
        <f t="shared" si="95"/>
        <v>2014</v>
      </c>
    </row>
    <row r="3016" spans="1:18" ht="60" x14ac:dyDescent="0.25">
      <c r="A3016">
        <v>3949</v>
      </c>
      <c r="B3016" s="3" t="s">
        <v>3946</v>
      </c>
      <c r="C3016" s="3" t="s">
        <v>8057</v>
      </c>
      <c r="D3016" s="6">
        <v>10000</v>
      </c>
      <c r="E3016" s="8">
        <v>1577</v>
      </c>
      <c r="F3016" t="s">
        <v>8220</v>
      </c>
      <c r="G3016" t="s">
        <v>8225</v>
      </c>
      <c r="H3016" t="s">
        <v>8247</v>
      </c>
      <c r="I3016">
        <v>1423623221</v>
      </c>
      <c r="J3016">
        <v>1421031221</v>
      </c>
      <c r="K3016" t="b">
        <v>0</v>
      </c>
      <c r="L3016">
        <v>32</v>
      </c>
      <c r="M3016" t="b">
        <v>0</v>
      </c>
      <c r="N3016" t="s">
        <v>8269</v>
      </c>
      <c r="O3016" s="14" t="s">
        <v>8318</v>
      </c>
      <c r="P3016" t="s">
        <v>8319</v>
      </c>
      <c r="Q3016" s="10">
        <f t="shared" si="94"/>
        <v>42016.120613425926</v>
      </c>
      <c r="R3016">
        <f t="shared" si="95"/>
        <v>2015</v>
      </c>
    </row>
    <row r="3017" spans="1:18" ht="60" x14ac:dyDescent="0.25">
      <c r="A3017">
        <v>3950</v>
      </c>
      <c r="B3017" s="3" t="s">
        <v>3947</v>
      </c>
      <c r="C3017" s="3" t="s">
        <v>8058</v>
      </c>
      <c r="D3017" s="6">
        <v>4000</v>
      </c>
      <c r="E3017" s="8">
        <v>25</v>
      </c>
      <c r="F3017" t="s">
        <v>8220</v>
      </c>
      <c r="G3017" t="s">
        <v>8223</v>
      </c>
      <c r="H3017" t="s">
        <v>8245</v>
      </c>
      <c r="I3017">
        <v>1460140500</v>
      </c>
      <c r="J3017">
        <v>1457628680</v>
      </c>
      <c r="K3017" t="b">
        <v>0</v>
      </c>
      <c r="L3017">
        <v>1</v>
      </c>
      <c r="M3017" t="b">
        <v>0</v>
      </c>
      <c r="N3017" t="s">
        <v>8269</v>
      </c>
      <c r="O3017" s="14" t="s">
        <v>8318</v>
      </c>
      <c r="P3017" t="s">
        <v>8319</v>
      </c>
      <c r="Q3017" s="10">
        <f t="shared" si="94"/>
        <v>42439.702314814815</v>
      </c>
      <c r="R3017">
        <f t="shared" si="95"/>
        <v>2016</v>
      </c>
    </row>
    <row r="3018" spans="1:18" ht="60" x14ac:dyDescent="0.25">
      <c r="A3018">
        <v>3951</v>
      </c>
      <c r="B3018" s="3" t="s">
        <v>3948</v>
      </c>
      <c r="C3018" s="3" t="s">
        <v>6961</v>
      </c>
      <c r="D3018" s="6">
        <v>200000</v>
      </c>
      <c r="E3018" s="8">
        <v>1</v>
      </c>
      <c r="F3018" t="s">
        <v>8220</v>
      </c>
      <c r="G3018" t="s">
        <v>8240</v>
      </c>
      <c r="H3018" t="s">
        <v>8248</v>
      </c>
      <c r="I3018">
        <v>1462301342</v>
      </c>
      <c r="J3018">
        <v>1457120942</v>
      </c>
      <c r="K3018" t="b">
        <v>0</v>
      </c>
      <c r="L3018">
        <v>1</v>
      </c>
      <c r="M3018" t="b">
        <v>0</v>
      </c>
      <c r="N3018" t="s">
        <v>8269</v>
      </c>
      <c r="O3018" s="14" t="s">
        <v>8318</v>
      </c>
      <c r="P3018" t="s">
        <v>8319</v>
      </c>
      <c r="Q3018" s="10">
        <f t="shared" ref="Q3018:Q3081" si="96">(((J3018/60)/60)/24)+DATE(1970,1,1)</f>
        <v>42433.825717592597</v>
      </c>
      <c r="R3018">
        <f t="shared" ref="R3018:R3081" si="97">YEAR(Q3018)</f>
        <v>2016</v>
      </c>
    </row>
    <row r="3019" spans="1:18" ht="60" x14ac:dyDescent="0.25">
      <c r="A3019">
        <v>3952</v>
      </c>
      <c r="B3019" s="3" t="s">
        <v>3949</v>
      </c>
      <c r="C3019" s="3" t="s">
        <v>8059</v>
      </c>
      <c r="D3019" s="6">
        <v>26000</v>
      </c>
      <c r="E3019" s="8">
        <v>25</v>
      </c>
      <c r="F3019" t="s">
        <v>8220</v>
      </c>
      <c r="G3019" t="s">
        <v>8223</v>
      </c>
      <c r="H3019" t="s">
        <v>8245</v>
      </c>
      <c r="I3019">
        <v>1445885890</v>
      </c>
      <c r="J3019">
        <v>1440701890</v>
      </c>
      <c r="K3019" t="b">
        <v>0</v>
      </c>
      <c r="L3019">
        <v>1</v>
      </c>
      <c r="M3019" t="b">
        <v>0</v>
      </c>
      <c r="N3019" t="s">
        <v>8269</v>
      </c>
      <c r="O3019" s="14" t="s">
        <v>8318</v>
      </c>
      <c r="P3019" t="s">
        <v>8319</v>
      </c>
      <c r="Q3019" s="10">
        <f t="shared" si="96"/>
        <v>42243.790393518517</v>
      </c>
      <c r="R3019">
        <f t="shared" si="97"/>
        <v>2015</v>
      </c>
    </row>
    <row r="3020" spans="1:18" ht="45" x14ac:dyDescent="0.25">
      <c r="A3020">
        <v>3953</v>
      </c>
      <c r="B3020" s="3" t="s">
        <v>3950</v>
      </c>
      <c r="C3020" s="3" t="s">
        <v>8060</v>
      </c>
      <c r="D3020" s="6">
        <v>17600</v>
      </c>
      <c r="E3020" s="8">
        <v>0</v>
      </c>
      <c r="F3020" t="s">
        <v>8220</v>
      </c>
      <c r="G3020" t="s">
        <v>8223</v>
      </c>
      <c r="H3020" t="s">
        <v>8245</v>
      </c>
      <c r="I3020">
        <v>1469834940</v>
      </c>
      <c r="J3020">
        <v>1467162586</v>
      </c>
      <c r="K3020" t="b">
        <v>0</v>
      </c>
      <c r="L3020">
        <v>0</v>
      </c>
      <c r="M3020" t="b">
        <v>0</v>
      </c>
      <c r="N3020" t="s">
        <v>8269</v>
      </c>
      <c r="O3020" s="14" t="s">
        <v>8318</v>
      </c>
      <c r="P3020" t="s">
        <v>8319</v>
      </c>
      <c r="Q3020" s="10">
        <f t="shared" si="96"/>
        <v>42550.048449074078</v>
      </c>
      <c r="R3020">
        <f t="shared" si="97"/>
        <v>2016</v>
      </c>
    </row>
    <row r="3021" spans="1:18" ht="60" x14ac:dyDescent="0.25">
      <c r="A3021">
        <v>3954</v>
      </c>
      <c r="B3021" s="3" t="s">
        <v>3951</v>
      </c>
      <c r="C3021" s="3" t="s">
        <v>8061</v>
      </c>
      <c r="D3021" s="6">
        <v>25000</v>
      </c>
      <c r="E3021" s="8">
        <v>0</v>
      </c>
      <c r="F3021" t="s">
        <v>8220</v>
      </c>
      <c r="G3021" t="s">
        <v>8228</v>
      </c>
      <c r="H3021" t="s">
        <v>8250</v>
      </c>
      <c r="I3021">
        <v>1405352264</v>
      </c>
      <c r="J3021">
        <v>1400168264</v>
      </c>
      <c r="K3021" t="b">
        <v>0</v>
      </c>
      <c r="L3021">
        <v>0</v>
      </c>
      <c r="M3021" t="b">
        <v>0</v>
      </c>
      <c r="N3021" t="s">
        <v>8269</v>
      </c>
      <c r="O3021" s="14" t="s">
        <v>8318</v>
      </c>
      <c r="P3021" t="s">
        <v>8319</v>
      </c>
      <c r="Q3021" s="10">
        <f t="shared" si="96"/>
        <v>41774.651203703703</v>
      </c>
      <c r="R3021">
        <f t="shared" si="97"/>
        <v>2014</v>
      </c>
    </row>
    <row r="3022" spans="1:18" ht="60" x14ac:dyDescent="0.25">
      <c r="A3022">
        <v>3955</v>
      </c>
      <c r="B3022" s="3" t="s">
        <v>3952</v>
      </c>
      <c r="C3022" s="3" t="s">
        <v>8062</v>
      </c>
      <c r="D3022" s="6">
        <v>1750</v>
      </c>
      <c r="E3022" s="8">
        <v>425</v>
      </c>
      <c r="F3022" t="s">
        <v>8220</v>
      </c>
      <c r="G3022" t="s">
        <v>8223</v>
      </c>
      <c r="H3022" t="s">
        <v>8245</v>
      </c>
      <c r="I3022">
        <v>1448745741</v>
      </c>
      <c r="J3022">
        <v>1446150141</v>
      </c>
      <c r="K3022" t="b">
        <v>0</v>
      </c>
      <c r="L3022">
        <v>8</v>
      </c>
      <c r="M3022" t="b">
        <v>0</v>
      </c>
      <c r="N3022" t="s">
        <v>8269</v>
      </c>
      <c r="O3022" s="14" t="s">
        <v>8318</v>
      </c>
      <c r="P3022" t="s">
        <v>8319</v>
      </c>
      <c r="Q3022" s="10">
        <f t="shared" si="96"/>
        <v>42306.848854166667</v>
      </c>
      <c r="R3022">
        <f t="shared" si="97"/>
        <v>2015</v>
      </c>
    </row>
    <row r="3023" spans="1:18" ht="60" x14ac:dyDescent="0.25">
      <c r="A3023">
        <v>3956</v>
      </c>
      <c r="B3023" s="3" t="s">
        <v>3953</v>
      </c>
      <c r="C3023" s="3" t="s">
        <v>8063</v>
      </c>
      <c r="D3023" s="6">
        <v>5500</v>
      </c>
      <c r="E3023" s="8">
        <v>0</v>
      </c>
      <c r="F3023" t="s">
        <v>8220</v>
      </c>
      <c r="G3023" t="s">
        <v>8223</v>
      </c>
      <c r="H3023" t="s">
        <v>8245</v>
      </c>
      <c r="I3023">
        <v>1461543600</v>
      </c>
      <c r="J3023">
        <v>1459203727</v>
      </c>
      <c r="K3023" t="b">
        <v>0</v>
      </c>
      <c r="L3023">
        <v>0</v>
      </c>
      <c r="M3023" t="b">
        <v>0</v>
      </c>
      <c r="N3023" t="s">
        <v>8269</v>
      </c>
      <c r="O3023" s="14" t="s">
        <v>8318</v>
      </c>
      <c r="P3023" t="s">
        <v>8319</v>
      </c>
      <c r="Q3023" s="10">
        <f t="shared" si="96"/>
        <v>42457.932025462964</v>
      </c>
      <c r="R3023">
        <f t="shared" si="97"/>
        <v>2016</v>
      </c>
    </row>
    <row r="3024" spans="1:18" ht="45" x14ac:dyDescent="0.25">
      <c r="A3024">
        <v>3957</v>
      </c>
      <c r="B3024" s="3" t="s">
        <v>3954</v>
      </c>
      <c r="C3024" s="3" t="s">
        <v>8064</v>
      </c>
      <c r="D3024" s="6">
        <v>28000</v>
      </c>
      <c r="E3024" s="8">
        <v>7</v>
      </c>
      <c r="F3024" t="s">
        <v>8220</v>
      </c>
      <c r="G3024" t="s">
        <v>8223</v>
      </c>
      <c r="H3024" t="s">
        <v>8245</v>
      </c>
      <c r="I3024">
        <v>1468020354</v>
      </c>
      <c r="J3024">
        <v>1464045954</v>
      </c>
      <c r="K3024" t="b">
        <v>0</v>
      </c>
      <c r="L3024">
        <v>1</v>
      </c>
      <c r="M3024" t="b">
        <v>0</v>
      </c>
      <c r="N3024" t="s">
        <v>8269</v>
      </c>
      <c r="O3024" s="14" t="s">
        <v>8318</v>
      </c>
      <c r="P3024" t="s">
        <v>8319</v>
      </c>
      <c r="Q3024" s="10">
        <f t="shared" si="96"/>
        <v>42513.976319444439</v>
      </c>
      <c r="R3024">
        <f t="shared" si="97"/>
        <v>2016</v>
      </c>
    </row>
    <row r="3025" spans="1:18" ht="60" x14ac:dyDescent="0.25">
      <c r="A3025">
        <v>3958</v>
      </c>
      <c r="B3025" s="3" t="s">
        <v>3955</v>
      </c>
      <c r="C3025" s="3" t="s">
        <v>8065</v>
      </c>
      <c r="D3025" s="6">
        <v>2000</v>
      </c>
      <c r="E3025" s="8">
        <v>641</v>
      </c>
      <c r="F3025" t="s">
        <v>8220</v>
      </c>
      <c r="G3025" t="s">
        <v>8223</v>
      </c>
      <c r="H3025" t="s">
        <v>8245</v>
      </c>
      <c r="I3025">
        <v>1406988000</v>
      </c>
      <c r="J3025">
        <v>1403822912</v>
      </c>
      <c r="K3025" t="b">
        <v>0</v>
      </c>
      <c r="L3025">
        <v>16</v>
      </c>
      <c r="M3025" t="b">
        <v>0</v>
      </c>
      <c r="N3025" t="s">
        <v>8269</v>
      </c>
      <c r="O3025" s="14" t="s">
        <v>8318</v>
      </c>
      <c r="P3025" t="s">
        <v>8319</v>
      </c>
      <c r="Q3025" s="10">
        <f t="shared" si="96"/>
        <v>41816.950370370374</v>
      </c>
      <c r="R3025">
        <f t="shared" si="97"/>
        <v>2014</v>
      </c>
    </row>
    <row r="3026" spans="1:18" ht="60" x14ac:dyDescent="0.25">
      <c r="A3026">
        <v>3959</v>
      </c>
      <c r="B3026" s="3" t="s">
        <v>3956</v>
      </c>
      <c r="C3026" s="3" t="s">
        <v>8066</v>
      </c>
      <c r="D3026" s="6">
        <v>1200</v>
      </c>
      <c r="E3026" s="8">
        <v>292</v>
      </c>
      <c r="F3026" t="s">
        <v>8220</v>
      </c>
      <c r="G3026" t="s">
        <v>8223</v>
      </c>
      <c r="H3026" t="s">
        <v>8245</v>
      </c>
      <c r="I3026">
        <v>1411930556</v>
      </c>
      <c r="J3026">
        <v>1409338556</v>
      </c>
      <c r="K3026" t="b">
        <v>0</v>
      </c>
      <c r="L3026">
        <v>12</v>
      </c>
      <c r="M3026" t="b">
        <v>0</v>
      </c>
      <c r="N3026" t="s">
        <v>8269</v>
      </c>
      <c r="O3026" s="14" t="s">
        <v>8318</v>
      </c>
      <c r="P3026" t="s">
        <v>8319</v>
      </c>
      <c r="Q3026" s="10">
        <f t="shared" si="96"/>
        <v>41880.788842592592</v>
      </c>
      <c r="R3026">
        <f t="shared" si="97"/>
        <v>2014</v>
      </c>
    </row>
    <row r="3027" spans="1:18" ht="60" x14ac:dyDescent="0.25">
      <c r="A3027">
        <v>3960</v>
      </c>
      <c r="B3027" s="3" t="s">
        <v>3957</v>
      </c>
      <c r="C3027" s="3" t="s">
        <v>8067</v>
      </c>
      <c r="D3027" s="6">
        <v>3000</v>
      </c>
      <c r="E3027" s="8">
        <v>45</v>
      </c>
      <c r="F3027" t="s">
        <v>8220</v>
      </c>
      <c r="G3027" t="s">
        <v>8223</v>
      </c>
      <c r="H3027" t="s">
        <v>8245</v>
      </c>
      <c r="I3027">
        <v>1451852256</v>
      </c>
      <c r="J3027">
        <v>1449260256</v>
      </c>
      <c r="K3027" t="b">
        <v>0</v>
      </c>
      <c r="L3027">
        <v>4</v>
      </c>
      <c r="M3027" t="b">
        <v>0</v>
      </c>
      <c r="N3027" t="s">
        <v>8269</v>
      </c>
      <c r="O3027" s="14" t="s">
        <v>8318</v>
      </c>
      <c r="P3027" t="s">
        <v>8319</v>
      </c>
      <c r="Q3027" s="10">
        <f t="shared" si="96"/>
        <v>42342.845555555556</v>
      </c>
      <c r="R3027">
        <f t="shared" si="97"/>
        <v>2015</v>
      </c>
    </row>
    <row r="3028" spans="1:18" ht="60" x14ac:dyDescent="0.25">
      <c r="A3028">
        <v>3961</v>
      </c>
      <c r="B3028" s="3" t="s">
        <v>3958</v>
      </c>
      <c r="C3028" s="3" t="s">
        <v>8068</v>
      </c>
      <c r="D3028" s="6">
        <v>5000</v>
      </c>
      <c r="E3028" s="8">
        <v>21</v>
      </c>
      <c r="F3028" t="s">
        <v>8220</v>
      </c>
      <c r="G3028" t="s">
        <v>8224</v>
      </c>
      <c r="H3028" t="s">
        <v>8246</v>
      </c>
      <c r="I3028">
        <v>1399584210</v>
      </c>
      <c r="J3028">
        <v>1397683410</v>
      </c>
      <c r="K3028" t="b">
        <v>0</v>
      </c>
      <c r="L3028">
        <v>2</v>
      </c>
      <c r="M3028" t="b">
        <v>0</v>
      </c>
      <c r="N3028" t="s">
        <v>8269</v>
      </c>
      <c r="O3028" s="14" t="s">
        <v>8318</v>
      </c>
      <c r="P3028" t="s">
        <v>8319</v>
      </c>
      <c r="Q3028" s="10">
        <f t="shared" si="96"/>
        <v>41745.891319444447</v>
      </c>
      <c r="R3028">
        <f t="shared" si="97"/>
        <v>2014</v>
      </c>
    </row>
    <row r="3029" spans="1:18" ht="60" x14ac:dyDescent="0.25">
      <c r="A3029">
        <v>3962</v>
      </c>
      <c r="B3029" s="3" t="s">
        <v>3959</v>
      </c>
      <c r="C3029" s="3" t="s">
        <v>8069</v>
      </c>
      <c r="D3029" s="6">
        <v>1400</v>
      </c>
      <c r="E3029" s="8">
        <v>45</v>
      </c>
      <c r="F3029" t="s">
        <v>8220</v>
      </c>
      <c r="G3029" t="s">
        <v>8224</v>
      </c>
      <c r="H3029" t="s">
        <v>8246</v>
      </c>
      <c r="I3029">
        <v>1448722494</v>
      </c>
      <c r="J3029">
        <v>1446562494</v>
      </c>
      <c r="K3029" t="b">
        <v>0</v>
      </c>
      <c r="L3029">
        <v>3</v>
      </c>
      <c r="M3029" t="b">
        <v>0</v>
      </c>
      <c r="N3029" t="s">
        <v>8269</v>
      </c>
      <c r="O3029" s="14" t="s">
        <v>8318</v>
      </c>
      <c r="P3029" t="s">
        <v>8319</v>
      </c>
      <c r="Q3029" s="10">
        <f t="shared" si="96"/>
        <v>42311.621458333335</v>
      </c>
      <c r="R3029">
        <f t="shared" si="97"/>
        <v>2015</v>
      </c>
    </row>
    <row r="3030" spans="1:18" ht="60" x14ac:dyDescent="0.25">
      <c r="A3030">
        <v>3963</v>
      </c>
      <c r="B3030" s="3" t="s">
        <v>3960</v>
      </c>
      <c r="C3030" s="3" t="s">
        <v>8070</v>
      </c>
      <c r="D3030" s="6">
        <v>10000</v>
      </c>
      <c r="E3030" s="8">
        <v>0</v>
      </c>
      <c r="F3030" t="s">
        <v>8220</v>
      </c>
      <c r="G3030" t="s">
        <v>8228</v>
      </c>
      <c r="H3030" t="s">
        <v>8250</v>
      </c>
      <c r="I3030">
        <v>1447821717</v>
      </c>
      <c r="J3030">
        <v>1445226117</v>
      </c>
      <c r="K3030" t="b">
        <v>0</v>
      </c>
      <c r="L3030">
        <v>0</v>
      </c>
      <c r="M3030" t="b">
        <v>0</v>
      </c>
      <c r="N3030" t="s">
        <v>8269</v>
      </c>
      <c r="O3030" s="14" t="s">
        <v>8318</v>
      </c>
      <c r="P3030" t="s">
        <v>8319</v>
      </c>
      <c r="Q3030" s="10">
        <f t="shared" si="96"/>
        <v>42296.154131944444</v>
      </c>
      <c r="R3030">
        <f t="shared" si="97"/>
        <v>2015</v>
      </c>
    </row>
    <row r="3031" spans="1:18" ht="45" x14ac:dyDescent="0.25">
      <c r="A3031">
        <v>3964</v>
      </c>
      <c r="B3031" s="3" t="s">
        <v>3961</v>
      </c>
      <c r="C3031" s="3" t="s">
        <v>8071</v>
      </c>
      <c r="D3031" s="6">
        <v>2000</v>
      </c>
      <c r="E3031" s="8">
        <v>126</v>
      </c>
      <c r="F3031" t="s">
        <v>8220</v>
      </c>
      <c r="G3031" t="s">
        <v>8223</v>
      </c>
      <c r="H3031" t="s">
        <v>8245</v>
      </c>
      <c r="I3031">
        <v>1429460386</v>
      </c>
      <c r="J3031">
        <v>1424279986</v>
      </c>
      <c r="K3031" t="b">
        <v>0</v>
      </c>
      <c r="L3031">
        <v>3</v>
      </c>
      <c r="M3031" t="b">
        <v>0</v>
      </c>
      <c r="N3031" t="s">
        <v>8269</v>
      </c>
      <c r="O3031" s="14" t="s">
        <v>8318</v>
      </c>
      <c r="P3031" t="s">
        <v>8319</v>
      </c>
      <c r="Q3031" s="10">
        <f t="shared" si="96"/>
        <v>42053.722060185188</v>
      </c>
      <c r="R3031">
        <f t="shared" si="97"/>
        <v>2015</v>
      </c>
    </row>
    <row r="3032" spans="1:18" ht="60" x14ac:dyDescent="0.25">
      <c r="A3032">
        <v>3965</v>
      </c>
      <c r="B3032" s="3" t="s">
        <v>3962</v>
      </c>
      <c r="C3032" s="3" t="s">
        <v>8072</v>
      </c>
      <c r="D3032" s="6">
        <v>2000</v>
      </c>
      <c r="E3032" s="8">
        <v>285</v>
      </c>
      <c r="F3032" t="s">
        <v>8220</v>
      </c>
      <c r="G3032" t="s">
        <v>8223</v>
      </c>
      <c r="H3032" t="s">
        <v>8245</v>
      </c>
      <c r="I3032">
        <v>1460608780</v>
      </c>
      <c r="J3032">
        <v>1455428380</v>
      </c>
      <c r="K3032" t="b">
        <v>0</v>
      </c>
      <c r="L3032">
        <v>4</v>
      </c>
      <c r="M3032" t="b">
        <v>0</v>
      </c>
      <c r="N3032" t="s">
        <v>8269</v>
      </c>
      <c r="O3032" s="14" t="s">
        <v>8318</v>
      </c>
      <c r="P3032" t="s">
        <v>8319</v>
      </c>
      <c r="Q3032" s="10">
        <f t="shared" si="96"/>
        <v>42414.235879629632</v>
      </c>
      <c r="R3032">
        <f t="shared" si="97"/>
        <v>2016</v>
      </c>
    </row>
    <row r="3033" spans="1:18" ht="60" x14ac:dyDescent="0.25">
      <c r="A3033">
        <v>3966</v>
      </c>
      <c r="B3033" s="3" t="s">
        <v>3963</v>
      </c>
      <c r="C3033" s="3" t="s">
        <v>8073</v>
      </c>
      <c r="D3033" s="6">
        <v>7500</v>
      </c>
      <c r="E3033" s="8">
        <v>45</v>
      </c>
      <c r="F3033" t="s">
        <v>8220</v>
      </c>
      <c r="G3033" t="s">
        <v>8223</v>
      </c>
      <c r="H3033" t="s">
        <v>8245</v>
      </c>
      <c r="I3033">
        <v>1406170740</v>
      </c>
      <c r="J3033">
        <v>1402506278</v>
      </c>
      <c r="K3033" t="b">
        <v>0</v>
      </c>
      <c r="L3033">
        <v>2</v>
      </c>
      <c r="M3033" t="b">
        <v>0</v>
      </c>
      <c r="N3033" t="s">
        <v>8269</v>
      </c>
      <c r="O3033" s="14" t="s">
        <v>8318</v>
      </c>
      <c r="P3033" t="s">
        <v>8319</v>
      </c>
      <c r="Q3033" s="10">
        <f t="shared" si="96"/>
        <v>41801.711550925924</v>
      </c>
      <c r="R3033">
        <f t="shared" si="97"/>
        <v>2014</v>
      </c>
    </row>
    <row r="3034" spans="1:18" ht="60" x14ac:dyDescent="0.25">
      <c r="A3034">
        <v>3967</v>
      </c>
      <c r="B3034" s="3" t="s">
        <v>3964</v>
      </c>
      <c r="C3034" s="3" t="s">
        <v>8074</v>
      </c>
      <c r="D3034" s="6">
        <v>1700</v>
      </c>
      <c r="E3034" s="8">
        <v>410</v>
      </c>
      <c r="F3034" t="s">
        <v>8220</v>
      </c>
      <c r="G3034" t="s">
        <v>8223</v>
      </c>
      <c r="H3034" t="s">
        <v>8245</v>
      </c>
      <c r="I3034">
        <v>1488783507</v>
      </c>
      <c r="J3034">
        <v>1486191507</v>
      </c>
      <c r="K3034" t="b">
        <v>0</v>
      </c>
      <c r="L3034">
        <v>10</v>
      </c>
      <c r="M3034" t="b">
        <v>0</v>
      </c>
      <c r="N3034" t="s">
        <v>8269</v>
      </c>
      <c r="O3034" s="14" t="s">
        <v>8318</v>
      </c>
      <c r="P3034" t="s">
        <v>8319</v>
      </c>
      <c r="Q3034" s="10">
        <f t="shared" si="96"/>
        <v>42770.290590277778</v>
      </c>
      <c r="R3034">
        <f t="shared" si="97"/>
        <v>2017</v>
      </c>
    </row>
    <row r="3035" spans="1:18" ht="45" x14ac:dyDescent="0.25">
      <c r="A3035">
        <v>3968</v>
      </c>
      <c r="B3035" s="3" t="s">
        <v>3965</v>
      </c>
      <c r="C3035" s="3" t="s">
        <v>8075</v>
      </c>
      <c r="D3035" s="6">
        <v>5000</v>
      </c>
      <c r="E3035" s="8">
        <v>527</v>
      </c>
      <c r="F3035" t="s">
        <v>8220</v>
      </c>
      <c r="G3035" t="s">
        <v>8223</v>
      </c>
      <c r="H3035" t="s">
        <v>8245</v>
      </c>
      <c r="I3035">
        <v>1463945673</v>
      </c>
      <c r="J3035">
        <v>1458761673</v>
      </c>
      <c r="K3035" t="b">
        <v>0</v>
      </c>
      <c r="L3035">
        <v>11</v>
      </c>
      <c r="M3035" t="b">
        <v>0</v>
      </c>
      <c r="N3035" t="s">
        <v>8269</v>
      </c>
      <c r="O3035" s="14" t="s">
        <v>8318</v>
      </c>
      <c r="P3035" t="s">
        <v>8319</v>
      </c>
      <c r="Q3035" s="10">
        <f t="shared" si="96"/>
        <v>42452.815659722226</v>
      </c>
      <c r="R3035">
        <f t="shared" si="97"/>
        <v>2016</v>
      </c>
    </row>
    <row r="3036" spans="1:18" ht="60" x14ac:dyDescent="0.25">
      <c r="A3036">
        <v>3969</v>
      </c>
      <c r="B3036" s="3" t="s">
        <v>3966</v>
      </c>
      <c r="C3036" s="3" t="s">
        <v>8076</v>
      </c>
      <c r="D3036" s="6">
        <v>2825</v>
      </c>
      <c r="E3036" s="8">
        <v>211</v>
      </c>
      <c r="F3036" t="s">
        <v>8220</v>
      </c>
      <c r="G3036" t="s">
        <v>8223</v>
      </c>
      <c r="H3036" t="s">
        <v>8245</v>
      </c>
      <c r="I3036">
        <v>1472442900</v>
      </c>
      <c r="J3036">
        <v>1471638646</v>
      </c>
      <c r="K3036" t="b">
        <v>0</v>
      </c>
      <c r="L3036">
        <v>6</v>
      </c>
      <c r="M3036" t="b">
        <v>0</v>
      </c>
      <c r="N3036" t="s">
        <v>8269</v>
      </c>
      <c r="O3036" s="14" t="s">
        <v>8318</v>
      </c>
      <c r="P3036" t="s">
        <v>8319</v>
      </c>
      <c r="Q3036" s="10">
        <f t="shared" si="96"/>
        <v>42601.854699074072</v>
      </c>
      <c r="R3036">
        <f t="shared" si="97"/>
        <v>2016</v>
      </c>
    </row>
    <row r="3037" spans="1:18" ht="60" x14ac:dyDescent="0.25">
      <c r="A3037">
        <v>3970</v>
      </c>
      <c r="B3037" s="3" t="s">
        <v>3967</v>
      </c>
      <c r="C3037" s="3" t="s">
        <v>8077</v>
      </c>
      <c r="D3037" s="6">
        <v>15000</v>
      </c>
      <c r="E3037" s="8">
        <v>11</v>
      </c>
      <c r="F3037" t="s">
        <v>8220</v>
      </c>
      <c r="G3037" t="s">
        <v>8223</v>
      </c>
      <c r="H3037" t="s">
        <v>8245</v>
      </c>
      <c r="I3037">
        <v>1460925811</v>
      </c>
      <c r="J3037">
        <v>1458333811</v>
      </c>
      <c r="K3037" t="b">
        <v>0</v>
      </c>
      <c r="L3037">
        <v>2</v>
      </c>
      <c r="M3037" t="b">
        <v>0</v>
      </c>
      <c r="N3037" t="s">
        <v>8269</v>
      </c>
      <c r="O3037" s="14" t="s">
        <v>8318</v>
      </c>
      <c r="P3037" t="s">
        <v>8319</v>
      </c>
      <c r="Q3037" s="10">
        <f t="shared" si="96"/>
        <v>42447.863553240735</v>
      </c>
      <c r="R3037">
        <f t="shared" si="97"/>
        <v>2016</v>
      </c>
    </row>
    <row r="3038" spans="1:18" ht="60" x14ac:dyDescent="0.25">
      <c r="A3038">
        <v>3971</v>
      </c>
      <c r="B3038" s="3" t="s">
        <v>3968</v>
      </c>
      <c r="C3038" s="3" t="s">
        <v>8078</v>
      </c>
      <c r="D3038" s="6">
        <v>14000</v>
      </c>
      <c r="E3038" s="8">
        <v>136</v>
      </c>
      <c r="F3038" t="s">
        <v>8220</v>
      </c>
      <c r="G3038" t="s">
        <v>8223</v>
      </c>
      <c r="H3038" t="s">
        <v>8245</v>
      </c>
      <c r="I3038">
        <v>1405947126</v>
      </c>
      <c r="J3038">
        <v>1403355126</v>
      </c>
      <c r="K3038" t="b">
        <v>0</v>
      </c>
      <c r="L3038">
        <v>6</v>
      </c>
      <c r="M3038" t="b">
        <v>0</v>
      </c>
      <c r="N3038" t="s">
        <v>8269</v>
      </c>
      <c r="O3038" s="14" t="s">
        <v>8318</v>
      </c>
      <c r="P3038" t="s">
        <v>8319</v>
      </c>
      <c r="Q3038" s="10">
        <f t="shared" si="96"/>
        <v>41811.536180555559</v>
      </c>
      <c r="R3038">
        <f t="shared" si="97"/>
        <v>2014</v>
      </c>
    </row>
    <row r="3039" spans="1:18" ht="45" x14ac:dyDescent="0.25">
      <c r="A3039">
        <v>3972</v>
      </c>
      <c r="B3039" s="3" t="s">
        <v>3969</v>
      </c>
      <c r="C3039" s="3" t="s">
        <v>8079</v>
      </c>
      <c r="D3039" s="6">
        <v>1000</v>
      </c>
      <c r="E3039" s="8">
        <v>211</v>
      </c>
      <c r="F3039" t="s">
        <v>8220</v>
      </c>
      <c r="G3039" t="s">
        <v>8223</v>
      </c>
      <c r="H3039" t="s">
        <v>8245</v>
      </c>
      <c r="I3039">
        <v>1423186634</v>
      </c>
      <c r="J3039">
        <v>1418002634</v>
      </c>
      <c r="K3039" t="b">
        <v>0</v>
      </c>
      <c r="L3039">
        <v>8</v>
      </c>
      <c r="M3039" t="b">
        <v>0</v>
      </c>
      <c r="N3039" t="s">
        <v>8269</v>
      </c>
      <c r="O3039" s="14" t="s">
        <v>8318</v>
      </c>
      <c r="P3039" t="s">
        <v>8319</v>
      </c>
      <c r="Q3039" s="10">
        <f t="shared" si="96"/>
        <v>41981.067523148144</v>
      </c>
      <c r="R3039">
        <f t="shared" si="97"/>
        <v>2014</v>
      </c>
    </row>
    <row r="3040" spans="1:18" ht="60" x14ac:dyDescent="0.25">
      <c r="A3040">
        <v>3973</v>
      </c>
      <c r="B3040" s="3" t="s">
        <v>3970</v>
      </c>
      <c r="C3040" s="3" t="s">
        <v>8080</v>
      </c>
      <c r="D3040" s="6">
        <v>5000</v>
      </c>
      <c r="E3040" s="8">
        <v>3905</v>
      </c>
      <c r="F3040" t="s">
        <v>8220</v>
      </c>
      <c r="G3040" t="s">
        <v>8223</v>
      </c>
      <c r="H3040" t="s">
        <v>8245</v>
      </c>
      <c r="I3040">
        <v>1462766400</v>
      </c>
      <c r="J3040">
        <v>1460219110</v>
      </c>
      <c r="K3040" t="b">
        <v>0</v>
      </c>
      <c r="L3040">
        <v>37</v>
      </c>
      <c r="M3040" t="b">
        <v>0</v>
      </c>
      <c r="N3040" t="s">
        <v>8269</v>
      </c>
      <c r="O3040" s="14" t="s">
        <v>8318</v>
      </c>
      <c r="P3040" t="s">
        <v>8319</v>
      </c>
      <c r="Q3040" s="10">
        <f t="shared" si="96"/>
        <v>42469.68414351852</v>
      </c>
      <c r="R3040">
        <f t="shared" si="97"/>
        <v>2016</v>
      </c>
    </row>
    <row r="3041" spans="1:18" ht="60" x14ac:dyDescent="0.25">
      <c r="A3041">
        <v>3974</v>
      </c>
      <c r="B3041" s="3" t="s">
        <v>3971</v>
      </c>
      <c r="C3041" s="3" t="s">
        <v>8081</v>
      </c>
      <c r="D3041" s="6">
        <v>1000</v>
      </c>
      <c r="E3041" s="8">
        <v>320</v>
      </c>
      <c r="F3041" t="s">
        <v>8220</v>
      </c>
      <c r="G3041" t="s">
        <v>8224</v>
      </c>
      <c r="H3041" t="s">
        <v>8246</v>
      </c>
      <c r="I3041">
        <v>1464872848</v>
      </c>
      <c r="J3041">
        <v>1462280848</v>
      </c>
      <c r="K3041" t="b">
        <v>0</v>
      </c>
      <c r="L3041">
        <v>11</v>
      </c>
      <c r="M3041" t="b">
        <v>0</v>
      </c>
      <c r="N3041" t="s">
        <v>8269</v>
      </c>
      <c r="O3041" s="14" t="s">
        <v>8318</v>
      </c>
      <c r="P3041" t="s">
        <v>8319</v>
      </c>
      <c r="Q3041" s="10">
        <f t="shared" si="96"/>
        <v>42493.546851851846</v>
      </c>
      <c r="R3041">
        <f t="shared" si="97"/>
        <v>2016</v>
      </c>
    </row>
    <row r="3042" spans="1:18" ht="60" x14ac:dyDescent="0.25">
      <c r="A3042">
        <v>3975</v>
      </c>
      <c r="B3042" s="3" t="s">
        <v>3972</v>
      </c>
      <c r="C3042" s="3" t="s">
        <v>8082</v>
      </c>
      <c r="D3042" s="6">
        <v>678</v>
      </c>
      <c r="E3042" s="8">
        <v>0</v>
      </c>
      <c r="F3042" t="s">
        <v>8220</v>
      </c>
      <c r="G3042" t="s">
        <v>8223</v>
      </c>
      <c r="H3042" t="s">
        <v>8245</v>
      </c>
      <c r="I3042">
        <v>1468442898</v>
      </c>
      <c r="J3042">
        <v>1465850898</v>
      </c>
      <c r="K3042" t="b">
        <v>0</v>
      </c>
      <c r="L3042">
        <v>0</v>
      </c>
      <c r="M3042" t="b">
        <v>0</v>
      </c>
      <c r="N3042" t="s">
        <v>8269</v>
      </c>
      <c r="O3042" s="14" t="s">
        <v>8318</v>
      </c>
      <c r="P3042" t="s">
        <v>8319</v>
      </c>
      <c r="Q3042" s="10">
        <f t="shared" si="96"/>
        <v>42534.866875</v>
      </c>
      <c r="R3042">
        <f t="shared" si="97"/>
        <v>2016</v>
      </c>
    </row>
    <row r="3043" spans="1:18" ht="60" x14ac:dyDescent="0.25">
      <c r="A3043">
        <v>3976</v>
      </c>
      <c r="B3043" s="3" t="s">
        <v>3973</v>
      </c>
      <c r="C3043" s="3" t="s">
        <v>8083</v>
      </c>
      <c r="D3043" s="6">
        <v>1300</v>
      </c>
      <c r="E3043" s="8">
        <v>620</v>
      </c>
      <c r="F3043" t="s">
        <v>8220</v>
      </c>
      <c r="G3043" t="s">
        <v>8223</v>
      </c>
      <c r="H3043" t="s">
        <v>8245</v>
      </c>
      <c r="I3043">
        <v>1406876400</v>
      </c>
      <c r="J3043">
        <v>1405024561</v>
      </c>
      <c r="K3043" t="b">
        <v>0</v>
      </c>
      <c r="L3043">
        <v>10</v>
      </c>
      <c r="M3043" t="b">
        <v>0</v>
      </c>
      <c r="N3043" t="s">
        <v>8269</v>
      </c>
      <c r="O3043" s="14" t="s">
        <v>8318</v>
      </c>
      <c r="P3043" t="s">
        <v>8319</v>
      </c>
      <c r="Q3043" s="10">
        <f t="shared" si="96"/>
        <v>41830.858344907407</v>
      </c>
      <c r="R3043">
        <f t="shared" si="97"/>
        <v>2014</v>
      </c>
    </row>
    <row r="3044" spans="1:18" ht="60" x14ac:dyDescent="0.25">
      <c r="A3044">
        <v>3977</v>
      </c>
      <c r="B3044" s="3" t="s">
        <v>3974</v>
      </c>
      <c r="C3044" s="3" t="s">
        <v>8084</v>
      </c>
      <c r="D3044" s="6">
        <v>90000</v>
      </c>
      <c r="E3044" s="8">
        <v>1305</v>
      </c>
      <c r="F3044" t="s">
        <v>8220</v>
      </c>
      <c r="G3044" t="s">
        <v>8223</v>
      </c>
      <c r="H3044" t="s">
        <v>8245</v>
      </c>
      <c r="I3044">
        <v>1469213732</v>
      </c>
      <c r="J3044">
        <v>1466621732</v>
      </c>
      <c r="K3044" t="b">
        <v>0</v>
      </c>
      <c r="L3044">
        <v>6</v>
      </c>
      <c r="M3044" t="b">
        <v>0</v>
      </c>
      <c r="N3044" t="s">
        <v>8269</v>
      </c>
      <c r="O3044" s="14" t="s">
        <v>8318</v>
      </c>
      <c r="P3044" t="s">
        <v>8319</v>
      </c>
      <c r="Q3044" s="10">
        <f t="shared" si="96"/>
        <v>42543.788564814815</v>
      </c>
      <c r="R3044">
        <f t="shared" si="97"/>
        <v>2016</v>
      </c>
    </row>
    <row r="3045" spans="1:18" ht="60" x14ac:dyDescent="0.25">
      <c r="A3045">
        <v>3978</v>
      </c>
      <c r="B3045" s="3" t="s">
        <v>3975</v>
      </c>
      <c r="C3045" s="3" t="s">
        <v>8085</v>
      </c>
      <c r="D3045" s="6">
        <v>2000</v>
      </c>
      <c r="E3045" s="8">
        <v>214</v>
      </c>
      <c r="F3045" t="s">
        <v>8220</v>
      </c>
      <c r="G3045" t="s">
        <v>8223</v>
      </c>
      <c r="H3045" t="s">
        <v>8245</v>
      </c>
      <c r="I3045">
        <v>1422717953</v>
      </c>
      <c r="J3045">
        <v>1417533953</v>
      </c>
      <c r="K3045" t="b">
        <v>0</v>
      </c>
      <c r="L3045">
        <v>8</v>
      </c>
      <c r="M3045" t="b">
        <v>0</v>
      </c>
      <c r="N3045" t="s">
        <v>8269</v>
      </c>
      <c r="O3045" s="14" t="s">
        <v>8318</v>
      </c>
      <c r="P3045" t="s">
        <v>8319</v>
      </c>
      <c r="Q3045" s="10">
        <f t="shared" si="96"/>
        <v>41975.642974537041</v>
      </c>
      <c r="R3045">
        <f t="shared" si="97"/>
        <v>2014</v>
      </c>
    </row>
    <row r="3046" spans="1:18" ht="60" x14ac:dyDescent="0.25">
      <c r="A3046">
        <v>3979</v>
      </c>
      <c r="B3046" s="3" t="s">
        <v>3976</v>
      </c>
      <c r="C3046" s="3" t="s">
        <v>8086</v>
      </c>
      <c r="D3046" s="6">
        <v>6000</v>
      </c>
      <c r="E3046" s="8">
        <v>110</v>
      </c>
      <c r="F3046" t="s">
        <v>8220</v>
      </c>
      <c r="G3046" t="s">
        <v>8224</v>
      </c>
      <c r="H3046" t="s">
        <v>8246</v>
      </c>
      <c r="I3046">
        <v>1427659200</v>
      </c>
      <c r="J3046">
        <v>1425678057</v>
      </c>
      <c r="K3046" t="b">
        <v>0</v>
      </c>
      <c r="L3046">
        <v>6</v>
      </c>
      <c r="M3046" t="b">
        <v>0</v>
      </c>
      <c r="N3046" t="s">
        <v>8269</v>
      </c>
      <c r="O3046" s="14" t="s">
        <v>8318</v>
      </c>
      <c r="P3046" t="s">
        <v>8319</v>
      </c>
      <c r="Q3046" s="10">
        <f t="shared" si="96"/>
        <v>42069.903437500005</v>
      </c>
      <c r="R3046">
        <f t="shared" si="97"/>
        <v>2015</v>
      </c>
    </row>
    <row r="3047" spans="1:18" ht="60" x14ac:dyDescent="0.25">
      <c r="A3047">
        <v>3980</v>
      </c>
      <c r="B3047" s="3" t="s">
        <v>3977</v>
      </c>
      <c r="C3047" s="3" t="s">
        <v>8087</v>
      </c>
      <c r="D3047" s="6">
        <v>2500</v>
      </c>
      <c r="E3047" s="8">
        <v>450</v>
      </c>
      <c r="F3047" t="s">
        <v>8220</v>
      </c>
      <c r="G3047" t="s">
        <v>8223</v>
      </c>
      <c r="H3047" t="s">
        <v>8245</v>
      </c>
      <c r="I3047">
        <v>1404570147</v>
      </c>
      <c r="J3047">
        <v>1401978147</v>
      </c>
      <c r="K3047" t="b">
        <v>0</v>
      </c>
      <c r="L3047">
        <v>7</v>
      </c>
      <c r="M3047" t="b">
        <v>0</v>
      </c>
      <c r="N3047" t="s">
        <v>8269</v>
      </c>
      <c r="O3047" s="14" t="s">
        <v>8318</v>
      </c>
      <c r="P3047" t="s">
        <v>8319</v>
      </c>
      <c r="Q3047" s="10">
        <f t="shared" si="96"/>
        <v>41795.598923611113</v>
      </c>
      <c r="R3047">
        <f t="shared" si="97"/>
        <v>2014</v>
      </c>
    </row>
    <row r="3048" spans="1:18" ht="45" x14ac:dyDescent="0.25">
      <c r="A3048">
        <v>3981</v>
      </c>
      <c r="B3048" s="3" t="s">
        <v>3358</v>
      </c>
      <c r="C3048" s="3" t="s">
        <v>7469</v>
      </c>
      <c r="D3048" s="6">
        <v>30000</v>
      </c>
      <c r="E3048" s="8">
        <v>1225</v>
      </c>
      <c r="F3048" t="s">
        <v>8220</v>
      </c>
      <c r="G3048" t="s">
        <v>8223</v>
      </c>
      <c r="H3048" t="s">
        <v>8245</v>
      </c>
      <c r="I3048">
        <v>1468729149</v>
      </c>
      <c r="J3048">
        <v>1463545149</v>
      </c>
      <c r="K3048" t="b">
        <v>0</v>
      </c>
      <c r="L3048">
        <v>7</v>
      </c>
      <c r="M3048" t="b">
        <v>0</v>
      </c>
      <c r="N3048" t="s">
        <v>8269</v>
      </c>
      <c r="O3048" s="14" t="s">
        <v>8318</v>
      </c>
      <c r="P3048" t="s">
        <v>8319</v>
      </c>
      <c r="Q3048" s="10">
        <f t="shared" si="96"/>
        <v>42508.179965277777</v>
      </c>
      <c r="R3048">
        <f t="shared" si="97"/>
        <v>2016</v>
      </c>
    </row>
    <row r="3049" spans="1:18" ht="60" x14ac:dyDescent="0.25">
      <c r="A3049">
        <v>3982</v>
      </c>
      <c r="B3049" s="3" t="s">
        <v>3978</v>
      </c>
      <c r="C3049" s="3" t="s">
        <v>8088</v>
      </c>
      <c r="D3049" s="6">
        <v>850</v>
      </c>
      <c r="E3049" s="8">
        <v>170</v>
      </c>
      <c r="F3049" t="s">
        <v>8220</v>
      </c>
      <c r="G3049" t="s">
        <v>8224</v>
      </c>
      <c r="H3049" t="s">
        <v>8246</v>
      </c>
      <c r="I3049">
        <v>1436297180</v>
      </c>
      <c r="J3049">
        <v>1431113180</v>
      </c>
      <c r="K3049" t="b">
        <v>0</v>
      </c>
      <c r="L3049">
        <v>5</v>
      </c>
      <c r="M3049" t="b">
        <v>0</v>
      </c>
      <c r="N3049" t="s">
        <v>8269</v>
      </c>
      <c r="O3049" s="14" t="s">
        <v>8318</v>
      </c>
      <c r="P3049" t="s">
        <v>8319</v>
      </c>
      <c r="Q3049" s="10">
        <f t="shared" si="96"/>
        <v>42132.809953703705</v>
      </c>
      <c r="R3049">
        <f t="shared" si="97"/>
        <v>2015</v>
      </c>
    </row>
    <row r="3050" spans="1:18" ht="60" x14ac:dyDescent="0.25">
      <c r="A3050">
        <v>3983</v>
      </c>
      <c r="B3050" s="3" t="s">
        <v>3979</v>
      </c>
      <c r="C3050" s="3" t="s">
        <v>8089</v>
      </c>
      <c r="D3050" s="6">
        <v>11140</v>
      </c>
      <c r="E3050" s="8">
        <v>3877</v>
      </c>
      <c r="F3050" t="s">
        <v>8220</v>
      </c>
      <c r="G3050" t="s">
        <v>8223</v>
      </c>
      <c r="H3050" t="s">
        <v>8245</v>
      </c>
      <c r="I3050">
        <v>1400569140</v>
      </c>
      <c r="J3050">
        <v>1397854356</v>
      </c>
      <c r="K3050" t="b">
        <v>0</v>
      </c>
      <c r="L3050">
        <v>46</v>
      </c>
      <c r="M3050" t="b">
        <v>0</v>
      </c>
      <c r="N3050" t="s">
        <v>8269</v>
      </c>
      <c r="O3050" s="14" t="s">
        <v>8318</v>
      </c>
      <c r="P3050" t="s">
        <v>8319</v>
      </c>
      <c r="Q3050" s="10">
        <f t="shared" si="96"/>
        <v>41747.86986111111</v>
      </c>
      <c r="R3050">
        <f t="shared" si="97"/>
        <v>2014</v>
      </c>
    </row>
    <row r="3051" spans="1:18" ht="60" x14ac:dyDescent="0.25">
      <c r="A3051">
        <v>3984</v>
      </c>
      <c r="B3051" s="3" t="s">
        <v>3980</v>
      </c>
      <c r="C3051" s="3" t="s">
        <v>8090</v>
      </c>
      <c r="D3051" s="6">
        <v>1500</v>
      </c>
      <c r="E3051" s="8">
        <v>95</v>
      </c>
      <c r="F3051" t="s">
        <v>8220</v>
      </c>
      <c r="G3051" t="s">
        <v>8224</v>
      </c>
      <c r="H3051" t="s">
        <v>8246</v>
      </c>
      <c r="I3051">
        <v>1415404800</v>
      </c>
      <c r="J3051">
        <v>1412809644</v>
      </c>
      <c r="K3051" t="b">
        <v>0</v>
      </c>
      <c r="L3051">
        <v>10</v>
      </c>
      <c r="M3051" t="b">
        <v>0</v>
      </c>
      <c r="N3051" t="s">
        <v>8269</v>
      </c>
      <c r="O3051" s="14" t="s">
        <v>8318</v>
      </c>
      <c r="P3051" t="s">
        <v>8319</v>
      </c>
      <c r="Q3051" s="10">
        <f t="shared" si="96"/>
        <v>41920.963472222218</v>
      </c>
      <c r="R3051">
        <f t="shared" si="97"/>
        <v>2014</v>
      </c>
    </row>
    <row r="3052" spans="1:18" ht="60" x14ac:dyDescent="0.25">
      <c r="A3052">
        <v>3985</v>
      </c>
      <c r="B3052" s="3" t="s">
        <v>3981</v>
      </c>
      <c r="C3052" s="3" t="s">
        <v>8091</v>
      </c>
      <c r="D3052" s="6">
        <v>2000</v>
      </c>
      <c r="E3052" s="8">
        <v>641</v>
      </c>
      <c r="F3052" t="s">
        <v>8220</v>
      </c>
      <c r="G3052" t="s">
        <v>8223</v>
      </c>
      <c r="H3052" t="s">
        <v>8245</v>
      </c>
      <c r="I3052">
        <v>1456002300</v>
      </c>
      <c r="J3052">
        <v>1454173120</v>
      </c>
      <c r="K3052" t="b">
        <v>0</v>
      </c>
      <c r="L3052">
        <v>19</v>
      </c>
      <c r="M3052" t="b">
        <v>0</v>
      </c>
      <c r="N3052" t="s">
        <v>8269</v>
      </c>
      <c r="O3052" s="14" t="s">
        <v>8318</v>
      </c>
      <c r="P3052" t="s">
        <v>8319</v>
      </c>
      <c r="Q3052" s="10">
        <f t="shared" si="96"/>
        <v>42399.707407407404</v>
      </c>
      <c r="R3052">
        <f t="shared" si="97"/>
        <v>2016</v>
      </c>
    </row>
    <row r="3053" spans="1:18" ht="60" x14ac:dyDescent="0.25">
      <c r="A3053">
        <v>3986</v>
      </c>
      <c r="B3053" s="3" t="s">
        <v>3982</v>
      </c>
      <c r="C3053" s="3" t="s">
        <v>8092</v>
      </c>
      <c r="D3053" s="6">
        <v>5000</v>
      </c>
      <c r="E3053" s="8">
        <v>488</v>
      </c>
      <c r="F3053" t="s">
        <v>8220</v>
      </c>
      <c r="G3053" t="s">
        <v>8224</v>
      </c>
      <c r="H3053" t="s">
        <v>8246</v>
      </c>
      <c r="I3053">
        <v>1462539840</v>
      </c>
      <c r="J3053">
        <v>1460034594</v>
      </c>
      <c r="K3053" t="b">
        <v>0</v>
      </c>
      <c r="L3053">
        <v>13</v>
      </c>
      <c r="M3053" t="b">
        <v>0</v>
      </c>
      <c r="N3053" t="s">
        <v>8269</v>
      </c>
      <c r="O3053" s="14" t="s">
        <v>8318</v>
      </c>
      <c r="P3053" t="s">
        <v>8319</v>
      </c>
      <c r="Q3053" s="10">
        <f t="shared" si="96"/>
        <v>42467.548541666663</v>
      </c>
      <c r="R3053">
        <f t="shared" si="97"/>
        <v>2016</v>
      </c>
    </row>
    <row r="3054" spans="1:18" ht="45" x14ac:dyDescent="0.25">
      <c r="A3054">
        <v>3987</v>
      </c>
      <c r="B3054" s="3" t="s">
        <v>3983</v>
      </c>
      <c r="C3054" s="3" t="s">
        <v>8093</v>
      </c>
      <c r="D3054" s="6">
        <v>400</v>
      </c>
      <c r="E3054" s="8">
        <v>151</v>
      </c>
      <c r="F3054" t="s">
        <v>8220</v>
      </c>
      <c r="G3054" t="s">
        <v>8224</v>
      </c>
      <c r="H3054" t="s">
        <v>8246</v>
      </c>
      <c r="I3054">
        <v>1400278290</v>
      </c>
      <c r="J3054">
        <v>1399414290</v>
      </c>
      <c r="K3054" t="b">
        <v>0</v>
      </c>
      <c r="L3054">
        <v>13</v>
      </c>
      <c r="M3054" t="b">
        <v>0</v>
      </c>
      <c r="N3054" t="s">
        <v>8269</v>
      </c>
      <c r="O3054" s="14" t="s">
        <v>8318</v>
      </c>
      <c r="P3054" t="s">
        <v>8319</v>
      </c>
      <c r="Q3054" s="10">
        <f t="shared" si="96"/>
        <v>41765.92465277778</v>
      </c>
      <c r="R3054">
        <f t="shared" si="97"/>
        <v>2014</v>
      </c>
    </row>
    <row r="3055" spans="1:18" ht="30" x14ac:dyDescent="0.25">
      <c r="A3055">
        <v>3988</v>
      </c>
      <c r="B3055" s="3" t="s">
        <v>3984</v>
      </c>
      <c r="C3055" s="3" t="s">
        <v>8094</v>
      </c>
      <c r="D3055" s="6">
        <v>1500</v>
      </c>
      <c r="E3055" s="8">
        <v>32</v>
      </c>
      <c r="F3055" t="s">
        <v>8220</v>
      </c>
      <c r="G3055" t="s">
        <v>8223</v>
      </c>
      <c r="H3055" t="s">
        <v>8245</v>
      </c>
      <c r="I3055">
        <v>1440813413</v>
      </c>
      <c r="J3055">
        <v>1439517413</v>
      </c>
      <c r="K3055" t="b">
        <v>0</v>
      </c>
      <c r="L3055">
        <v>4</v>
      </c>
      <c r="M3055" t="b">
        <v>0</v>
      </c>
      <c r="N3055" t="s">
        <v>8269</v>
      </c>
      <c r="O3055" s="14" t="s">
        <v>8318</v>
      </c>
      <c r="P3055" t="s">
        <v>8319</v>
      </c>
      <c r="Q3055" s="10">
        <f t="shared" si="96"/>
        <v>42230.08116898148</v>
      </c>
      <c r="R3055">
        <f t="shared" si="97"/>
        <v>2015</v>
      </c>
    </row>
    <row r="3056" spans="1:18" ht="60" x14ac:dyDescent="0.25">
      <c r="A3056">
        <v>3989</v>
      </c>
      <c r="B3056" s="3" t="s">
        <v>3985</v>
      </c>
      <c r="C3056" s="3" t="s">
        <v>8095</v>
      </c>
      <c r="D3056" s="6">
        <v>3000</v>
      </c>
      <c r="E3056" s="8">
        <v>0</v>
      </c>
      <c r="F3056" t="s">
        <v>8220</v>
      </c>
      <c r="G3056" t="s">
        <v>8223</v>
      </c>
      <c r="H3056" t="s">
        <v>8245</v>
      </c>
      <c r="I3056">
        <v>1447009181</v>
      </c>
      <c r="J3056">
        <v>1444413581</v>
      </c>
      <c r="K3056" t="b">
        <v>0</v>
      </c>
      <c r="L3056">
        <v>0</v>
      </c>
      <c r="M3056" t="b">
        <v>0</v>
      </c>
      <c r="N3056" t="s">
        <v>8269</v>
      </c>
      <c r="O3056" s="14" t="s">
        <v>8318</v>
      </c>
      <c r="P3056" t="s">
        <v>8319</v>
      </c>
      <c r="Q3056" s="10">
        <f t="shared" si="96"/>
        <v>42286.749780092592</v>
      </c>
      <c r="R3056">
        <f t="shared" si="97"/>
        <v>2015</v>
      </c>
    </row>
    <row r="3057" spans="1:18" ht="45" x14ac:dyDescent="0.25">
      <c r="A3057">
        <v>3990</v>
      </c>
      <c r="B3057" s="3" t="s">
        <v>3986</v>
      </c>
      <c r="C3057" s="3" t="s">
        <v>8096</v>
      </c>
      <c r="D3057" s="6">
        <v>1650</v>
      </c>
      <c r="E3057" s="8">
        <v>69</v>
      </c>
      <c r="F3057" t="s">
        <v>8220</v>
      </c>
      <c r="G3057" t="s">
        <v>8224</v>
      </c>
      <c r="H3057" t="s">
        <v>8246</v>
      </c>
      <c r="I3057">
        <v>1456934893</v>
      </c>
      <c r="J3057">
        <v>1454342893</v>
      </c>
      <c r="K3057" t="b">
        <v>0</v>
      </c>
      <c r="L3057">
        <v>3</v>
      </c>
      <c r="M3057" t="b">
        <v>0</v>
      </c>
      <c r="N3057" t="s">
        <v>8269</v>
      </c>
      <c r="O3057" s="14" t="s">
        <v>8318</v>
      </c>
      <c r="P3057" t="s">
        <v>8319</v>
      </c>
      <c r="Q3057" s="10">
        <f t="shared" si="96"/>
        <v>42401.672372685185</v>
      </c>
      <c r="R3057">
        <f t="shared" si="97"/>
        <v>2016</v>
      </c>
    </row>
    <row r="3058" spans="1:18" ht="30" x14ac:dyDescent="0.25">
      <c r="A3058">
        <v>3991</v>
      </c>
      <c r="B3058" s="3" t="s">
        <v>3987</v>
      </c>
      <c r="C3058" s="3" t="s">
        <v>8097</v>
      </c>
      <c r="D3058" s="6">
        <v>500</v>
      </c>
      <c r="E3058" s="8">
        <v>100</v>
      </c>
      <c r="F3058" t="s">
        <v>8220</v>
      </c>
      <c r="G3058" t="s">
        <v>8223</v>
      </c>
      <c r="H3058" t="s">
        <v>8245</v>
      </c>
      <c r="I3058">
        <v>1433086082</v>
      </c>
      <c r="J3058">
        <v>1430494082</v>
      </c>
      <c r="K3058" t="b">
        <v>0</v>
      </c>
      <c r="L3058">
        <v>1</v>
      </c>
      <c r="M3058" t="b">
        <v>0</v>
      </c>
      <c r="N3058" t="s">
        <v>8269</v>
      </c>
      <c r="O3058" s="14" t="s">
        <v>8318</v>
      </c>
      <c r="P3058" t="s">
        <v>8319</v>
      </c>
      <c r="Q3058" s="10">
        <f t="shared" si="96"/>
        <v>42125.644467592589</v>
      </c>
      <c r="R3058">
        <f t="shared" si="97"/>
        <v>2015</v>
      </c>
    </row>
    <row r="3059" spans="1:18" ht="45" x14ac:dyDescent="0.25">
      <c r="A3059">
        <v>3992</v>
      </c>
      <c r="B3059" s="3" t="s">
        <v>3988</v>
      </c>
      <c r="C3059" s="3" t="s">
        <v>8098</v>
      </c>
      <c r="D3059" s="6">
        <v>10000</v>
      </c>
      <c r="E3059" s="8">
        <v>541</v>
      </c>
      <c r="F3059" t="s">
        <v>8220</v>
      </c>
      <c r="G3059" t="s">
        <v>8223</v>
      </c>
      <c r="H3059" t="s">
        <v>8245</v>
      </c>
      <c r="I3059">
        <v>1449876859</v>
      </c>
      <c r="J3059">
        <v>1444689259</v>
      </c>
      <c r="K3059" t="b">
        <v>0</v>
      </c>
      <c r="L3059">
        <v>9</v>
      </c>
      <c r="M3059" t="b">
        <v>0</v>
      </c>
      <c r="N3059" t="s">
        <v>8269</v>
      </c>
      <c r="O3059" s="14" t="s">
        <v>8318</v>
      </c>
      <c r="P3059" t="s">
        <v>8319</v>
      </c>
      <c r="Q3059" s="10">
        <f t="shared" si="96"/>
        <v>42289.94049768518</v>
      </c>
      <c r="R3059">
        <f t="shared" si="97"/>
        <v>2015</v>
      </c>
    </row>
    <row r="3060" spans="1:18" ht="45" x14ac:dyDescent="0.25">
      <c r="A3060">
        <v>3993</v>
      </c>
      <c r="B3060" s="3" t="s">
        <v>3989</v>
      </c>
      <c r="C3060" s="3" t="s">
        <v>8099</v>
      </c>
      <c r="D3060" s="6">
        <v>50000</v>
      </c>
      <c r="E3060" s="8">
        <v>3</v>
      </c>
      <c r="F3060" t="s">
        <v>8220</v>
      </c>
      <c r="G3060" t="s">
        <v>8223</v>
      </c>
      <c r="H3060" t="s">
        <v>8245</v>
      </c>
      <c r="I3060">
        <v>1431549912</v>
      </c>
      <c r="J3060">
        <v>1428957912</v>
      </c>
      <c r="K3060" t="b">
        <v>0</v>
      </c>
      <c r="L3060">
        <v>1</v>
      </c>
      <c r="M3060" t="b">
        <v>0</v>
      </c>
      <c r="N3060" t="s">
        <v>8269</v>
      </c>
      <c r="O3060" s="14" t="s">
        <v>8318</v>
      </c>
      <c r="P3060" t="s">
        <v>8319</v>
      </c>
      <c r="Q3060" s="10">
        <f t="shared" si="96"/>
        <v>42107.864722222221</v>
      </c>
      <c r="R3060">
        <f t="shared" si="97"/>
        <v>2015</v>
      </c>
    </row>
    <row r="3061" spans="1:18" ht="45" x14ac:dyDescent="0.25">
      <c r="A3061">
        <v>3994</v>
      </c>
      <c r="B3061" s="3" t="s">
        <v>3990</v>
      </c>
      <c r="C3061" s="3" t="s">
        <v>8100</v>
      </c>
      <c r="D3061" s="6">
        <v>2000</v>
      </c>
      <c r="E3061" s="8">
        <v>5</v>
      </c>
      <c r="F3061" t="s">
        <v>8220</v>
      </c>
      <c r="G3061" t="s">
        <v>8223</v>
      </c>
      <c r="H3061" t="s">
        <v>8245</v>
      </c>
      <c r="I3061">
        <v>1405761690</v>
      </c>
      <c r="J3061">
        <v>1403169690</v>
      </c>
      <c r="K3061" t="b">
        <v>0</v>
      </c>
      <c r="L3061">
        <v>1</v>
      </c>
      <c r="M3061" t="b">
        <v>0</v>
      </c>
      <c r="N3061" t="s">
        <v>8269</v>
      </c>
      <c r="O3061" s="14" t="s">
        <v>8318</v>
      </c>
      <c r="P3061" t="s">
        <v>8319</v>
      </c>
      <c r="Q3061" s="10">
        <f t="shared" si="96"/>
        <v>41809.389930555553</v>
      </c>
      <c r="R3061">
        <f t="shared" si="97"/>
        <v>2014</v>
      </c>
    </row>
    <row r="3062" spans="1:18" ht="60" x14ac:dyDescent="0.25">
      <c r="A3062">
        <v>3995</v>
      </c>
      <c r="B3062" s="3" t="s">
        <v>3991</v>
      </c>
      <c r="C3062" s="3" t="s">
        <v>8101</v>
      </c>
      <c r="D3062" s="6">
        <v>200</v>
      </c>
      <c r="E3062" s="8">
        <v>70</v>
      </c>
      <c r="F3062" t="s">
        <v>8220</v>
      </c>
      <c r="G3062" t="s">
        <v>8224</v>
      </c>
      <c r="H3062" t="s">
        <v>8246</v>
      </c>
      <c r="I3062">
        <v>1423913220</v>
      </c>
      <c r="J3062">
        <v>1421339077</v>
      </c>
      <c r="K3062" t="b">
        <v>0</v>
      </c>
      <c r="L3062">
        <v>4</v>
      </c>
      <c r="M3062" t="b">
        <v>0</v>
      </c>
      <c r="N3062" t="s">
        <v>8269</v>
      </c>
      <c r="O3062" s="14" t="s">
        <v>8318</v>
      </c>
      <c r="P3062" t="s">
        <v>8319</v>
      </c>
      <c r="Q3062" s="10">
        <f t="shared" si="96"/>
        <v>42019.683761574073</v>
      </c>
      <c r="R3062">
        <f t="shared" si="97"/>
        <v>2015</v>
      </c>
    </row>
    <row r="3063" spans="1:18" ht="45" x14ac:dyDescent="0.25">
      <c r="A3063">
        <v>3996</v>
      </c>
      <c r="B3063" s="3" t="s">
        <v>3992</v>
      </c>
      <c r="C3063" s="3" t="s">
        <v>8102</v>
      </c>
      <c r="D3063" s="6">
        <v>3000</v>
      </c>
      <c r="E3063" s="8">
        <v>497</v>
      </c>
      <c r="F3063" t="s">
        <v>8220</v>
      </c>
      <c r="G3063" t="s">
        <v>8223</v>
      </c>
      <c r="H3063" t="s">
        <v>8245</v>
      </c>
      <c r="I3063">
        <v>1416499440</v>
      </c>
      <c r="J3063">
        <v>1415341464</v>
      </c>
      <c r="K3063" t="b">
        <v>0</v>
      </c>
      <c r="L3063">
        <v>17</v>
      </c>
      <c r="M3063" t="b">
        <v>0</v>
      </c>
      <c r="N3063" t="s">
        <v>8269</v>
      </c>
      <c r="O3063" s="14" t="s">
        <v>8318</v>
      </c>
      <c r="P3063" t="s">
        <v>8319</v>
      </c>
      <c r="Q3063" s="10">
        <f t="shared" si="96"/>
        <v>41950.26694444444</v>
      </c>
      <c r="R3063">
        <f t="shared" si="97"/>
        <v>2014</v>
      </c>
    </row>
    <row r="3064" spans="1:18" ht="60" x14ac:dyDescent="0.25">
      <c r="A3064">
        <v>3997</v>
      </c>
      <c r="B3064" s="3" t="s">
        <v>3993</v>
      </c>
      <c r="C3064" s="3" t="s">
        <v>8103</v>
      </c>
      <c r="D3064" s="6">
        <v>3000</v>
      </c>
      <c r="E3064" s="8">
        <v>0</v>
      </c>
      <c r="F3064" t="s">
        <v>8220</v>
      </c>
      <c r="G3064" t="s">
        <v>8224</v>
      </c>
      <c r="H3064" t="s">
        <v>8246</v>
      </c>
      <c r="I3064">
        <v>1428222221</v>
      </c>
      <c r="J3064">
        <v>1425633821</v>
      </c>
      <c r="K3064" t="b">
        <v>0</v>
      </c>
      <c r="L3064">
        <v>0</v>
      </c>
      <c r="M3064" t="b">
        <v>0</v>
      </c>
      <c r="N3064" t="s">
        <v>8269</v>
      </c>
      <c r="O3064" s="14" t="s">
        <v>8318</v>
      </c>
      <c r="P3064" t="s">
        <v>8319</v>
      </c>
      <c r="Q3064" s="10">
        <f t="shared" si="96"/>
        <v>42069.391446759255</v>
      </c>
      <c r="R3064">
        <f t="shared" si="97"/>
        <v>2015</v>
      </c>
    </row>
    <row r="3065" spans="1:18" ht="45" x14ac:dyDescent="0.25">
      <c r="A3065">
        <v>3998</v>
      </c>
      <c r="B3065" s="3" t="s">
        <v>3994</v>
      </c>
      <c r="C3065" s="3" t="s">
        <v>8104</v>
      </c>
      <c r="D3065" s="6">
        <v>1250</v>
      </c>
      <c r="E3065" s="8">
        <v>715</v>
      </c>
      <c r="F3065" t="s">
        <v>8220</v>
      </c>
      <c r="G3065" t="s">
        <v>8223</v>
      </c>
      <c r="H3065" t="s">
        <v>8245</v>
      </c>
      <c r="I3065">
        <v>1427580426</v>
      </c>
      <c r="J3065">
        <v>1424992026</v>
      </c>
      <c r="K3065" t="b">
        <v>0</v>
      </c>
      <c r="L3065">
        <v>12</v>
      </c>
      <c r="M3065" t="b">
        <v>0</v>
      </c>
      <c r="N3065" t="s">
        <v>8269</v>
      </c>
      <c r="O3065" s="14" t="s">
        <v>8318</v>
      </c>
      <c r="P3065" t="s">
        <v>8319</v>
      </c>
      <c r="Q3065" s="10">
        <f t="shared" si="96"/>
        <v>42061.963263888887</v>
      </c>
      <c r="R3065">
        <f t="shared" si="97"/>
        <v>2015</v>
      </c>
    </row>
    <row r="3066" spans="1:18" ht="45" x14ac:dyDescent="0.25">
      <c r="A3066">
        <v>3999</v>
      </c>
      <c r="B3066" s="3" t="s">
        <v>3995</v>
      </c>
      <c r="C3066" s="3" t="s">
        <v>8105</v>
      </c>
      <c r="D3066" s="6">
        <v>7000</v>
      </c>
      <c r="E3066" s="8">
        <v>1156</v>
      </c>
      <c r="F3066" t="s">
        <v>8220</v>
      </c>
      <c r="G3066" t="s">
        <v>8223</v>
      </c>
      <c r="H3066" t="s">
        <v>8245</v>
      </c>
      <c r="I3066">
        <v>1409514709</v>
      </c>
      <c r="J3066">
        <v>1406058798</v>
      </c>
      <c r="K3066" t="b">
        <v>0</v>
      </c>
      <c r="L3066">
        <v>14</v>
      </c>
      <c r="M3066" t="b">
        <v>0</v>
      </c>
      <c r="N3066" t="s">
        <v>8269</v>
      </c>
      <c r="O3066" s="14" t="s">
        <v>8318</v>
      </c>
      <c r="P3066" t="s">
        <v>8319</v>
      </c>
      <c r="Q3066" s="10">
        <f t="shared" si="96"/>
        <v>41842.828680555554</v>
      </c>
      <c r="R3066">
        <f t="shared" si="97"/>
        <v>2014</v>
      </c>
    </row>
    <row r="3067" spans="1:18" ht="30" x14ac:dyDescent="0.25">
      <c r="A3067">
        <v>4000</v>
      </c>
      <c r="B3067" s="3" t="s">
        <v>3996</v>
      </c>
      <c r="C3067" s="3" t="s">
        <v>8106</v>
      </c>
      <c r="D3067" s="6">
        <v>8000</v>
      </c>
      <c r="E3067" s="8">
        <v>10</v>
      </c>
      <c r="F3067" t="s">
        <v>8220</v>
      </c>
      <c r="G3067" t="s">
        <v>8223</v>
      </c>
      <c r="H3067" t="s">
        <v>8245</v>
      </c>
      <c r="I3067">
        <v>1462631358</v>
      </c>
      <c r="J3067">
        <v>1457450958</v>
      </c>
      <c r="K3067" t="b">
        <v>0</v>
      </c>
      <c r="L3067">
        <v>1</v>
      </c>
      <c r="M3067" t="b">
        <v>0</v>
      </c>
      <c r="N3067" t="s">
        <v>8269</v>
      </c>
      <c r="O3067" s="14" t="s">
        <v>8318</v>
      </c>
      <c r="P3067" t="s">
        <v>8319</v>
      </c>
      <c r="Q3067" s="10">
        <f t="shared" si="96"/>
        <v>42437.64534722222</v>
      </c>
      <c r="R3067">
        <f t="shared" si="97"/>
        <v>2016</v>
      </c>
    </row>
    <row r="3068" spans="1:18" ht="60" x14ac:dyDescent="0.25">
      <c r="A3068">
        <v>4001</v>
      </c>
      <c r="B3068" s="3" t="s">
        <v>3997</v>
      </c>
      <c r="C3068" s="3" t="s">
        <v>8107</v>
      </c>
      <c r="D3068" s="6">
        <v>1200</v>
      </c>
      <c r="E3068" s="8">
        <v>453</v>
      </c>
      <c r="F3068" t="s">
        <v>8220</v>
      </c>
      <c r="G3068" t="s">
        <v>8224</v>
      </c>
      <c r="H3068" t="s">
        <v>8246</v>
      </c>
      <c r="I3068">
        <v>1488394800</v>
      </c>
      <c r="J3068">
        <v>1486681708</v>
      </c>
      <c r="K3068" t="b">
        <v>0</v>
      </c>
      <c r="L3068">
        <v>14</v>
      </c>
      <c r="M3068" t="b">
        <v>0</v>
      </c>
      <c r="N3068" t="s">
        <v>8269</v>
      </c>
      <c r="O3068" s="14" t="s">
        <v>8318</v>
      </c>
      <c r="P3068" t="s">
        <v>8319</v>
      </c>
      <c r="Q3068" s="10">
        <f t="shared" si="96"/>
        <v>42775.964212962965</v>
      </c>
      <c r="R3068">
        <f t="shared" si="97"/>
        <v>2017</v>
      </c>
    </row>
    <row r="3069" spans="1:18" ht="60" x14ac:dyDescent="0.25">
      <c r="A3069">
        <v>4002</v>
      </c>
      <c r="B3069" s="3" t="s">
        <v>3998</v>
      </c>
      <c r="C3069" s="3" t="s">
        <v>8108</v>
      </c>
      <c r="D3069" s="6">
        <v>1250</v>
      </c>
      <c r="E3069" s="8">
        <v>23</v>
      </c>
      <c r="F3069" t="s">
        <v>8220</v>
      </c>
      <c r="G3069" t="s">
        <v>8223</v>
      </c>
      <c r="H3069" t="s">
        <v>8245</v>
      </c>
      <c r="I3069">
        <v>1411779761</v>
      </c>
      <c r="J3069">
        <v>1409187761</v>
      </c>
      <c r="K3069" t="b">
        <v>0</v>
      </c>
      <c r="L3069">
        <v>4</v>
      </c>
      <c r="M3069" t="b">
        <v>0</v>
      </c>
      <c r="N3069" t="s">
        <v>8269</v>
      </c>
      <c r="O3069" s="14" t="s">
        <v>8318</v>
      </c>
      <c r="P3069" t="s">
        <v>8319</v>
      </c>
      <c r="Q3069" s="10">
        <f t="shared" si="96"/>
        <v>41879.043530092589</v>
      </c>
      <c r="R3069">
        <f t="shared" si="97"/>
        <v>2014</v>
      </c>
    </row>
    <row r="3070" spans="1:18" ht="45" x14ac:dyDescent="0.25">
      <c r="A3070">
        <v>4003</v>
      </c>
      <c r="B3070" s="3" t="s">
        <v>3999</v>
      </c>
      <c r="C3070" s="3" t="s">
        <v>8071</v>
      </c>
      <c r="D3070" s="6">
        <v>2000</v>
      </c>
      <c r="E3070" s="8">
        <v>201</v>
      </c>
      <c r="F3070" t="s">
        <v>8220</v>
      </c>
      <c r="G3070" t="s">
        <v>8223</v>
      </c>
      <c r="H3070" t="s">
        <v>8245</v>
      </c>
      <c r="I3070">
        <v>1424009147</v>
      </c>
      <c r="J3070">
        <v>1421417147</v>
      </c>
      <c r="K3070" t="b">
        <v>0</v>
      </c>
      <c r="L3070">
        <v>2</v>
      </c>
      <c r="M3070" t="b">
        <v>0</v>
      </c>
      <c r="N3070" t="s">
        <v>8269</v>
      </c>
      <c r="O3070" s="14" t="s">
        <v>8318</v>
      </c>
      <c r="P3070" t="s">
        <v>8319</v>
      </c>
      <c r="Q3070" s="10">
        <f t="shared" si="96"/>
        <v>42020.587349537032</v>
      </c>
      <c r="R3070">
        <f t="shared" si="97"/>
        <v>2015</v>
      </c>
    </row>
    <row r="3071" spans="1:18" ht="15.75" x14ac:dyDescent="0.25">
      <c r="A3071">
        <v>4004</v>
      </c>
      <c r="B3071" s="3" t="s">
        <v>4000</v>
      </c>
      <c r="C3071" s="3" t="s">
        <v>8109</v>
      </c>
      <c r="D3071" s="6">
        <v>500</v>
      </c>
      <c r="E3071" s="8">
        <v>1</v>
      </c>
      <c r="F3071" t="s">
        <v>8220</v>
      </c>
      <c r="G3071" t="s">
        <v>8223</v>
      </c>
      <c r="H3071" t="s">
        <v>8245</v>
      </c>
      <c r="I3071">
        <v>1412740457</v>
      </c>
      <c r="J3071">
        <v>1410148457</v>
      </c>
      <c r="K3071" t="b">
        <v>0</v>
      </c>
      <c r="L3071">
        <v>1</v>
      </c>
      <c r="M3071" t="b">
        <v>0</v>
      </c>
      <c r="N3071" t="s">
        <v>8269</v>
      </c>
      <c r="O3071" s="14" t="s">
        <v>8318</v>
      </c>
      <c r="P3071" t="s">
        <v>8319</v>
      </c>
      <c r="Q3071" s="10">
        <f t="shared" si="96"/>
        <v>41890.16269675926</v>
      </c>
      <c r="R3071">
        <f t="shared" si="97"/>
        <v>2014</v>
      </c>
    </row>
    <row r="3072" spans="1:18" ht="45" x14ac:dyDescent="0.25">
      <c r="A3072">
        <v>4005</v>
      </c>
      <c r="B3072" s="3" t="s">
        <v>4001</v>
      </c>
      <c r="C3072" s="3" t="s">
        <v>8110</v>
      </c>
      <c r="D3072" s="6">
        <v>3000</v>
      </c>
      <c r="E3072" s="8">
        <v>40</v>
      </c>
      <c r="F3072" t="s">
        <v>8220</v>
      </c>
      <c r="G3072" t="s">
        <v>8223</v>
      </c>
      <c r="H3072" t="s">
        <v>8245</v>
      </c>
      <c r="I3072">
        <v>1413832985</v>
      </c>
      <c r="J3072">
        <v>1408648985</v>
      </c>
      <c r="K3072" t="b">
        <v>0</v>
      </c>
      <c r="L3072">
        <v>2</v>
      </c>
      <c r="M3072" t="b">
        <v>0</v>
      </c>
      <c r="N3072" t="s">
        <v>8269</v>
      </c>
      <c r="O3072" s="14" t="s">
        <v>8318</v>
      </c>
      <c r="P3072" t="s">
        <v>8319</v>
      </c>
      <c r="Q3072" s="10">
        <f t="shared" si="96"/>
        <v>41872.807696759257</v>
      </c>
      <c r="R3072">
        <f t="shared" si="97"/>
        <v>2014</v>
      </c>
    </row>
    <row r="3073" spans="1:18" ht="60" x14ac:dyDescent="0.25">
      <c r="A3073">
        <v>4006</v>
      </c>
      <c r="B3073" s="3" t="s">
        <v>4002</v>
      </c>
      <c r="C3073" s="3" t="s">
        <v>8111</v>
      </c>
      <c r="D3073" s="6">
        <v>30000</v>
      </c>
      <c r="E3073" s="8">
        <v>2</v>
      </c>
      <c r="F3073" t="s">
        <v>8220</v>
      </c>
      <c r="G3073" t="s">
        <v>8223</v>
      </c>
      <c r="H3073" t="s">
        <v>8245</v>
      </c>
      <c r="I3073">
        <v>1455647587</v>
      </c>
      <c r="J3073">
        <v>1453487587</v>
      </c>
      <c r="K3073" t="b">
        <v>0</v>
      </c>
      <c r="L3073">
        <v>1</v>
      </c>
      <c r="M3073" t="b">
        <v>0</v>
      </c>
      <c r="N3073" t="s">
        <v>8269</v>
      </c>
      <c r="O3073" s="14" t="s">
        <v>8318</v>
      </c>
      <c r="P3073" t="s">
        <v>8319</v>
      </c>
      <c r="Q3073" s="10">
        <f t="shared" si="96"/>
        <v>42391.772997685184</v>
      </c>
      <c r="R3073">
        <f t="shared" si="97"/>
        <v>2016</v>
      </c>
    </row>
    <row r="3074" spans="1:18" ht="45" x14ac:dyDescent="0.25">
      <c r="A3074">
        <v>4007</v>
      </c>
      <c r="B3074" s="3" t="s">
        <v>4003</v>
      </c>
      <c r="C3074" s="3" t="s">
        <v>8112</v>
      </c>
      <c r="D3074" s="6">
        <v>2000</v>
      </c>
      <c r="E3074" s="8">
        <v>5</v>
      </c>
      <c r="F3074" t="s">
        <v>8220</v>
      </c>
      <c r="G3074" t="s">
        <v>8223</v>
      </c>
      <c r="H3074" t="s">
        <v>8245</v>
      </c>
      <c r="I3074">
        <v>1409070480</v>
      </c>
      <c r="J3074">
        <v>1406572381</v>
      </c>
      <c r="K3074" t="b">
        <v>0</v>
      </c>
      <c r="L3074">
        <v>1</v>
      </c>
      <c r="M3074" t="b">
        <v>0</v>
      </c>
      <c r="N3074" t="s">
        <v>8269</v>
      </c>
      <c r="O3074" s="14" t="s">
        <v>8318</v>
      </c>
      <c r="P3074" t="s">
        <v>8319</v>
      </c>
      <c r="Q3074" s="10">
        <f t="shared" si="96"/>
        <v>41848.772928240738</v>
      </c>
      <c r="R3074">
        <f t="shared" si="97"/>
        <v>2014</v>
      </c>
    </row>
    <row r="3075" spans="1:18" ht="60" x14ac:dyDescent="0.25">
      <c r="A3075">
        <v>4008</v>
      </c>
      <c r="B3075" s="3" t="s">
        <v>4004</v>
      </c>
      <c r="C3075" s="3" t="s">
        <v>8113</v>
      </c>
      <c r="D3075" s="6">
        <v>1000</v>
      </c>
      <c r="E3075" s="8">
        <v>60</v>
      </c>
      <c r="F3075" t="s">
        <v>8220</v>
      </c>
      <c r="G3075" t="s">
        <v>8224</v>
      </c>
      <c r="H3075" t="s">
        <v>8246</v>
      </c>
      <c r="I3075">
        <v>1437606507</v>
      </c>
      <c r="J3075">
        <v>1435014507</v>
      </c>
      <c r="K3075" t="b">
        <v>0</v>
      </c>
      <c r="L3075">
        <v>4</v>
      </c>
      <c r="M3075" t="b">
        <v>0</v>
      </c>
      <c r="N3075" t="s">
        <v>8269</v>
      </c>
      <c r="O3075" s="14" t="s">
        <v>8318</v>
      </c>
      <c r="P3075" t="s">
        <v>8319</v>
      </c>
      <c r="Q3075" s="10">
        <f t="shared" si="96"/>
        <v>42177.964201388888</v>
      </c>
      <c r="R3075">
        <f t="shared" si="97"/>
        <v>2015</v>
      </c>
    </row>
    <row r="3076" spans="1:18" ht="45" x14ac:dyDescent="0.25">
      <c r="A3076">
        <v>4009</v>
      </c>
      <c r="B3076" s="3" t="s">
        <v>4005</v>
      </c>
      <c r="C3076" s="3" t="s">
        <v>8114</v>
      </c>
      <c r="D3076" s="6">
        <v>1930</v>
      </c>
      <c r="E3076" s="8">
        <v>75</v>
      </c>
      <c r="F3076" t="s">
        <v>8220</v>
      </c>
      <c r="G3076" t="s">
        <v>8224</v>
      </c>
      <c r="H3076" t="s">
        <v>8246</v>
      </c>
      <c r="I3076">
        <v>1410281360</v>
      </c>
      <c r="J3076">
        <v>1406825360</v>
      </c>
      <c r="K3076" t="b">
        <v>0</v>
      </c>
      <c r="L3076">
        <v>3</v>
      </c>
      <c r="M3076" t="b">
        <v>0</v>
      </c>
      <c r="N3076" t="s">
        <v>8269</v>
      </c>
      <c r="O3076" s="14" t="s">
        <v>8318</v>
      </c>
      <c r="P3076" t="s">
        <v>8319</v>
      </c>
      <c r="Q3076" s="10">
        <f t="shared" si="96"/>
        <v>41851.700925925928</v>
      </c>
      <c r="R3076">
        <f t="shared" si="97"/>
        <v>2014</v>
      </c>
    </row>
    <row r="3077" spans="1:18" ht="45" x14ac:dyDescent="0.25">
      <c r="A3077">
        <v>4010</v>
      </c>
      <c r="B3077" s="3" t="s">
        <v>4006</v>
      </c>
      <c r="C3077" s="3" t="s">
        <v>8115</v>
      </c>
      <c r="D3077" s="6">
        <v>7200</v>
      </c>
      <c r="E3077" s="8">
        <v>1742</v>
      </c>
      <c r="F3077" t="s">
        <v>8220</v>
      </c>
      <c r="G3077" t="s">
        <v>8223</v>
      </c>
      <c r="H3077" t="s">
        <v>8245</v>
      </c>
      <c r="I3077">
        <v>1414348166</v>
      </c>
      <c r="J3077">
        <v>1412879366</v>
      </c>
      <c r="K3077" t="b">
        <v>0</v>
      </c>
      <c r="L3077">
        <v>38</v>
      </c>
      <c r="M3077" t="b">
        <v>0</v>
      </c>
      <c r="N3077" t="s">
        <v>8269</v>
      </c>
      <c r="O3077" s="14" t="s">
        <v>8318</v>
      </c>
      <c r="P3077" t="s">
        <v>8319</v>
      </c>
      <c r="Q3077" s="10">
        <f t="shared" si="96"/>
        <v>41921.770439814813</v>
      </c>
      <c r="R3077">
        <f t="shared" si="97"/>
        <v>2014</v>
      </c>
    </row>
    <row r="3078" spans="1:18" ht="60" x14ac:dyDescent="0.25">
      <c r="A3078">
        <v>4011</v>
      </c>
      <c r="B3078" s="3" t="s">
        <v>4007</v>
      </c>
      <c r="C3078" s="3" t="s">
        <v>8116</v>
      </c>
      <c r="D3078" s="6">
        <v>250</v>
      </c>
      <c r="E3078" s="8">
        <v>19</v>
      </c>
      <c r="F3078" t="s">
        <v>8220</v>
      </c>
      <c r="G3078" t="s">
        <v>8224</v>
      </c>
      <c r="H3078" t="s">
        <v>8246</v>
      </c>
      <c r="I3078">
        <v>1422450278</v>
      </c>
      <c r="J3078">
        <v>1419858278</v>
      </c>
      <c r="K3078" t="b">
        <v>0</v>
      </c>
      <c r="L3078">
        <v>4</v>
      </c>
      <c r="M3078" t="b">
        <v>0</v>
      </c>
      <c r="N3078" t="s">
        <v>8269</v>
      </c>
      <c r="O3078" s="14" t="s">
        <v>8318</v>
      </c>
      <c r="P3078" t="s">
        <v>8319</v>
      </c>
      <c r="Q3078" s="10">
        <f t="shared" si="96"/>
        <v>42002.54488425926</v>
      </c>
      <c r="R3078">
        <f t="shared" si="97"/>
        <v>2014</v>
      </c>
    </row>
    <row r="3079" spans="1:18" ht="60" x14ac:dyDescent="0.25">
      <c r="A3079">
        <v>4012</v>
      </c>
      <c r="B3079" s="3" t="s">
        <v>4008</v>
      </c>
      <c r="C3079" s="3" t="s">
        <v>8117</v>
      </c>
      <c r="D3079" s="6">
        <v>575</v>
      </c>
      <c r="E3079" s="8">
        <v>0</v>
      </c>
      <c r="F3079" t="s">
        <v>8220</v>
      </c>
      <c r="G3079" t="s">
        <v>8224</v>
      </c>
      <c r="H3079" t="s">
        <v>8246</v>
      </c>
      <c r="I3079">
        <v>1430571849</v>
      </c>
      <c r="J3079">
        <v>1427979849</v>
      </c>
      <c r="K3079" t="b">
        <v>0</v>
      </c>
      <c r="L3079">
        <v>0</v>
      </c>
      <c r="M3079" t="b">
        <v>0</v>
      </c>
      <c r="N3079" t="s">
        <v>8269</v>
      </c>
      <c r="O3079" s="14" t="s">
        <v>8318</v>
      </c>
      <c r="P3079" t="s">
        <v>8319</v>
      </c>
      <c r="Q3079" s="10">
        <f t="shared" si="96"/>
        <v>42096.544548611113</v>
      </c>
      <c r="R3079">
        <f t="shared" si="97"/>
        <v>2015</v>
      </c>
    </row>
    <row r="3080" spans="1:18" ht="60" x14ac:dyDescent="0.25">
      <c r="A3080">
        <v>4013</v>
      </c>
      <c r="B3080" s="3" t="s">
        <v>4009</v>
      </c>
      <c r="C3080" s="3" t="s">
        <v>8118</v>
      </c>
      <c r="D3080" s="6">
        <v>2000</v>
      </c>
      <c r="E3080" s="8">
        <v>26</v>
      </c>
      <c r="F3080" t="s">
        <v>8220</v>
      </c>
      <c r="G3080" t="s">
        <v>8223</v>
      </c>
      <c r="H3080" t="s">
        <v>8245</v>
      </c>
      <c r="I3080">
        <v>1424070823</v>
      </c>
      <c r="J3080">
        <v>1421478823</v>
      </c>
      <c r="K3080" t="b">
        <v>0</v>
      </c>
      <c r="L3080">
        <v>2</v>
      </c>
      <c r="M3080" t="b">
        <v>0</v>
      </c>
      <c r="N3080" t="s">
        <v>8269</v>
      </c>
      <c r="O3080" s="14" t="s">
        <v>8318</v>
      </c>
      <c r="P3080" t="s">
        <v>8319</v>
      </c>
      <c r="Q3080" s="10">
        <f t="shared" si="96"/>
        <v>42021.301192129627</v>
      </c>
      <c r="R3080">
        <f t="shared" si="97"/>
        <v>2015</v>
      </c>
    </row>
    <row r="3081" spans="1:18" ht="60" x14ac:dyDescent="0.25">
      <c r="A3081">
        <v>4014</v>
      </c>
      <c r="B3081" s="3" t="s">
        <v>4010</v>
      </c>
      <c r="C3081" s="3" t="s">
        <v>8119</v>
      </c>
      <c r="D3081" s="6">
        <v>9000</v>
      </c>
      <c r="E3081" s="8">
        <v>0</v>
      </c>
      <c r="F3081" t="s">
        <v>8220</v>
      </c>
      <c r="G3081" t="s">
        <v>8223</v>
      </c>
      <c r="H3081" t="s">
        <v>8245</v>
      </c>
      <c r="I3081">
        <v>1457157269</v>
      </c>
      <c r="J3081">
        <v>1455861269</v>
      </c>
      <c r="K3081" t="b">
        <v>0</v>
      </c>
      <c r="L3081">
        <v>0</v>
      </c>
      <c r="M3081" t="b">
        <v>0</v>
      </c>
      <c r="N3081" t="s">
        <v>8269</v>
      </c>
      <c r="O3081" s="14" t="s">
        <v>8318</v>
      </c>
      <c r="P3081" t="s">
        <v>8319</v>
      </c>
      <c r="Q3081" s="10">
        <f t="shared" si="96"/>
        <v>42419.246168981481</v>
      </c>
      <c r="R3081">
        <f t="shared" si="97"/>
        <v>2016</v>
      </c>
    </row>
    <row r="3082" spans="1:18" ht="60" x14ac:dyDescent="0.25">
      <c r="A3082">
        <v>4015</v>
      </c>
      <c r="B3082" s="3" t="s">
        <v>4011</v>
      </c>
      <c r="C3082" s="3" t="s">
        <v>8120</v>
      </c>
      <c r="D3082" s="6">
        <v>7000</v>
      </c>
      <c r="E3082" s="8">
        <v>1</v>
      </c>
      <c r="F3082" t="s">
        <v>8220</v>
      </c>
      <c r="G3082" t="s">
        <v>8223</v>
      </c>
      <c r="H3082" t="s">
        <v>8245</v>
      </c>
      <c r="I3082">
        <v>1437331463</v>
      </c>
      <c r="J3082">
        <v>1434739463</v>
      </c>
      <c r="K3082" t="b">
        <v>0</v>
      </c>
      <c r="L3082">
        <v>1</v>
      </c>
      <c r="M3082" t="b">
        <v>0</v>
      </c>
      <c r="N3082" t="s">
        <v>8269</v>
      </c>
      <c r="O3082" s="14" t="s">
        <v>8318</v>
      </c>
      <c r="P3082" t="s">
        <v>8319</v>
      </c>
      <c r="Q3082" s="10">
        <f t="shared" ref="Q3082:Q3145" si="98">(((J3082/60)/60)/24)+DATE(1970,1,1)</f>
        <v>42174.780821759254</v>
      </c>
      <c r="R3082">
        <f t="shared" ref="R3082:R3145" si="99">YEAR(Q3082)</f>
        <v>2015</v>
      </c>
    </row>
    <row r="3083" spans="1:18" ht="60" x14ac:dyDescent="0.25">
      <c r="A3083">
        <v>4016</v>
      </c>
      <c r="B3083" s="3" t="s">
        <v>4012</v>
      </c>
      <c r="C3083" s="3" t="s">
        <v>8121</v>
      </c>
      <c r="D3083" s="6">
        <v>500</v>
      </c>
      <c r="E3083" s="8">
        <v>70</v>
      </c>
      <c r="F3083" t="s">
        <v>8220</v>
      </c>
      <c r="G3083" t="s">
        <v>8224</v>
      </c>
      <c r="H3083" t="s">
        <v>8246</v>
      </c>
      <c r="I3083">
        <v>1410987400</v>
      </c>
      <c r="J3083">
        <v>1408395400</v>
      </c>
      <c r="K3083" t="b">
        <v>0</v>
      </c>
      <c r="L3083">
        <v>7</v>
      </c>
      <c r="M3083" t="b">
        <v>0</v>
      </c>
      <c r="N3083" t="s">
        <v>8269</v>
      </c>
      <c r="O3083" s="14" t="s">
        <v>8318</v>
      </c>
      <c r="P3083" t="s">
        <v>8319</v>
      </c>
      <c r="Q3083" s="10">
        <f t="shared" si="98"/>
        <v>41869.872685185182</v>
      </c>
      <c r="R3083">
        <f t="shared" si="99"/>
        <v>2014</v>
      </c>
    </row>
    <row r="3084" spans="1:18" ht="60" x14ac:dyDescent="0.25">
      <c r="A3084">
        <v>4017</v>
      </c>
      <c r="B3084" s="3" t="s">
        <v>4013</v>
      </c>
      <c r="C3084" s="3" t="s">
        <v>8122</v>
      </c>
      <c r="D3084" s="6">
        <v>10000</v>
      </c>
      <c r="E3084" s="8">
        <v>105</v>
      </c>
      <c r="F3084" t="s">
        <v>8220</v>
      </c>
      <c r="G3084" t="s">
        <v>8223</v>
      </c>
      <c r="H3084" t="s">
        <v>8245</v>
      </c>
      <c r="I3084">
        <v>1409846874</v>
      </c>
      <c r="J3084">
        <v>1407254874</v>
      </c>
      <c r="K3084" t="b">
        <v>0</v>
      </c>
      <c r="L3084">
        <v>2</v>
      </c>
      <c r="M3084" t="b">
        <v>0</v>
      </c>
      <c r="N3084" t="s">
        <v>8269</v>
      </c>
      <c r="O3084" s="14" t="s">
        <v>8318</v>
      </c>
      <c r="P3084" t="s">
        <v>8319</v>
      </c>
      <c r="Q3084" s="10">
        <f t="shared" si="98"/>
        <v>41856.672152777777</v>
      </c>
      <c r="R3084">
        <f t="shared" si="99"/>
        <v>2014</v>
      </c>
    </row>
    <row r="3085" spans="1:18" ht="30" x14ac:dyDescent="0.25">
      <c r="A3085">
        <v>4018</v>
      </c>
      <c r="B3085" s="3" t="s">
        <v>4014</v>
      </c>
      <c r="C3085" s="3" t="s">
        <v>8123</v>
      </c>
      <c r="D3085" s="6">
        <v>1500</v>
      </c>
      <c r="E3085" s="8">
        <v>130</v>
      </c>
      <c r="F3085" t="s">
        <v>8220</v>
      </c>
      <c r="G3085" t="s">
        <v>8224</v>
      </c>
      <c r="H3085" t="s">
        <v>8246</v>
      </c>
      <c r="I3085">
        <v>1475877108</v>
      </c>
      <c r="J3085">
        <v>1473285108</v>
      </c>
      <c r="K3085" t="b">
        <v>0</v>
      </c>
      <c r="L3085">
        <v>4</v>
      </c>
      <c r="M3085" t="b">
        <v>0</v>
      </c>
      <c r="N3085" t="s">
        <v>8269</v>
      </c>
      <c r="O3085" s="14" t="s">
        <v>8318</v>
      </c>
      <c r="P3085" t="s">
        <v>8319</v>
      </c>
      <c r="Q3085" s="10">
        <f t="shared" si="98"/>
        <v>42620.91097222222</v>
      </c>
      <c r="R3085">
        <f t="shared" si="99"/>
        <v>2016</v>
      </c>
    </row>
    <row r="3086" spans="1:18" ht="60" x14ac:dyDescent="0.25">
      <c r="A3086">
        <v>4019</v>
      </c>
      <c r="B3086" s="3" t="s">
        <v>4015</v>
      </c>
      <c r="C3086" s="3" t="s">
        <v>8124</v>
      </c>
      <c r="D3086" s="6">
        <v>3500</v>
      </c>
      <c r="E3086" s="8">
        <v>29</v>
      </c>
      <c r="F3086" t="s">
        <v>8220</v>
      </c>
      <c r="G3086" t="s">
        <v>8223</v>
      </c>
      <c r="H3086" t="s">
        <v>8245</v>
      </c>
      <c r="I3086">
        <v>1460737680</v>
      </c>
      <c r="J3086">
        <v>1455725596</v>
      </c>
      <c r="K3086" t="b">
        <v>0</v>
      </c>
      <c r="L3086">
        <v>4</v>
      </c>
      <c r="M3086" t="b">
        <v>0</v>
      </c>
      <c r="N3086" t="s">
        <v>8269</v>
      </c>
      <c r="O3086" s="14" t="s">
        <v>8318</v>
      </c>
      <c r="P3086" t="s">
        <v>8319</v>
      </c>
      <c r="Q3086" s="10">
        <f t="shared" si="98"/>
        <v>42417.675879629634</v>
      </c>
      <c r="R3086">
        <f t="shared" si="99"/>
        <v>2016</v>
      </c>
    </row>
    <row r="3087" spans="1:18" ht="60" x14ac:dyDescent="0.25">
      <c r="A3087">
        <v>4020</v>
      </c>
      <c r="B3087" s="3" t="s">
        <v>4016</v>
      </c>
      <c r="C3087" s="3" t="s">
        <v>8125</v>
      </c>
      <c r="D3087" s="6">
        <v>600</v>
      </c>
      <c r="E3087" s="8">
        <v>100</v>
      </c>
      <c r="F3087" t="s">
        <v>8220</v>
      </c>
      <c r="G3087" t="s">
        <v>8223</v>
      </c>
      <c r="H3087" t="s">
        <v>8245</v>
      </c>
      <c r="I3087">
        <v>1427168099</v>
      </c>
      <c r="J3087">
        <v>1424579699</v>
      </c>
      <c r="K3087" t="b">
        <v>0</v>
      </c>
      <c r="L3087">
        <v>3</v>
      </c>
      <c r="M3087" t="b">
        <v>0</v>
      </c>
      <c r="N3087" t="s">
        <v>8269</v>
      </c>
      <c r="O3087" s="14" t="s">
        <v>8318</v>
      </c>
      <c r="P3087" t="s">
        <v>8319</v>
      </c>
      <c r="Q3087" s="10">
        <f t="shared" si="98"/>
        <v>42057.190960648149</v>
      </c>
      <c r="R3087">
        <f t="shared" si="99"/>
        <v>2015</v>
      </c>
    </row>
    <row r="3088" spans="1:18" ht="45" x14ac:dyDescent="0.25">
      <c r="A3088">
        <v>4021</v>
      </c>
      <c r="B3088" s="3" t="s">
        <v>4017</v>
      </c>
      <c r="C3088" s="3" t="s">
        <v>8126</v>
      </c>
      <c r="D3088" s="6">
        <v>15000</v>
      </c>
      <c r="E3088" s="8">
        <v>125</v>
      </c>
      <c r="F3088" t="s">
        <v>8220</v>
      </c>
      <c r="G3088" t="s">
        <v>8223</v>
      </c>
      <c r="H3088" t="s">
        <v>8245</v>
      </c>
      <c r="I3088">
        <v>1414360358</v>
      </c>
      <c r="J3088">
        <v>1409176358</v>
      </c>
      <c r="K3088" t="b">
        <v>0</v>
      </c>
      <c r="L3088">
        <v>2</v>
      </c>
      <c r="M3088" t="b">
        <v>0</v>
      </c>
      <c r="N3088" t="s">
        <v>8269</v>
      </c>
      <c r="O3088" s="14" t="s">
        <v>8318</v>
      </c>
      <c r="P3088" t="s">
        <v>8319</v>
      </c>
      <c r="Q3088" s="10">
        <f t="shared" si="98"/>
        <v>41878.911550925928</v>
      </c>
      <c r="R3088">
        <f t="shared" si="99"/>
        <v>2014</v>
      </c>
    </row>
    <row r="3089" spans="1:18" ht="30" x14ac:dyDescent="0.25">
      <c r="A3089">
        <v>4022</v>
      </c>
      <c r="B3089" s="3" t="s">
        <v>4018</v>
      </c>
      <c r="C3089" s="3" t="s">
        <v>8127</v>
      </c>
      <c r="D3089" s="6">
        <v>18000</v>
      </c>
      <c r="E3089" s="8">
        <v>12521</v>
      </c>
      <c r="F3089" t="s">
        <v>8220</v>
      </c>
      <c r="G3089" t="s">
        <v>8223</v>
      </c>
      <c r="H3089" t="s">
        <v>8245</v>
      </c>
      <c r="I3089">
        <v>1422759240</v>
      </c>
      <c r="J3089">
        <v>1418824867</v>
      </c>
      <c r="K3089" t="b">
        <v>0</v>
      </c>
      <c r="L3089">
        <v>197</v>
      </c>
      <c r="M3089" t="b">
        <v>0</v>
      </c>
      <c r="N3089" t="s">
        <v>8269</v>
      </c>
      <c r="O3089" s="14" t="s">
        <v>8318</v>
      </c>
      <c r="P3089" t="s">
        <v>8319</v>
      </c>
      <c r="Q3089" s="10">
        <f t="shared" si="98"/>
        <v>41990.584108796291</v>
      </c>
      <c r="R3089">
        <f t="shared" si="99"/>
        <v>2014</v>
      </c>
    </row>
    <row r="3090" spans="1:18" ht="45" x14ac:dyDescent="0.25">
      <c r="A3090">
        <v>4023</v>
      </c>
      <c r="B3090" s="3" t="s">
        <v>4019</v>
      </c>
      <c r="C3090" s="3" t="s">
        <v>8128</v>
      </c>
      <c r="D3090" s="6">
        <v>7000</v>
      </c>
      <c r="E3090" s="8">
        <v>0</v>
      </c>
      <c r="F3090" t="s">
        <v>8220</v>
      </c>
      <c r="G3090" t="s">
        <v>8223</v>
      </c>
      <c r="H3090" t="s">
        <v>8245</v>
      </c>
      <c r="I3090">
        <v>1458860363</v>
      </c>
      <c r="J3090">
        <v>1454975963</v>
      </c>
      <c r="K3090" t="b">
        <v>0</v>
      </c>
      <c r="L3090">
        <v>0</v>
      </c>
      <c r="M3090" t="b">
        <v>0</v>
      </c>
      <c r="N3090" t="s">
        <v>8269</v>
      </c>
      <c r="O3090" s="14" t="s">
        <v>8318</v>
      </c>
      <c r="P3090" t="s">
        <v>8319</v>
      </c>
      <c r="Q3090" s="10">
        <f t="shared" si="98"/>
        <v>42408.999571759254</v>
      </c>
      <c r="R3090">
        <f t="shared" si="99"/>
        <v>2016</v>
      </c>
    </row>
    <row r="3091" spans="1:18" ht="60" x14ac:dyDescent="0.25">
      <c r="A3091">
        <v>4024</v>
      </c>
      <c r="B3091" s="3" t="s">
        <v>4020</v>
      </c>
      <c r="C3091" s="3" t="s">
        <v>8129</v>
      </c>
      <c r="D3091" s="6">
        <v>800</v>
      </c>
      <c r="E3091" s="8">
        <v>10</v>
      </c>
      <c r="F3091" t="s">
        <v>8220</v>
      </c>
      <c r="G3091" t="s">
        <v>8223</v>
      </c>
      <c r="H3091" t="s">
        <v>8245</v>
      </c>
      <c r="I3091">
        <v>1441037097</v>
      </c>
      <c r="J3091">
        <v>1438445097</v>
      </c>
      <c r="K3091" t="b">
        <v>0</v>
      </c>
      <c r="L3091">
        <v>1</v>
      </c>
      <c r="M3091" t="b">
        <v>0</v>
      </c>
      <c r="N3091" t="s">
        <v>8269</v>
      </c>
      <c r="O3091" s="14" t="s">
        <v>8318</v>
      </c>
      <c r="P3091" t="s">
        <v>8319</v>
      </c>
      <c r="Q3091" s="10">
        <f t="shared" si="98"/>
        <v>42217.670104166667</v>
      </c>
      <c r="R3091">
        <f t="shared" si="99"/>
        <v>2015</v>
      </c>
    </row>
    <row r="3092" spans="1:18" ht="60" x14ac:dyDescent="0.25">
      <c r="A3092">
        <v>4025</v>
      </c>
      <c r="B3092" s="3" t="s">
        <v>4021</v>
      </c>
      <c r="C3092" s="3" t="s">
        <v>8130</v>
      </c>
      <c r="D3092" s="6">
        <v>5000</v>
      </c>
      <c r="E3092" s="8">
        <v>250</v>
      </c>
      <c r="F3092" t="s">
        <v>8220</v>
      </c>
      <c r="G3092" t="s">
        <v>8229</v>
      </c>
      <c r="H3092" t="s">
        <v>8248</v>
      </c>
      <c r="I3092">
        <v>1437889336</v>
      </c>
      <c r="J3092">
        <v>1432705336</v>
      </c>
      <c r="K3092" t="b">
        <v>0</v>
      </c>
      <c r="L3092">
        <v>4</v>
      </c>
      <c r="M3092" t="b">
        <v>0</v>
      </c>
      <c r="N3092" t="s">
        <v>8269</v>
      </c>
      <c r="O3092" s="14" t="s">
        <v>8318</v>
      </c>
      <c r="P3092" t="s">
        <v>8319</v>
      </c>
      <c r="Q3092" s="10">
        <f t="shared" si="98"/>
        <v>42151.237685185188</v>
      </c>
      <c r="R3092">
        <f t="shared" si="99"/>
        <v>2015</v>
      </c>
    </row>
    <row r="3093" spans="1:18" ht="45" x14ac:dyDescent="0.25">
      <c r="A3093">
        <v>4026</v>
      </c>
      <c r="B3093" s="3" t="s">
        <v>4022</v>
      </c>
      <c r="C3093" s="3" t="s">
        <v>8131</v>
      </c>
      <c r="D3093" s="6">
        <v>4000</v>
      </c>
      <c r="E3093" s="8">
        <v>0</v>
      </c>
      <c r="F3093" t="s">
        <v>8220</v>
      </c>
      <c r="G3093" t="s">
        <v>8223</v>
      </c>
      <c r="H3093" t="s">
        <v>8245</v>
      </c>
      <c r="I3093">
        <v>1449247439</v>
      </c>
      <c r="J3093">
        <v>1444059839</v>
      </c>
      <c r="K3093" t="b">
        <v>0</v>
      </c>
      <c r="L3093">
        <v>0</v>
      </c>
      <c r="M3093" t="b">
        <v>0</v>
      </c>
      <c r="N3093" t="s">
        <v>8269</v>
      </c>
      <c r="O3093" s="14" t="s">
        <v>8318</v>
      </c>
      <c r="P3093" t="s">
        <v>8319</v>
      </c>
      <c r="Q3093" s="10">
        <f t="shared" si="98"/>
        <v>42282.655543981484</v>
      </c>
      <c r="R3093">
        <f t="shared" si="99"/>
        <v>2015</v>
      </c>
    </row>
    <row r="3094" spans="1:18" ht="60" x14ac:dyDescent="0.25">
      <c r="A3094">
        <v>4027</v>
      </c>
      <c r="B3094" s="3" t="s">
        <v>4023</v>
      </c>
      <c r="C3094" s="3" t="s">
        <v>8132</v>
      </c>
      <c r="D3094" s="6">
        <v>3000</v>
      </c>
      <c r="E3094" s="8">
        <v>215</v>
      </c>
      <c r="F3094" t="s">
        <v>8220</v>
      </c>
      <c r="G3094" t="s">
        <v>8223</v>
      </c>
      <c r="H3094" t="s">
        <v>8245</v>
      </c>
      <c r="I3094">
        <v>1487811600</v>
      </c>
      <c r="J3094">
        <v>1486077481</v>
      </c>
      <c r="K3094" t="b">
        <v>0</v>
      </c>
      <c r="L3094">
        <v>7</v>
      </c>
      <c r="M3094" t="b">
        <v>0</v>
      </c>
      <c r="N3094" t="s">
        <v>8269</v>
      </c>
      <c r="O3094" s="14" t="s">
        <v>8318</v>
      </c>
      <c r="P3094" t="s">
        <v>8319</v>
      </c>
      <c r="Q3094" s="10">
        <f t="shared" si="98"/>
        <v>42768.97084490741</v>
      </c>
      <c r="R3094">
        <f t="shared" si="99"/>
        <v>2017</v>
      </c>
    </row>
    <row r="3095" spans="1:18" ht="45" x14ac:dyDescent="0.25">
      <c r="A3095">
        <v>4028</v>
      </c>
      <c r="B3095" s="3" t="s">
        <v>4024</v>
      </c>
      <c r="C3095" s="3" t="s">
        <v>8133</v>
      </c>
      <c r="D3095" s="6">
        <v>2000</v>
      </c>
      <c r="E3095" s="8">
        <v>561</v>
      </c>
      <c r="F3095" t="s">
        <v>8220</v>
      </c>
      <c r="G3095" t="s">
        <v>8223</v>
      </c>
      <c r="H3095" t="s">
        <v>8245</v>
      </c>
      <c r="I3095">
        <v>1402007500</v>
      </c>
      <c r="J3095">
        <v>1399415500</v>
      </c>
      <c r="K3095" t="b">
        <v>0</v>
      </c>
      <c r="L3095">
        <v>11</v>
      </c>
      <c r="M3095" t="b">
        <v>0</v>
      </c>
      <c r="N3095" t="s">
        <v>8269</v>
      </c>
      <c r="O3095" s="14" t="s">
        <v>8318</v>
      </c>
      <c r="P3095" t="s">
        <v>8319</v>
      </c>
      <c r="Q3095" s="10">
        <f t="shared" si="98"/>
        <v>41765.938657407409</v>
      </c>
      <c r="R3095">
        <f t="shared" si="99"/>
        <v>2014</v>
      </c>
    </row>
    <row r="3096" spans="1:18" ht="45" x14ac:dyDescent="0.25">
      <c r="A3096">
        <v>4029</v>
      </c>
      <c r="B3096" s="3" t="s">
        <v>4025</v>
      </c>
      <c r="C3096" s="3" t="s">
        <v>8134</v>
      </c>
      <c r="D3096" s="6">
        <v>20000</v>
      </c>
      <c r="E3096" s="8">
        <v>0</v>
      </c>
      <c r="F3096" t="s">
        <v>8220</v>
      </c>
      <c r="G3096" t="s">
        <v>8223</v>
      </c>
      <c r="H3096" t="s">
        <v>8245</v>
      </c>
      <c r="I3096">
        <v>1450053370</v>
      </c>
      <c r="J3096">
        <v>1447461370</v>
      </c>
      <c r="K3096" t="b">
        <v>0</v>
      </c>
      <c r="L3096">
        <v>0</v>
      </c>
      <c r="M3096" t="b">
        <v>0</v>
      </c>
      <c r="N3096" t="s">
        <v>8269</v>
      </c>
      <c r="O3096" s="14" t="s">
        <v>8318</v>
      </c>
      <c r="P3096" t="s">
        <v>8319</v>
      </c>
      <c r="Q3096" s="10">
        <f t="shared" si="98"/>
        <v>42322.025115740747</v>
      </c>
      <c r="R3096">
        <f t="shared" si="99"/>
        <v>2015</v>
      </c>
    </row>
    <row r="3097" spans="1:18" ht="60" x14ac:dyDescent="0.25">
      <c r="A3097">
        <v>4030</v>
      </c>
      <c r="B3097" s="3" t="s">
        <v>4026</v>
      </c>
      <c r="C3097" s="3" t="s">
        <v>8135</v>
      </c>
      <c r="D3097" s="6">
        <v>2500</v>
      </c>
      <c r="E3097" s="8">
        <v>400</v>
      </c>
      <c r="F3097" t="s">
        <v>8220</v>
      </c>
      <c r="G3097" t="s">
        <v>8223</v>
      </c>
      <c r="H3097" t="s">
        <v>8245</v>
      </c>
      <c r="I3097">
        <v>1454525340</v>
      </c>
      <c r="J3097">
        <v>1452008599</v>
      </c>
      <c r="K3097" t="b">
        <v>0</v>
      </c>
      <c r="L3097">
        <v>6</v>
      </c>
      <c r="M3097" t="b">
        <v>0</v>
      </c>
      <c r="N3097" t="s">
        <v>8269</v>
      </c>
      <c r="O3097" s="14" t="s">
        <v>8318</v>
      </c>
      <c r="P3097" t="s">
        <v>8319</v>
      </c>
      <c r="Q3097" s="10">
        <f t="shared" si="98"/>
        <v>42374.655081018514</v>
      </c>
      <c r="R3097">
        <f t="shared" si="99"/>
        <v>2016</v>
      </c>
    </row>
    <row r="3098" spans="1:18" ht="60" x14ac:dyDescent="0.25">
      <c r="A3098">
        <v>4031</v>
      </c>
      <c r="B3098" s="3" t="s">
        <v>4027</v>
      </c>
      <c r="C3098" s="3" t="s">
        <v>8136</v>
      </c>
      <c r="D3098" s="6">
        <v>5000</v>
      </c>
      <c r="E3098" s="8">
        <v>0</v>
      </c>
      <c r="F3098" t="s">
        <v>8220</v>
      </c>
      <c r="G3098" t="s">
        <v>8223</v>
      </c>
      <c r="H3098" t="s">
        <v>8245</v>
      </c>
      <c r="I3098">
        <v>1418914964</v>
      </c>
      <c r="J3098">
        <v>1414591364</v>
      </c>
      <c r="K3098" t="b">
        <v>0</v>
      </c>
      <c r="L3098">
        <v>0</v>
      </c>
      <c r="M3098" t="b">
        <v>0</v>
      </c>
      <c r="N3098" t="s">
        <v>8269</v>
      </c>
      <c r="O3098" s="14" t="s">
        <v>8318</v>
      </c>
      <c r="P3098" t="s">
        <v>8319</v>
      </c>
      <c r="Q3098" s="10">
        <f t="shared" si="98"/>
        <v>41941.585231481484</v>
      </c>
      <c r="R3098">
        <f t="shared" si="99"/>
        <v>2014</v>
      </c>
    </row>
    <row r="3099" spans="1:18" ht="60" x14ac:dyDescent="0.25">
      <c r="A3099">
        <v>4032</v>
      </c>
      <c r="B3099" s="3" t="s">
        <v>4028</v>
      </c>
      <c r="C3099" s="3" t="s">
        <v>8137</v>
      </c>
      <c r="D3099" s="6">
        <v>6048</v>
      </c>
      <c r="E3099" s="8">
        <v>413</v>
      </c>
      <c r="F3099" t="s">
        <v>8220</v>
      </c>
      <c r="G3099" t="s">
        <v>8223</v>
      </c>
      <c r="H3099" t="s">
        <v>8245</v>
      </c>
      <c r="I3099">
        <v>1450211116</v>
      </c>
      <c r="J3099">
        <v>1445023516</v>
      </c>
      <c r="K3099" t="b">
        <v>0</v>
      </c>
      <c r="L3099">
        <v>7</v>
      </c>
      <c r="M3099" t="b">
        <v>0</v>
      </c>
      <c r="N3099" t="s">
        <v>8269</v>
      </c>
      <c r="O3099" s="14" t="s">
        <v>8318</v>
      </c>
      <c r="P3099" t="s">
        <v>8319</v>
      </c>
      <c r="Q3099" s="10">
        <f t="shared" si="98"/>
        <v>42293.809212962966</v>
      </c>
      <c r="R3099">
        <f t="shared" si="99"/>
        <v>2015</v>
      </c>
    </row>
    <row r="3100" spans="1:18" ht="45" x14ac:dyDescent="0.25">
      <c r="A3100">
        <v>4033</v>
      </c>
      <c r="B3100" s="3" t="s">
        <v>4029</v>
      </c>
      <c r="C3100" s="3" t="s">
        <v>8138</v>
      </c>
      <c r="D3100" s="6">
        <v>23900</v>
      </c>
      <c r="E3100" s="8">
        <v>6141.99</v>
      </c>
      <c r="F3100" t="s">
        <v>8220</v>
      </c>
      <c r="G3100" t="s">
        <v>8224</v>
      </c>
      <c r="H3100" t="s">
        <v>8246</v>
      </c>
      <c r="I3100">
        <v>1475398800</v>
      </c>
      <c r="J3100">
        <v>1472711224</v>
      </c>
      <c r="K3100" t="b">
        <v>0</v>
      </c>
      <c r="L3100">
        <v>94</v>
      </c>
      <c r="M3100" t="b">
        <v>0</v>
      </c>
      <c r="N3100" t="s">
        <v>8269</v>
      </c>
      <c r="O3100" s="14" t="s">
        <v>8318</v>
      </c>
      <c r="P3100" t="s">
        <v>8319</v>
      </c>
      <c r="Q3100" s="10">
        <f t="shared" si="98"/>
        <v>42614.268796296295</v>
      </c>
      <c r="R3100">
        <f t="shared" si="99"/>
        <v>2016</v>
      </c>
    </row>
    <row r="3101" spans="1:18" ht="60" x14ac:dyDescent="0.25">
      <c r="A3101">
        <v>4034</v>
      </c>
      <c r="B3101" s="3" t="s">
        <v>4030</v>
      </c>
      <c r="C3101" s="3" t="s">
        <v>8139</v>
      </c>
      <c r="D3101" s="6">
        <v>13500</v>
      </c>
      <c r="E3101" s="8">
        <v>200</v>
      </c>
      <c r="F3101" t="s">
        <v>8220</v>
      </c>
      <c r="G3101" t="s">
        <v>8223</v>
      </c>
      <c r="H3101" t="s">
        <v>8245</v>
      </c>
      <c r="I3101">
        <v>1428097450</v>
      </c>
      <c r="J3101">
        <v>1425509050</v>
      </c>
      <c r="K3101" t="b">
        <v>0</v>
      </c>
      <c r="L3101">
        <v>2</v>
      </c>
      <c r="M3101" t="b">
        <v>0</v>
      </c>
      <c r="N3101" t="s">
        <v>8269</v>
      </c>
      <c r="O3101" s="14" t="s">
        <v>8318</v>
      </c>
      <c r="P3101" t="s">
        <v>8319</v>
      </c>
      <c r="Q3101" s="10">
        <f t="shared" si="98"/>
        <v>42067.947337962964</v>
      </c>
      <c r="R3101">
        <f t="shared" si="99"/>
        <v>2015</v>
      </c>
    </row>
    <row r="3102" spans="1:18" ht="30" x14ac:dyDescent="0.25">
      <c r="A3102">
        <v>4035</v>
      </c>
      <c r="B3102" s="3" t="s">
        <v>4031</v>
      </c>
      <c r="C3102" s="3" t="s">
        <v>8140</v>
      </c>
      <c r="D3102" s="6">
        <v>10000</v>
      </c>
      <c r="E3102" s="8">
        <v>3685</v>
      </c>
      <c r="F3102" t="s">
        <v>8220</v>
      </c>
      <c r="G3102" t="s">
        <v>8223</v>
      </c>
      <c r="H3102" t="s">
        <v>8245</v>
      </c>
      <c r="I3102">
        <v>1413925887</v>
      </c>
      <c r="J3102">
        <v>1411333887</v>
      </c>
      <c r="K3102" t="b">
        <v>0</v>
      </c>
      <c r="L3102">
        <v>25</v>
      </c>
      <c r="M3102" t="b">
        <v>0</v>
      </c>
      <c r="N3102" t="s">
        <v>8269</v>
      </c>
      <c r="O3102" s="14" t="s">
        <v>8318</v>
      </c>
      <c r="P3102" t="s">
        <v>8319</v>
      </c>
      <c r="Q3102" s="10">
        <f t="shared" si="98"/>
        <v>41903.882951388885</v>
      </c>
      <c r="R3102">
        <f t="shared" si="99"/>
        <v>2014</v>
      </c>
    </row>
    <row r="3103" spans="1:18" ht="45" x14ac:dyDescent="0.25">
      <c r="A3103">
        <v>4036</v>
      </c>
      <c r="B3103" s="3" t="s">
        <v>4032</v>
      </c>
      <c r="C3103" s="3" t="s">
        <v>7438</v>
      </c>
      <c r="D3103" s="6">
        <v>6000</v>
      </c>
      <c r="E3103" s="8">
        <v>2823</v>
      </c>
      <c r="F3103" t="s">
        <v>8220</v>
      </c>
      <c r="G3103" t="s">
        <v>8223</v>
      </c>
      <c r="H3103" t="s">
        <v>8245</v>
      </c>
      <c r="I3103">
        <v>1404253800</v>
      </c>
      <c r="J3103">
        <v>1402784964</v>
      </c>
      <c r="K3103" t="b">
        <v>0</v>
      </c>
      <c r="L3103">
        <v>17</v>
      </c>
      <c r="M3103" t="b">
        <v>0</v>
      </c>
      <c r="N3103" t="s">
        <v>8269</v>
      </c>
      <c r="O3103" s="14" t="s">
        <v>8318</v>
      </c>
      <c r="P3103" t="s">
        <v>8319</v>
      </c>
      <c r="Q3103" s="10">
        <f t="shared" si="98"/>
        <v>41804.937083333331</v>
      </c>
      <c r="R3103">
        <f t="shared" si="99"/>
        <v>2014</v>
      </c>
    </row>
    <row r="3104" spans="1:18" ht="60" x14ac:dyDescent="0.25">
      <c r="A3104">
        <v>4037</v>
      </c>
      <c r="B3104" s="3" t="s">
        <v>4033</v>
      </c>
      <c r="C3104" s="3" t="s">
        <v>8141</v>
      </c>
      <c r="D3104" s="6">
        <v>700</v>
      </c>
      <c r="E3104" s="8">
        <v>80</v>
      </c>
      <c r="F3104" t="s">
        <v>8220</v>
      </c>
      <c r="G3104" t="s">
        <v>8223</v>
      </c>
      <c r="H3104" t="s">
        <v>8245</v>
      </c>
      <c r="I3104">
        <v>1464099900</v>
      </c>
      <c r="J3104">
        <v>1462585315</v>
      </c>
      <c r="K3104" t="b">
        <v>0</v>
      </c>
      <c r="L3104">
        <v>2</v>
      </c>
      <c r="M3104" t="b">
        <v>0</v>
      </c>
      <c r="N3104" t="s">
        <v>8269</v>
      </c>
      <c r="O3104" s="14" t="s">
        <v>8318</v>
      </c>
      <c r="P3104" t="s">
        <v>8319</v>
      </c>
      <c r="Q3104" s="10">
        <f t="shared" si="98"/>
        <v>42497.070775462969</v>
      </c>
      <c r="R3104">
        <f t="shared" si="99"/>
        <v>2016</v>
      </c>
    </row>
    <row r="3105" spans="1:18" ht="45" x14ac:dyDescent="0.25">
      <c r="A3105">
        <v>4038</v>
      </c>
      <c r="B3105" s="3" t="s">
        <v>4034</v>
      </c>
      <c r="C3105" s="3" t="s">
        <v>8142</v>
      </c>
      <c r="D3105" s="6">
        <v>2500</v>
      </c>
      <c r="E3105" s="8">
        <v>301</v>
      </c>
      <c r="F3105" t="s">
        <v>8220</v>
      </c>
      <c r="G3105" t="s">
        <v>8223</v>
      </c>
      <c r="H3105" t="s">
        <v>8245</v>
      </c>
      <c r="I3105">
        <v>1413573010</v>
      </c>
      <c r="J3105">
        <v>1408389010</v>
      </c>
      <c r="K3105" t="b">
        <v>0</v>
      </c>
      <c r="L3105">
        <v>4</v>
      </c>
      <c r="M3105" t="b">
        <v>0</v>
      </c>
      <c r="N3105" t="s">
        <v>8269</v>
      </c>
      <c r="O3105" s="14" t="s">
        <v>8318</v>
      </c>
      <c r="P3105" t="s">
        <v>8319</v>
      </c>
      <c r="Q3105" s="10">
        <f t="shared" si="98"/>
        <v>41869.798726851855</v>
      </c>
      <c r="R3105">
        <f t="shared" si="99"/>
        <v>2014</v>
      </c>
    </row>
    <row r="3106" spans="1:18" ht="45" x14ac:dyDescent="0.25">
      <c r="A3106">
        <v>4039</v>
      </c>
      <c r="B3106" s="3" t="s">
        <v>4035</v>
      </c>
      <c r="C3106" s="3" t="s">
        <v>8143</v>
      </c>
      <c r="D3106" s="6">
        <v>500</v>
      </c>
      <c r="E3106" s="8">
        <v>300</v>
      </c>
      <c r="F3106" t="s">
        <v>8220</v>
      </c>
      <c r="G3106" t="s">
        <v>8223</v>
      </c>
      <c r="H3106" t="s">
        <v>8245</v>
      </c>
      <c r="I3106">
        <v>1448949540</v>
      </c>
      <c r="J3106">
        <v>1446048367</v>
      </c>
      <c r="K3106" t="b">
        <v>0</v>
      </c>
      <c r="L3106">
        <v>5</v>
      </c>
      <c r="M3106" t="b">
        <v>0</v>
      </c>
      <c r="N3106" t="s">
        <v>8269</v>
      </c>
      <c r="O3106" s="14" t="s">
        <v>8318</v>
      </c>
      <c r="P3106" t="s">
        <v>8319</v>
      </c>
      <c r="Q3106" s="10">
        <f t="shared" si="98"/>
        <v>42305.670914351853</v>
      </c>
      <c r="R3106">
        <f t="shared" si="99"/>
        <v>2015</v>
      </c>
    </row>
    <row r="3107" spans="1:18" ht="45" x14ac:dyDescent="0.25">
      <c r="A3107">
        <v>4040</v>
      </c>
      <c r="B3107" s="3" t="s">
        <v>4036</v>
      </c>
      <c r="C3107" s="3" t="s">
        <v>8144</v>
      </c>
      <c r="D3107" s="6">
        <v>8000</v>
      </c>
      <c r="E3107" s="8">
        <v>2500</v>
      </c>
      <c r="F3107" t="s">
        <v>8220</v>
      </c>
      <c r="G3107" t="s">
        <v>8223</v>
      </c>
      <c r="H3107" t="s">
        <v>8245</v>
      </c>
      <c r="I3107">
        <v>1437188400</v>
      </c>
      <c r="J3107">
        <v>1432100004</v>
      </c>
      <c r="K3107" t="b">
        <v>0</v>
      </c>
      <c r="L3107">
        <v>2</v>
      </c>
      <c r="M3107" t="b">
        <v>0</v>
      </c>
      <c r="N3107" t="s">
        <v>8269</v>
      </c>
      <c r="O3107" s="14" t="s">
        <v>8318</v>
      </c>
      <c r="P3107" t="s">
        <v>8319</v>
      </c>
      <c r="Q3107" s="10">
        <f t="shared" si="98"/>
        <v>42144.231527777782</v>
      </c>
      <c r="R3107">
        <f t="shared" si="99"/>
        <v>2015</v>
      </c>
    </row>
    <row r="3108" spans="1:18" ht="45" x14ac:dyDescent="0.25">
      <c r="A3108">
        <v>4041</v>
      </c>
      <c r="B3108" s="3" t="s">
        <v>4037</v>
      </c>
      <c r="C3108" s="3" t="s">
        <v>8145</v>
      </c>
      <c r="D3108" s="6">
        <v>5000</v>
      </c>
      <c r="E3108" s="8">
        <v>21</v>
      </c>
      <c r="F3108" t="s">
        <v>8220</v>
      </c>
      <c r="G3108" t="s">
        <v>8224</v>
      </c>
      <c r="H3108" t="s">
        <v>8246</v>
      </c>
      <c r="I3108">
        <v>1473160954</v>
      </c>
      <c r="J3108">
        <v>1467976954</v>
      </c>
      <c r="K3108" t="b">
        <v>0</v>
      </c>
      <c r="L3108">
        <v>2</v>
      </c>
      <c r="M3108" t="b">
        <v>0</v>
      </c>
      <c r="N3108" t="s">
        <v>8269</v>
      </c>
      <c r="O3108" s="14" t="s">
        <v>8318</v>
      </c>
      <c r="P3108" t="s">
        <v>8319</v>
      </c>
      <c r="Q3108" s="10">
        <f t="shared" si="98"/>
        <v>42559.474004629628</v>
      </c>
      <c r="R3108">
        <f t="shared" si="99"/>
        <v>2016</v>
      </c>
    </row>
    <row r="3109" spans="1:18" ht="60" x14ac:dyDescent="0.25">
      <c r="A3109">
        <v>4042</v>
      </c>
      <c r="B3109" s="3" t="s">
        <v>4038</v>
      </c>
      <c r="C3109" s="3" t="s">
        <v>8146</v>
      </c>
      <c r="D3109" s="6">
        <v>10000</v>
      </c>
      <c r="E3109" s="8">
        <v>21</v>
      </c>
      <c r="F3109" t="s">
        <v>8220</v>
      </c>
      <c r="G3109" t="s">
        <v>8223</v>
      </c>
      <c r="H3109" t="s">
        <v>8245</v>
      </c>
      <c r="I3109">
        <v>1421781360</v>
      </c>
      <c r="J3109">
        <v>1419213664</v>
      </c>
      <c r="K3109" t="b">
        <v>0</v>
      </c>
      <c r="L3109">
        <v>3</v>
      </c>
      <c r="M3109" t="b">
        <v>0</v>
      </c>
      <c r="N3109" t="s">
        <v>8269</v>
      </c>
      <c r="O3109" s="14" t="s">
        <v>8318</v>
      </c>
      <c r="P3109" t="s">
        <v>8319</v>
      </c>
      <c r="Q3109" s="10">
        <f t="shared" si="98"/>
        <v>41995.084074074075</v>
      </c>
      <c r="R3109">
        <f t="shared" si="99"/>
        <v>2014</v>
      </c>
    </row>
    <row r="3110" spans="1:18" ht="45" x14ac:dyDescent="0.25">
      <c r="A3110">
        <v>4043</v>
      </c>
      <c r="B3110" s="3" t="s">
        <v>4039</v>
      </c>
      <c r="C3110" s="3" t="s">
        <v>8147</v>
      </c>
      <c r="D3110" s="6">
        <v>300</v>
      </c>
      <c r="E3110" s="8">
        <v>0</v>
      </c>
      <c r="F3110" t="s">
        <v>8220</v>
      </c>
      <c r="G3110" t="s">
        <v>8228</v>
      </c>
      <c r="H3110" t="s">
        <v>8250</v>
      </c>
      <c r="I3110">
        <v>1416524325</v>
      </c>
      <c r="J3110">
        <v>1415228325</v>
      </c>
      <c r="K3110" t="b">
        <v>0</v>
      </c>
      <c r="L3110">
        <v>0</v>
      </c>
      <c r="M3110" t="b">
        <v>0</v>
      </c>
      <c r="N3110" t="s">
        <v>8269</v>
      </c>
      <c r="O3110" s="14" t="s">
        <v>8318</v>
      </c>
      <c r="P3110" t="s">
        <v>8319</v>
      </c>
      <c r="Q3110" s="10">
        <f t="shared" si="98"/>
        <v>41948.957465277781</v>
      </c>
      <c r="R3110">
        <f t="shared" si="99"/>
        <v>2014</v>
      </c>
    </row>
    <row r="3111" spans="1:18" ht="60" x14ac:dyDescent="0.25">
      <c r="A3111">
        <v>4044</v>
      </c>
      <c r="B3111" s="3" t="s">
        <v>4040</v>
      </c>
      <c r="C3111" s="3" t="s">
        <v>8148</v>
      </c>
      <c r="D3111" s="6">
        <v>600</v>
      </c>
      <c r="E3111" s="8">
        <v>225</v>
      </c>
      <c r="F3111" t="s">
        <v>8220</v>
      </c>
      <c r="G3111" t="s">
        <v>8223</v>
      </c>
      <c r="H3111" t="s">
        <v>8245</v>
      </c>
      <c r="I3111">
        <v>1428642000</v>
      </c>
      <c r="J3111">
        <v>1426050982</v>
      </c>
      <c r="K3111" t="b">
        <v>0</v>
      </c>
      <c r="L3111">
        <v>4</v>
      </c>
      <c r="M3111" t="b">
        <v>0</v>
      </c>
      <c r="N3111" t="s">
        <v>8269</v>
      </c>
      <c r="O3111" s="14" t="s">
        <v>8318</v>
      </c>
      <c r="P3111" t="s">
        <v>8319</v>
      </c>
      <c r="Q3111" s="10">
        <f t="shared" si="98"/>
        <v>42074.219699074078</v>
      </c>
      <c r="R3111">
        <f t="shared" si="99"/>
        <v>2015</v>
      </c>
    </row>
    <row r="3112" spans="1:18" ht="60" x14ac:dyDescent="0.25">
      <c r="A3112">
        <v>4045</v>
      </c>
      <c r="B3112" s="3" t="s">
        <v>4041</v>
      </c>
      <c r="C3112" s="3" t="s">
        <v>8149</v>
      </c>
      <c r="D3112" s="6">
        <v>5000</v>
      </c>
      <c r="E3112" s="8">
        <v>1</v>
      </c>
      <c r="F3112" t="s">
        <v>8220</v>
      </c>
      <c r="G3112" t="s">
        <v>8225</v>
      </c>
      <c r="H3112" t="s">
        <v>8247</v>
      </c>
      <c r="I3112">
        <v>1408596589</v>
      </c>
      <c r="J3112">
        <v>1406004589</v>
      </c>
      <c r="K3112" t="b">
        <v>0</v>
      </c>
      <c r="L3112">
        <v>1</v>
      </c>
      <c r="M3112" t="b">
        <v>0</v>
      </c>
      <c r="N3112" t="s">
        <v>8269</v>
      </c>
      <c r="O3112" s="14" t="s">
        <v>8318</v>
      </c>
      <c r="P3112" t="s">
        <v>8319</v>
      </c>
      <c r="Q3112" s="10">
        <f t="shared" si="98"/>
        <v>41842.201261574075</v>
      </c>
      <c r="R3112">
        <f t="shared" si="99"/>
        <v>2014</v>
      </c>
    </row>
    <row r="3113" spans="1:18" ht="60" x14ac:dyDescent="0.25">
      <c r="A3113">
        <v>4046</v>
      </c>
      <c r="B3113" s="3" t="s">
        <v>4042</v>
      </c>
      <c r="C3113" s="3" t="s">
        <v>8150</v>
      </c>
      <c r="D3113" s="6">
        <v>5600</v>
      </c>
      <c r="E3113" s="8">
        <v>460</v>
      </c>
      <c r="F3113" t="s">
        <v>8220</v>
      </c>
      <c r="G3113" t="s">
        <v>8223</v>
      </c>
      <c r="H3113" t="s">
        <v>8245</v>
      </c>
      <c r="I3113">
        <v>1413992210</v>
      </c>
      <c r="J3113">
        <v>1411400210</v>
      </c>
      <c r="K3113" t="b">
        <v>0</v>
      </c>
      <c r="L3113">
        <v>12</v>
      </c>
      <c r="M3113" t="b">
        <v>0</v>
      </c>
      <c r="N3113" t="s">
        <v>8269</v>
      </c>
      <c r="O3113" s="14" t="s">
        <v>8318</v>
      </c>
      <c r="P3113" t="s">
        <v>8319</v>
      </c>
      <c r="Q3113" s="10">
        <f t="shared" si="98"/>
        <v>41904.650578703702</v>
      </c>
      <c r="R3113">
        <f t="shared" si="99"/>
        <v>2014</v>
      </c>
    </row>
    <row r="3114" spans="1:18" ht="45" x14ac:dyDescent="0.25">
      <c r="A3114">
        <v>4047</v>
      </c>
      <c r="B3114" s="3" t="s">
        <v>4043</v>
      </c>
      <c r="C3114" s="3" t="s">
        <v>8151</v>
      </c>
      <c r="D3114" s="6">
        <v>5000</v>
      </c>
      <c r="E3114" s="8">
        <v>110</v>
      </c>
      <c r="F3114" t="s">
        <v>8220</v>
      </c>
      <c r="G3114" t="s">
        <v>8223</v>
      </c>
      <c r="H3114" t="s">
        <v>8245</v>
      </c>
      <c r="I3114">
        <v>1420938000</v>
      </c>
      <c r="J3114">
        <v>1418862743</v>
      </c>
      <c r="K3114" t="b">
        <v>0</v>
      </c>
      <c r="L3114">
        <v>4</v>
      </c>
      <c r="M3114" t="b">
        <v>0</v>
      </c>
      <c r="N3114" t="s">
        <v>8269</v>
      </c>
      <c r="O3114" s="14" t="s">
        <v>8318</v>
      </c>
      <c r="P3114" t="s">
        <v>8319</v>
      </c>
      <c r="Q3114" s="10">
        <f t="shared" si="98"/>
        <v>41991.022488425922</v>
      </c>
      <c r="R3114">
        <f t="shared" si="99"/>
        <v>2014</v>
      </c>
    </row>
    <row r="3115" spans="1:18" ht="60" x14ac:dyDescent="0.25">
      <c r="A3115">
        <v>4048</v>
      </c>
      <c r="B3115" s="3" t="s">
        <v>4044</v>
      </c>
      <c r="C3115" s="3" t="s">
        <v>8152</v>
      </c>
      <c r="D3115" s="6">
        <v>17000</v>
      </c>
      <c r="E3115" s="8">
        <v>3001</v>
      </c>
      <c r="F3115" t="s">
        <v>8220</v>
      </c>
      <c r="G3115" t="s">
        <v>8224</v>
      </c>
      <c r="H3115" t="s">
        <v>8246</v>
      </c>
      <c r="I3115">
        <v>1460373187</v>
      </c>
      <c r="J3115">
        <v>1457352787</v>
      </c>
      <c r="K3115" t="b">
        <v>0</v>
      </c>
      <c r="L3115">
        <v>91</v>
      </c>
      <c r="M3115" t="b">
        <v>0</v>
      </c>
      <c r="N3115" t="s">
        <v>8269</v>
      </c>
      <c r="O3115" s="14" t="s">
        <v>8318</v>
      </c>
      <c r="P3115" t="s">
        <v>8319</v>
      </c>
      <c r="Q3115" s="10">
        <f t="shared" si="98"/>
        <v>42436.509108796294</v>
      </c>
      <c r="R3115">
        <f t="shared" si="99"/>
        <v>2016</v>
      </c>
    </row>
    <row r="3116" spans="1:18" ht="60" x14ac:dyDescent="0.25">
      <c r="A3116">
        <v>4049</v>
      </c>
      <c r="B3116" s="3" t="s">
        <v>4045</v>
      </c>
      <c r="C3116" s="3" t="s">
        <v>8153</v>
      </c>
      <c r="D3116" s="6">
        <v>20000</v>
      </c>
      <c r="E3116" s="8">
        <v>16</v>
      </c>
      <c r="F3116" t="s">
        <v>8220</v>
      </c>
      <c r="G3116" t="s">
        <v>8223</v>
      </c>
      <c r="H3116" t="s">
        <v>8245</v>
      </c>
      <c r="I3116">
        <v>1436914815</v>
      </c>
      <c r="J3116">
        <v>1434322815</v>
      </c>
      <c r="K3116" t="b">
        <v>0</v>
      </c>
      <c r="L3116">
        <v>1</v>
      </c>
      <c r="M3116" t="b">
        <v>0</v>
      </c>
      <c r="N3116" t="s">
        <v>8269</v>
      </c>
      <c r="O3116" s="14" t="s">
        <v>8318</v>
      </c>
      <c r="P3116" t="s">
        <v>8319</v>
      </c>
      <c r="Q3116" s="10">
        <f t="shared" si="98"/>
        <v>42169.958506944444</v>
      </c>
      <c r="R3116">
        <f t="shared" si="99"/>
        <v>2015</v>
      </c>
    </row>
    <row r="3117" spans="1:18" ht="60" x14ac:dyDescent="0.25">
      <c r="A3117">
        <v>4050</v>
      </c>
      <c r="B3117" s="3" t="s">
        <v>4046</v>
      </c>
      <c r="C3117" s="3" t="s">
        <v>8154</v>
      </c>
      <c r="D3117" s="6">
        <v>1500</v>
      </c>
      <c r="E3117" s="8">
        <v>1</v>
      </c>
      <c r="F3117" t="s">
        <v>8220</v>
      </c>
      <c r="G3117" t="s">
        <v>8223</v>
      </c>
      <c r="H3117" t="s">
        <v>8245</v>
      </c>
      <c r="I3117">
        <v>1414077391</v>
      </c>
      <c r="J3117">
        <v>1411485391</v>
      </c>
      <c r="K3117" t="b">
        <v>0</v>
      </c>
      <c r="L3117">
        <v>1</v>
      </c>
      <c r="M3117" t="b">
        <v>0</v>
      </c>
      <c r="N3117" t="s">
        <v>8269</v>
      </c>
      <c r="O3117" s="14" t="s">
        <v>8318</v>
      </c>
      <c r="P3117" t="s">
        <v>8319</v>
      </c>
      <c r="Q3117" s="10">
        <f t="shared" si="98"/>
        <v>41905.636469907404</v>
      </c>
      <c r="R3117">
        <f t="shared" si="99"/>
        <v>2014</v>
      </c>
    </row>
    <row r="3118" spans="1:18" ht="45" x14ac:dyDescent="0.25">
      <c r="A3118">
        <v>4051</v>
      </c>
      <c r="B3118" s="3" t="s">
        <v>4047</v>
      </c>
      <c r="C3118" s="3" t="s">
        <v>8155</v>
      </c>
      <c r="D3118" s="6">
        <v>500</v>
      </c>
      <c r="E3118" s="8">
        <v>0</v>
      </c>
      <c r="F3118" t="s">
        <v>8220</v>
      </c>
      <c r="G3118" t="s">
        <v>8223</v>
      </c>
      <c r="H3118" t="s">
        <v>8245</v>
      </c>
      <c r="I3118">
        <v>1399618380</v>
      </c>
      <c r="J3118">
        <v>1399058797</v>
      </c>
      <c r="K3118" t="b">
        <v>0</v>
      </c>
      <c r="L3118">
        <v>0</v>
      </c>
      <c r="M3118" t="b">
        <v>0</v>
      </c>
      <c r="N3118" t="s">
        <v>8269</v>
      </c>
      <c r="O3118" s="14" t="s">
        <v>8318</v>
      </c>
      <c r="P3118" t="s">
        <v>8319</v>
      </c>
      <c r="Q3118" s="10">
        <f t="shared" si="98"/>
        <v>41761.810150462967</v>
      </c>
      <c r="R3118">
        <f t="shared" si="99"/>
        <v>2014</v>
      </c>
    </row>
    <row r="3119" spans="1:18" ht="60" x14ac:dyDescent="0.25">
      <c r="A3119">
        <v>4052</v>
      </c>
      <c r="B3119" s="3" t="s">
        <v>4048</v>
      </c>
      <c r="C3119" s="3" t="s">
        <v>8156</v>
      </c>
      <c r="D3119" s="6">
        <v>3000</v>
      </c>
      <c r="E3119" s="8">
        <v>1126</v>
      </c>
      <c r="F3119" t="s">
        <v>8220</v>
      </c>
      <c r="G3119" t="s">
        <v>8223</v>
      </c>
      <c r="H3119" t="s">
        <v>8245</v>
      </c>
      <c r="I3119">
        <v>1413234316</v>
      </c>
      <c r="J3119">
        <v>1408050316</v>
      </c>
      <c r="K3119" t="b">
        <v>0</v>
      </c>
      <c r="L3119">
        <v>13</v>
      </c>
      <c r="M3119" t="b">
        <v>0</v>
      </c>
      <c r="N3119" t="s">
        <v>8269</v>
      </c>
      <c r="O3119" s="14" t="s">
        <v>8318</v>
      </c>
      <c r="P3119" t="s">
        <v>8319</v>
      </c>
      <c r="Q3119" s="10">
        <f t="shared" si="98"/>
        <v>41865.878657407404</v>
      </c>
      <c r="R3119">
        <f t="shared" si="99"/>
        <v>2014</v>
      </c>
    </row>
    <row r="3120" spans="1:18" ht="60" x14ac:dyDescent="0.25">
      <c r="A3120">
        <v>4053</v>
      </c>
      <c r="B3120" s="3" t="s">
        <v>4049</v>
      </c>
      <c r="C3120" s="3" t="s">
        <v>8157</v>
      </c>
      <c r="D3120" s="6">
        <v>500</v>
      </c>
      <c r="E3120" s="8">
        <v>110</v>
      </c>
      <c r="F3120" t="s">
        <v>8220</v>
      </c>
      <c r="G3120" t="s">
        <v>8224</v>
      </c>
      <c r="H3120" t="s">
        <v>8246</v>
      </c>
      <c r="I3120">
        <v>1416081600</v>
      </c>
      <c r="J3120">
        <v>1413477228</v>
      </c>
      <c r="K3120" t="b">
        <v>0</v>
      </c>
      <c r="L3120">
        <v>2</v>
      </c>
      <c r="M3120" t="b">
        <v>0</v>
      </c>
      <c r="N3120" t="s">
        <v>8269</v>
      </c>
      <c r="O3120" s="14" t="s">
        <v>8318</v>
      </c>
      <c r="P3120" t="s">
        <v>8319</v>
      </c>
      <c r="Q3120" s="10">
        <f t="shared" si="98"/>
        <v>41928.690138888887</v>
      </c>
      <c r="R3120">
        <f t="shared" si="99"/>
        <v>2014</v>
      </c>
    </row>
    <row r="3121" spans="1:18" ht="45" x14ac:dyDescent="0.25">
      <c r="A3121">
        <v>4054</v>
      </c>
      <c r="B3121" s="3" t="s">
        <v>4050</v>
      </c>
      <c r="C3121" s="3" t="s">
        <v>8158</v>
      </c>
      <c r="D3121" s="6">
        <v>8880</v>
      </c>
      <c r="E3121" s="8">
        <v>0</v>
      </c>
      <c r="F3121" t="s">
        <v>8220</v>
      </c>
      <c r="G3121" t="s">
        <v>8223</v>
      </c>
      <c r="H3121" t="s">
        <v>8245</v>
      </c>
      <c r="I3121">
        <v>1475294400</v>
      </c>
      <c r="J3121">
        <v>1472674285</v>
      </c>
      <c r="K3121" t="b">
        <v>0</v>
      </c>
      <c r="L3121">
        <v>0</v>
      </c>
      <c r="M3121" t="b">
        <v>0</v>
      </c>
      <c r="N3121" t="s">
        <v>8269</v>
      </c>
      <c r="O3121" s="14" t="s">
        <v>8318</v>
      </c>
      <c r="P3121" t="s">
        <v>8319</v>
      </c>
      <c r="Q3121" s="10">
        <f t="shared" si="98"/>
        <v>42613.841261574074</v>
      </c>
      <c r="R3121">
        <f t="shared" si="99"/>
        <v>2016</v>
      </c>
    </row>
    <row r="3122" spans="1:18" ht="60" x14ac:dyDescent="0.25">
      <c r="A3122">
        <v>4055</v>
      </c>
      <c r="B3122" s="3" t="s">
        <v>4051</v>
      </c>
      <c r="C3122" s="3" t="s">
        <v>8159</v>
      </c>
      <c r="D3122" s="6">
        <v>5000</v>
      </c>
      <c r="E3122" s="8">
        <v>881</v>
      </c>
      <c r="F3122" t="s">
        <v>8220</v>
      </c>
      <c r="G3122" t="s">
        <v>8224</v>
      </c>
      <c r="H3122" t="s">
        <v>8246</v>
      </c>
      <c r="I3122">
        <v>1403192031</v>
      </c>
      <c r="J3122">
        <v>1400600031</v>
      </c>
      <c r="K3122" t="b">
        <v>0</v>
      </c>
      <c r="L3122">
        <v>21</v>
      </c>
      <c r="M3122" t="b">
        <v>0</v>
      </c>
      <c r="N3122" t="s">
        <v>8269</v>
      </c>
      <c r="O3122" s="14" t="s">
        <v>8318</v>
      </c>
      <c r="P3122" t="s">
        <v>8319</v>
      </c>
      <c r="Q3122" s="10">
        <f t="shared" si="98"/>
        <v>41779.648506944446</v>
      </c>
      <c r="R3122">
        <f t="shared" si="99"/>
        <v>2014</v>
      </c>
    </row>
    <row r="3123" spans="1:18" ht="60" x14ac:dyDescent="0.25">
      <c r="A3123">
        <v>4056</v>
      </c>
      <c r="B3123" s="3" t="s">
        <v>4052</v>
      </c>
      <c r="C3123" s="3" t="s">
        <v>8160</v>
      </c>
      <c r="D3123" s="6">
        <v>1500</v>
      </c>
      <c r="E3123" s="8">
        <v>795</v>
      </c>
      <c r="F3123" t="s">
        <v>8220</v>
      </c>
      <c r="G3123" t="s">
        <v>8223</v>
      </c>
      <c r="H3123" t="s">
        <v>8245</v>
      </c>
      <c r="I3123">
        <v>1467575940</v>
      </c>
      <c r="J3123">
        <v>1465856639</v>
      </c>
      <c r="K3123" t="b">
        <v>0</v>
      </c>
      <c r="L3123">
        <v>9</v>
      </c>
      <c r="M3123" t="b">
        <v>0</v>
      </c>
      <c r="N3123" t="s">
        <v>8269</v>
      </c>
      <c r="O3123" s="14" t="s">
        <v>8318</v>
      </c>
      <c r="P3123" t="s">
        <v>8319</v>
      </c>
      <c r="Q3123" s="10">
        <f t="shared" si="98"/>
        <v>42534.933321759265</v>
      </c>
      <c r="R3123">
        <f t="shared" si="99"/>
        <v>2016</v>
      </c>
    </row>
    <row r="3124" spans="1:18" ht="60" x14ac:dyDescent="0.25">
      <c r="A3124">
        <v>4057</v>
      </c>
      <c r="B3124" s="3" t="s">
        <v>4053</v>
      </c>
      <c r="C3124" s="3" t="s">
        <v>8161</v>
      </c>
      <c r="D3124" s="6">
        <v>3500</v>
      </c>
      <c r="E3124" s="8">
        <v>775</v>
      </c>
      <c r="F3124" t="s">
        <v>8220</v>
      </c>
      <c r="G3124" t="s">
        <v>8224</v>
      </c>
      <c r="H3124" t="s">
        <v>8246</v>
      </c>
      <c r="I3124">
        <v>1448492400</v>
      </c>
      <c r="J3124">
        <v>1446506080</v>
      </c>
      <c r="K3124" t="b">
        <v>0</v>
      </c>
      <c r="L3124">
        <v>6</v>
      </c>
      <c r="M3124" t="b">
        <v>0</v>
      </c>
      <c r="N3124" t="s">
        <v>8269</v>
      </c>
      <c r="O3124" s="14" t="s">
        <v>8318</v>
      </c>
      <c r="P3124" t="s">
        <v>8319</v>
      </c>
      <c r="Q3124" s="10">
        <f t="shared" si="98"/>
        <v>42310.968518518523</v>
      </c>
      <c r="R3124">
        <f t="shared" si="99"/>
        <v>2015</v>
      </c>
    </row>
    <row r="3125" spans="1:18" ht="45" x14ac:dyDescent="0.25">
      <c r="A3125">
        <v>4058</v>
      </c>
      <c r="B3125" s="3" t="s">
        <v>4054</v>
      </c>
      <c r="C3125" s="3" t="s">
        <v>8162</v>
      </c>
      <c r="D3125" s="6">
        <v>3750</v>
      </c>
      <c r="E3125" s="8">
        <v>95</v>
      </c>
      <c r="F3125" t="s">
        <v>8220</v>
      </c>
      <c r="G3125" t="s">
        <v>8223</v>
      </c>
      <c r="H3125" t="s">
        <v>8245</v>
      </c>
      <c r="I3125">
        <v>1459483140</v>
      </c>
      <c r="J3125">
        <v>1458178044</v>
      </c>
      <c r="K3125" t="b">
        <v>0</v>
      </c>
      <c r="L3125">
        <v>4</v>
      </c>
      <c r="M3125" t="b">
        <v>0</v>
      </c>
      <c r="N3125" t="s">
        <v>8269</v>
      </c>
      <c r="O3125" s="14" t="s">
        <v>8318</v>
      </c>
      <c r="P3125" t="s">
        <v>8319</v>
      </c>
      <c r="Q3125" s="10">
        <f t="shared" si="98"/>
        <v>42446.060694444444</v>
      </c>
      <c r="R3125">
        <f t="shared" si="99"/>
        <v>2016</v>
      </c>
    </row>
    <row r="3126" spans="1:18" ht="45" x14ac:dyDescent="0.25">
      <c r="A3126">
        <v>4059</v>
      </c>
      <c r="B3126" s="3" t="s">
        <v>4055</v>
      </c>
      <c r="C3126" s="3" t="s">
        <v>8163</v>
      </c>
      <c r="D3126" s="6">
        <v>10000</v>
      </c>
      <c r="E3126" s="8">
        <v>250</v>
      </c>
      <c r="F3126" t="s">
        <v>8220</v>
      </c>
      <c r="G3126" t="s">
        <v>8228</v>
      </c>
      <c r="H3126" t="s">
        <v>8250</v>
      </c>
      <c r="I3126">
        <v>1410836400</v>
      </c>
      <c r="J3126">
        <v>1408116152</v>
      </c>
      <c r="K3126" t="b">
        <v>0</v>
      </c>
      <c r="L3126">
        <v>7</v>
      </c>
      <c r="M3126" t="b">
        <v>0</v>
      </c>
      <c r="N3126" t="s">
        <v>8269</v>
      </c>
      <c r="O3126" s="14" t="s">
        <v>8318</v>
      </c>
      <c r="P3126" t="s">
        <v>8319</v>
      </c>
      <c r="Q3126" s="10">
        <f t="shared" si="98"/>
        <v>41866.640648148146</v>
      </c>
      <c r="R3126">
        <f t="shared" si="99"/>
        <v>2014</v>
      </c>
    </row>
    <row r="3127" spans="1:18" ht="60" x14ac:dyDescent="0.25">
      <c r="A3127">
        <v>4060</v>
      </c>
      <c r="B3127" s="3" t="s">
        <v>4056</v>
      </c>
      <c r="C3127" s="3" t="s">
        <v>8164</v>
      </c>
      <c r="D3127" s="6">
        <v>10000</v>
      </c>
      <c r="E3127" s="8">
        <v>285</v>
      </c>
      <c r="F3127" t="s">
        <v>8220</v>
      </c>
      <c r="G3127" t="s">
        <v>8228</v>
      </c>
      <c r="H3127" t="s">
        <v>8250</v>
      </c>
      <c r="I3127">
        <v>1403539200</v>
      </c>
      <c r="J3127">
        <v>1400604056</v>
      </c>
      <c r="K3127" t="b">
        <v>0</v>
      </c>
      <c r="L3127">
        <v>5</v>
      </c>
      <c r="M3127" t="b">
        <v>0</v>
      </c>
      <c r="N3127" t="s">
        <v>8269</v>
      </c>
      <c r="O3127" s="14" t="s">
        <v>8318</v>
      </c>
      <c r="P3127" t="s">
        <v>8319</v>
      </c>
      <c r="Q3127" s="10">
        <f t="shared" si="98"/>
        <v>41779.695092592592</v>
      </c>
      <c r="R3127">
        <f t="shared" si="99"/>
        <v>2014</v>
      </c>
    </row>
    <row r="3128" spans="1:18" ht="45" x14ac:dyDescent="0.25">
      <c r="A3128">
        <v>4061</v>
      </c>
      <c r="B3128" s="3" t="s">
        <v>4057</v>
      </c>
      <c r="C3128" s="3" t="s">
        <v>8165</v>
      </c>
      <c r="D3128" s="6">
        <v>525</v>
      </c>
      <c r="E3128" s="8">
        <v>0</v>
      </c>
      <c r="F3128" t="s">
        <v>8220</v>
      </c>
      <c r="G3128" t="s">
        <v>8223</v>
      </c>
      <c r="H3128" t="s">
        <v>8245</v>
      </c>
      <c r="I3128">
        <v>1461205423</v>
      </c>
      <c r="J3128">
        <v>1456025023</v>
      </c>
      <c r="K3128" t="b">
        <v>0</v>
      </c>
      <c r="L3128">
        <v>0</v>
      </c>
      <c r="M3128" t="b">
        <v>0</v>
      </c>
      <c r="N3128" t="s">
        <v>8269</v>
      </c>
      <c r="O3128" s="14" t="s">
        <v>8318</v>
      </c>
      <c r="P3128" t="s">
        <v>8319</v>
      </c>
      <c r="Q3128" s="10">
        <f t="shared" si="98"/>
        <v>42421.141469907408</v>
      </c>
      <c r="R3128">
        <f t="shared" si="99"/>
        <v>2016</v>
      </c>
    </row>
    <row r="3129" spans="1:18" ht="60" x14ac:dyDescent="0.25">
      <c r="A3129">
        <v>4062</v>
      </c>
      <c r="B3129" s="3" t="s">
        <v>4058</v>
      </c>
      <c r="C3129" s="3" t="s">
        <v>8166</v>
      </c>
      <c r="D3129" s="6">
        <v>20000</v>
      </c>
      <c r="E3129" s="8">
        <v>490</v>
      </c>
      <c r="F3129" t="s">
        <v>8220</v>
      </c>
      <c r="G3129" t="s">
        <v>8223</v>
      </c>
      <c r="H3129" t="s">
        <v>8245</v>
      </c>
      <c r="I3129">
        <v>1467481468</v>
      </c>
      <c r="J3129">
        <v>1464889468</v>
      </c>
      <c r="K3129" t="b">
        <v>0</v>
      </c>
      <c r="L3129">
        <v>3</v>
      </c>
      <c r="M3129" t="b">
        <v>0</v>
      </c>
      <c r="N3129" t="s">
        <v>8269</v>
      </c>
      <c r="O3129" s="14" t="s">
        <v>8318</v>
      </c>
      <c r="P3129" t="s">
        <v>8319</v>
      </c>
      <c r="Q3129" s="10">
        <f t="shared" si="98"/>
        <v>42523.739212962959</v>
      </c>
      <c r="R3129">
        <f t="shared" si="99"/>
        <v>2016</v>
      </c>
    </row>
    <row r="3130" spans="1:18" ht="60" x14ac:dyDescent="0.25">
      <c r="A3130">
        <v>4063</v>
      </c>
      <c r="B3130" s="3" t="s">
        <v>4059</v>
      </c>
      <c r="C3130" s="3" t="s">
        <v>8167</v>
      </c>
      <c r="D3130" s="6">
        <v>9500</v>
      </c>
      <c r="E3130" s="8">
        <v>135</v>
      </c>
      <c r="F3130" t="s">
        <v>8220</v>
      </c>
      <c r="G3130" t="s">
        <v>8224</v>
      </c>
      <c r="H3130" t="s">
        <v>8246</v>
      </c>
      <c r="I3130">
        <v>1403886084</v>
      </c>
      <c r="J3130">
        <v>1401294084</v>
      </c>
      <c r="K3130" t="b">
        <v>0</v>
      </c>
      <c r="L3130">
        <v>9</v>
      </c>
      <c r="M3130" t="b">
        <v>0</v>
      </c>
      <c r="N3130" t="s">
        <v>8269</v>
      </c>
      <c r="O3130" s="14" t="s">
        <v>8318</v>
      </c>
      <c r="P3130" t="s">
        <v>8319</v>
      </c>
      <c r="Q3130" s="10">
        <f t="shared" si="98"/>
        <v>41787.681527777779</v>
      </c>
      <c r="R3130">
        <f t="shared" si="99"/>
        <v>2014</v>
      </c>
    </row>
    <row r="3131" spans="1:18" ht="60" x14ac:dyDescent="0.25">
      <c r="A3131">
        <v>4064</v>
      </c>
      <c r="B3131" s="3" t="s">
        <v>4060</v>
      </c>
      <c r="C3131" s="3" t="s">
        <v>8168</v>
      </c>
      <c r="D3131" s="6">
        <v>2000</v>
      </c>
      <c r="E3131" s="8">
        <v>385</v>
      </c>
      <c r="F3131" t="s">
        <v>8220</v>
      </c>
      <c r="G3131" t="s">
        <v>8225</v>
      </c>
      <c r="H3131" t="s">
        <v>8247</v>
      </c>
      <c r="I3131">
        <v>1430316426</v>
      </c>
      <c r="J3131">
        <v>1427724426</v>
      </c>
      <c r="K3131" t="b">
        <v>0</v>
      </c>
      <c r="L3131">
        <v>6</v>
      </c>
      <c r="M3131" t="b">
        <v>0</v>
      </c>
      <c r="N3131" t="s">
        <v>8269</v>
      </c>
      <c r="O3131" s="14" t="s">
        <v>8318</v>
      </c>
      <c r="P3131" t="s">
        <v>8319</v>
      </c>
      <c r="Q3131" s="10">
        <f t="shared" si="98"/>
        <v>42093.588263888887</v>
      </c>
      <c r="R3131">
        <f t="shared" si="99"/>
        <v>2015</v>
      </c>
    </row>
    <row r="3132" spans="1:18" ht="45" x14ac:dyDescent="0.25">
      <c r="A3132">
        <v>4065</v>
      </c>
      <c r="B3132" s="3" t="s">
        <v>4061</v>
      </c>
      <c r="C3132" s="3" t="s">
        <v>8169</v>
      </c>
      <c r="D3132" s="6">
        <v>4000</v>
      </c>
      <c r="E3132" s="8">
        <v>27</v>
      </c>
      <c r="F3132" t="s">
        <v>8220</v>
      </c>
      <c r="G3132" t="s">
        <v>8223</v>
      </c>
      <c r="H3132" t="s">
        <v>8245</v>
      </c>
      <c r="I3132">
        <v>1407883811</v>
      </c>
      <c r="J3132">
        <v>1405291811</v>
      </c>
      <c r="K3132" t="b">
        <v>0</v>
      </c>
      <c r="L3132">
        <v>4</v>
      </c>
      <c r="M3132" t="b">
        <v>0</v>
      </c>
      <c r="N3132" t="s">
        <v>8269</v>
      </c>
      <c r="O3132" s="14" t="s">
        <v>8318</v>
      </c>
      <c r="P3132" t="s">
        <v>8319</v>
      </c>
      <c r="Q3132" s="10">
        <f t="shared" si="98"/>
        <v>41833.951516203706</v>
      </c>
      <c r="R3132">
        <f t="shared" si="99"/>
        <v>2014</v>
      </c>
    </row>
    <row r="3133" spans="1:18" ht="60" x14ac:dyDescent="0.25">
      <c r="A3133">
        <v>4066</v>
      </c>
      <c r="B3133" s="3" t="s">
        <v>4062</v>
      </c>
      <c r="C3133" s="3" t="s">
        <v>8170</v>
      </c>
      <c r="D3133" s="6">
        <v>15000</v>
      </c>
      <c r="E3133" s="8">
        <v>25</v>
      </c>
      <c r="F3133" t="s">
        <v>8220</v>
      </c>
      <c r="G3133" t="s">
        <v>8223</v>
      </c>
      <c r="H3133" t="s">
        <v>8245</v>
      </c>
      <c r="I3133">
        <v>1463619388</v>
      </c>
      <c r="J3133">
        <v>1461027388</v>
      </c>
      <c r="K3133" t="b">
        <v>0</v>
      </c>
      <c r="L3133">
        <v>1</v>
      </c>
      <c r="M3133" t="b">
        <v>0</v>
      </c>
      <c r="N3133" t="s">
        <v>8269</v>
      </c>
      <c r="O3133" s="14" t="s">
        <v>8318</v>
      </c>
      <c r="P3133" t="s">
        <v>8319</v>
      </c>
      <c r="Q3133" s="10">
        <f t="shared" si="98"/>
        <v>42479.039212962962</v>
      </c>
      <c r="R3133">
        <f t="shared" si="99"/>
        <v>2016</v>
      </c>
    </row>
    <row r="3134" spans="1:18" ht="60" x14ac:dyDescent="0.25">
      <c r="A3134">
        <v>4067</v>
      </c>
      <c r="B3134" s="3" t="s">
        <v>4063</v>
      </c>
      <c r="C3134" s="3" t="s">
        <v>7998</v>
      </c>
      <c r="D3134" s="6">
        <v>5000</v>
      </c>
      <c r="E3134" s="8">
        <v>3045</v>
      </c>
      <c r="F3134" t="s">
        <v>8220</v>
      </c>
      <c r="G3134" t="s">
        <v>8223</v>
      </c>
      <c r="H3134" t="s">
        <v>8245</v>
      </c>
      <c r="I3134">
        <v>1443408550</v>
      </c>
      <c r="J3134">
        <v>1439952550</v>
      </c>
      <c r="K3134" t="b">
        <v>0</v>
      </c>
      <c r="L3134">
        <v>17</v>
      </c>
      <c r="M3134" t="b">
        <v>0</v>
      </c>
      <c r="N3134" t="s">
        <v>8269</v>
      </c>
      <c r="O3134" s="14" t="s">
        <v>8318</v>
      </c>
      <c r="P3134" t="s">
        <v>8319</v>
      </c>
      <c r="Q3134" s="10">
        <f t="shared" si="98"/>
        <v>42235.117476851854</v>
      </c>
      <c r="R3134">
        <f t="shared" si="99"/>
        <v>2015</v>
      </c>
    </row>
    <row r="3135" spans="1:18" ht="45" x14ac:dyDescent="0.25">
      <c r="A3135">
        <v>4068</v>
      </c>
      <c r="B3135" s="3" t="s">
        <v>4064</v>
      </c>
      <c r="C3135" s="3" t="s">
        <v>8171</v>
      </c>
      <c r="D3135" s="6">
        <v>3495</v>
      </c>
      <c r="E3135" s="8">
        <v>34.950000000000003</v>
      </c>
      <c r="F3135" t="s">
        <v>8220</v>
      </c>
      <c r="G3135" t="s">
        <v>8223</v>
      </c>
      <c r="H3135" t="s">
        <v>8245</v>
      </c>
      <c r="I3135">
        <v>1484348700</v>
      </c>
      <c r="J3135">
        <v>1481756855</v>
      </c>
      <c r="K3135" t="b">
        <v>0</v>
      </c>
      <c r="L3135">
        <v>1</v>
      </c>
      <c r="M3135" t="b">
        <v>0</v>
      </c>
      <c r="N3135" t="s">
        <v>8269</v>
      </c>
      <c r="O3135" s="14" t="s">
        <v>8318</v>
      </c>
      <c r="P3135" t="s">
        <v>8319</v>
      </c>
      <c r="Q3135" s="10">
        <f t="shared" si="98"/>
        <v>42718.963599537034</v>
      </c>
      <c r="R3135">
        <f t="shared" si="99"/>
        <v>2016</v>
      </c>
    </row>
    <row r="3136" spans="1:18" ht="45" x14ac:dyDescent="0.25">
      <c r="A3136">
        <v>4069</v>
      </c>
      <c r="B3136" s="3" t="s">
        <v>4065</v>
      </c>
      <c r="C3136" s="3" t="s">
        <v>8172</v>
      </c>
      <c r="D3136" s="6">
        <v>1250</v>
      </c>
      <c r="E3136" s="8">
        <v>430</v>
      </c>
      <c r="F3136" t="s">
        <v>8220</v>
      </c>
      <c r="G3136" t="s">
        <v>8224</v>
      </c>
      <c r="H3136" t="s">
        <v>8246</v>
      </c>
      <c r="I3136">
        <v>1425124800</v>
      </c>
      <c r="J3136">
        <v>1421596356</v>
      </c>
      <c r="K3136" t="b">
        <v>0</v>
      </c>
      <c r="L3136">
        <v>13</v>
      </c>
      <c r="M3136" t="b">
        <v>0</v>
      </c>
      <c r="N3136" t="s">
        <v>8269</v>
      </c>
      <c r="O3136" s="14" t="s">
        <v>8318</v>
      </c>
      <c r="P3136" t="s">
        <v>8319</v>
      </c>
      <c r="Q3136" s="10">
        <f t="shared" si="98"/>
        <v>42022.661527777775</v>
      </c>
      <c r="R3136">
        <f t="shared" si="99"/>
        <v>2015</v>
      </c>
    </row>
    <row r="3137" spans="1:18" ht="45" x14ac:dyDescent="0.25">
      <c r="A3137">
        <v>4070</v>
      </c>
      <c r="B3137" s="3" t="s">
        <v>4066</v>
      </c>
      <c r="C3137" s="3" t="s">
        <v>8173</v>
      </c>
      <c r="D3137" s="6">
        <v>1000</v>
      </c>
      <c r="E3137" s="8">
        <v>165</v>
      </c>
      <c r="F3137" t="s">
        <v>8220</v>
      </c>
      <c r="G3137" t="s">
        <v>8223</v>
      </c>
      <c r="H3137" t="s">
        <v>8245</v>
      </c>
      <c r="I3137">
        <v>1425178800</v>
      </c>
      <c r="J3137">
        <v>1422374420</v>
      </c>
      <c r="K3137" t="b">
        <v>0</v>
      </c>
      <c r="L3137">
        <v>6</v>
      </c>
      <c r="M3137" t="b">
        <v>0</v>
      </c>
      <c r="N3137" t="s">
        <v>8269</v>
      </c>
      <c r="O3137" s="14" t="s">
        <v>8318</v>
      </c>
      <c r="P3137" t="s">
        <v>8319</v>
      </c>
      <c r="Q3137" s="10">
        <f t="shared" si="98"/>
        <v>42031.666898148149</v>
      </c>
      <c r="R3137">
        <f t="shared" si="99"/>
        <v>2015</v>
      </c>
    </row>
    <row r="3138" spans="1:18" ht="60" x14ac:dyDescent="0.25">
      <c r="A3138">
        <v>4071</v>
      </c>
      <c r="B3138" s="3" t="s">
        <v>4067</v>
      </c>
      <c r="C3138" s="3" t="s">
        <v>8174</v>
      </c>
      <c r="D3138" s="6">
        <v>20000</v>
      </c>
      <c r="E3138" s="8">
        <v>0</v>
      </c>
      <c r="F3138" t="s">
        <v>8220</v>
      </c>
      <c r="G3138" t="s">
        <v>8237</v>
      </c>
      <c r="H3138" t="s">
        <v>8255</v>
      </c>
      <c r="I3138">
        <v>1482779931</v>
      </c>
      <c r="J3138">
        <v>1480187931</v>
      </c>
      <c r="K3138" t="b">
        <v>0</v>
      </c>
      <c r="L3138">
        <v>0</v>
      </c>
      <c r="M3138" t="b">
        <v>0</v>
      </c>
      <c r="N3138" t="s">
        <v>8269</v>
      </c>
      <c r="O3138" s="14" t="s">
        <v>8318</v>
      </c>
      <c r="P3138" t="s">
        <v>8319</v>
      </c>
      <c r="Q3138" s="10">
        <f t="shared" si="98"/>
        <v>42700.804756944446</v>
      </c>
      <c r="R3138">
        <f t="shared" si="99"/>
        <v>2016</v>
      </c>
    </row>
    <row r="3139" spans="1:18" ht="60" x14ac:dyDescent="0.25">
      <c r="A3139">
        <v>4072</v>
      </c>
      <c r="B3139" s="3" t="s">
        <v>4068</v>
      </c>
      <c r="C3139" s="3" t="s">
        <v>8175</v>
      </c>
      <c r="D3139" s="6">
        <v>1000</v>
      </c>
      <c r="E3139" s="8">
        <v>4</v>
      </c>
      <c r="F3139" t="s">
        <v>8220</v>
      </c>
      <c r="G3139" t="s">
        <v>8224</v>
      </c>
      <c r="H3139" t="s">
        <v>8246</v>
      </c>
      <c r="I3139">
        <v>1408646111</v>
      </c>
      <c r="J3139">
        <v>1403462111</v>
      </c>
      <c r="K3139" t="b">
        <v>0</v>
      </c>
      <c r="L3139">
        <v>2</v>
      </c>
      <c r="M3139" t="b">
        <v>0</v>
      </c>
      <c r="N3139" t="s">
        <v>8269</v>
      </c>
      <c r="O3139" s="14" t="s">
        <v>8318</v>
      </c>
      <c r="P3139" t="s">
        <v>8319</v>
      </c>
      <c r="Q3139" s="10">
        <f t="shared" si="98"/>
        <v>41812.77443287037</v>
      </c>
      <c r="R3139">
        <f t="shared" si="99"/>
        <v>2014</v>
      </c>
    </row>
    <row r="3140" spans="1:18" ht="45" x14ac:dyDescent="0.25">
      <c r="A3140">
        <v>4073</v>
      </c>
      <c r="B3140" s="3" t="s">
        <v>4069</v>
      </c>
      <c r="C3140" s="3" t="s">
        <v>8176</v>
      </c>
      <c r="D3140" s="6">
        <v>3500</v>
      </c>
      <c r="E3140" s="8">
        <v>37</v>
      </c>
      <c r="F3140" t="s">
        <v>8220</v>
      </c>
      <c r="G3140" t="s">
        <v>8223</v>
      </c>
      <c r="H3140" t="s">
        <v>8245</v>
      </c>
      <c r="I3140">
        <v>1431144000</v>
      </c>
      <c r="J3140">
        <v>1426407426</v>
      </c>
      <c r="K3140" t="b">
        <v>0</v>
      </c>
      <c r="L3140">
        <v>2</v>
      </c>
      <c r="M3140" t="b">
        <v>0</v>
      </c>
      <c r="N3140" t="s">
        <v>8269</v>
      </c>
      <c r="O3140" s="14" t="s">
        <v>8318</v>
      </c>
      <c r="P3140" t="s">
        <v>8319</v>
      </c>
      <c r="Q3140" s="10">
        <f t="shared" si="98"/>
        <v>42078.34520833334</v>
      </c>
      <c r="R3140">
        <f t="shared" si="99"/>
        <v>2015</v>
      </c>
    </row>
    <row r="3141" spans="1:18" ht="60" x14ac:dyDescent="0.25">
      <c r="A3141">
        <v>4074</v>
      </c>
      <c r="B3141" s="3" t="s">
        <v>4070</v>
      </c>
      <c r="C3141" s="3" t="s">
        <v>8177</v>
      </c>
      <c r="D3141" s="6">
        <v>2750</v>
      </c>
      <c r="E3141" s="8">
        <v>735</v>
      </c>
      <c r="F3141" t="s">
        <v>8220</v>
      </c>
      <c r="G3141" t="s">
        <v>8224</v>
      </c>
      <c r="H3141" t="s">
        <v>8246</v>
      </c>
      <c r="I3141">
        <v>1446732975</v>
      </c>
      <c r="J3141">
        <v>1444137375</v>
      </c>
      <c r="K3141" t="b">
        <v>0</v>
      </c>
      <c r="L3141">
        <v>21</v>
      </c>
      <c r="M3141" t="b">
        <v>0</v>
      </c>
      <c r="N3141" t="s">
        <v>8269</v>
      </c>
      <c r="O3141" s="14" t="s">
        <v>8318</v>
      </c>
      <c r="P3141" t="s">
        <v>8319</v>
      </c>
      <c r="Q3141" s="10">
        <f t="shared" si="98"/>
        <v>42283.552951388891</v>
      </c>
      <c r="R3141">
        <f t="shared" si="99"/>
        <v>2015</v>
      </c>
    </row>
    <row r="3142" spans="1:18" ht="60" x14ac:dyDescent="0.25">
      <c r="A3142">
        <v>4075</v>
      </c>
      <c r="B3142" s="3" t="s">
        <v>4071</v>
      </c>
      <c r="C3142" s="3" t="s">
        <v>8178</v>
      </c>
      <c r="D3142" s="6">
        <v>2000</v>
      </c>
      <c r="E3142" s="8">
        <v>576</v>
      </c>
      <c r="F3142" t="s">
        <v>8220</v>
      </c>
      <c r="G3142" t="s">
        <v>8224</v>
      </c>
      <c r="H3142" t="s">
        <v>8246</v>
      </c>
      <c r="I3142">
        <v>1404149280</v>
      </c>
      <c r="J3142">
        <v>1400547969</v>
      </c>
      <c r="K3142" t="b">
        <v>0</v>
      </c>
      <c r="L3142">
        <v>13</v>
      </c>
      <c r="M3142" t="b">
        <v>0</v>
      </c>
      <c r="N3142" t="s">
        <v>8269</v>
      </c>
      <c r="O3142" s="14" t="s">
        <v>8318</v>
      </c>
      <c r="P3142" t="s">
        <v>8319</v>
      </c>
      <c r="Q3142" s="10">
        <f t="shared" si="98"/>
        <v>41779.045937499999</v>
      </c>
      <c r="R3142">
        <f t="shared" si="99"/>
        <v>2014</v>
      </c>
    </row>
    <row r="3143" spans="1:18" ht="45" x14ac:dyDescent="0.25">
      <c r="A3143">
        <v>4076</v>
      </c>
      <c r="B3143" s="3" t="s">
        <v>4072</v>
      </c>
      <c r="C3143" s="3" t="s">
        <v>8179</v>
      </c>
      <c r="D3143" s="6">
        <v>700</v>
      </c>
      <c r="E3143" s="8">
        <v>0</v>
      </c>
      <c r="F3143" t="s">
        <v>8220</v>
      </c>
      <c r="G3143" t="s">
        <v>8223</v>
      </c>
      <c r="H3143" t="s">
        <v>8245</v>
      </c>
      <c r="I3143">
        <v>1413921060</v>
      </c>
      <c r="J3143">
        <v>1411499149</v>
      </c>
      <c r="K3143" t="b">
        <v>0</v>
      </c>
      <c r="L3143">
        <v>0</v>
      </c>
      <c r="M3143" t="b">
        <v>0</v>
      </c>
      <c r="N3143" t="s">
        <v>8269</v>
      </c>
      <c r="O3143" s="14" t="s">
        <v>8318</v>
      </c>
      <c r="P3143" t="s">
        <v>8319</v>
      </c>
      <c r="Q3143" s="10">
        <f t="shared" si="98"/>
        <v>41905.795706018522</v>
      </c>
      <c r="R3143">
        <f t="shared" si="99"/>
        <v>2014</v>
      </c>
    </row>
    <row r="3144" spans="1:18" ht="60" x14ac:dyDescent="0.25">
      <c r="A3144">
        <v>4077</v>
      </c>
      <c r="B3144" s="3" t="s">
        <v>4073</v>
      </c>
      <c r="C3144" s="3" t="s">
        <v>8180</v>
      </c>
      <c r="D3144" s="6">
        <v>15000</v>
      </c>
      <c r="E3144" s="8">
        <v>1335</v>
      </c>
      <c r="F3144" t="s">
        <v>8220</v>
      </c>
      <c r="G3144" t="s">
        <v>8223</v>
      </c>
      <c r="H3144" t="s">
        <v>8245</v>
      </c>
      <c r="I3144">
        <v>1482339794</v>
      </c>
      <c r="J3144">
        <v>1479747794</v>
      </c>
      <c r="K3144" t="b">
        <v>0</v>
      </c>
      <c r="L3144">
        <v>6</v>
      </c>
      <c r="M3144" t="b">
        <v>0</v>
      </c>
      <c r="N3144" t="s">
        <v>8269</v>
      </c>
      <c r="O3144" s="14" t="s">
        <v>8318</v>
      </c>
      <c r="P3144" t="s">
        <v>8319</v>
      </c>
      <c r="Q3144" s="10">
        <f t="shared" si="98"/>
        <v>42695.7105787037</v>
      </c>
      <c r="R3144">
        <f t="shared" si="99"/>
        <v>2016</v>
      </c>
    </row>
    <row r="3145" spans="1:18" ht="60" x14ac:dyDescent="0.25">
      <c r="A3145">
        <v>4078</v>
      </c>
      <c r="B3145" s="3" t="s">
        <v>4074</v>
      </c>
      <c r="C3145" s="3" t="s">
        <v>8181</v>
      </c>
      <c r="D3145" s="6">
        <v>250</v>
      </c>
      <c r="E3145" s="8">
        <v>0</v>
      </c>
      <c r="F3145" t="s">
        <v>8220</v>
      </c>
      <c r="G3145" t="s">
        <v>8224</v>
      </c>
      <c r="H3145" t="s">
        <v>8246</v>
      </c>
      <c r="I3145">
        <v>1485543242</v>
      </c>
      <c r="J3145">
        <v>1482951242</v>
      </c>
      <c r="K3145" t="b">
        <v>0</v>
      </c>
      <c r="L3145">
        <v>0</v>
      </c>
      <c r="M3145" t="b">
        <v>0</v>
      </c>
      <c r="N3145" t="s">
        <v>8269</v>
      </c>
      <c r="O3145" s="14" t="s">
        <v>8318</v>
      </c>
      <c r="P3145" t="s">
        <v>8319</v>
      </c>
      <c r="Q3145" s="10">
        <f t="shared" si="98"/>
        <v>42732.787523148145</v>
      </c>
      <c r="R3145">
        <f t="shared" si="99"/>
        <v>2016</v>
      </c>
    </row>
    <row r="3146" spans="1:18" ht="60" x14ac:dyDescent="0.25">
      <c r="A3146">
        <v>4079</v>
      </c>
      <c r="B3146" s="3" t="s">
        <v>4075</v>
      </c>
      <c r="C3146" s="3" t="s">
        <v>8182</v>
      </c>
      <c r="D3146" s="6">
        <v>3000</v>
      </c>
      <c r="E3146" s="8">
        <v>5</v>
      </c>
      <c r="F3146" t="s">
        <v>8220</v>
      </c>
      <c r="G3146" t="s">
        <v>8223</v>
      </c>
      <c r="H3146" t="s">
        <v>8245</v>
      </c>
      <c r="I3146">
        <v>1466375521</v>
      </c>
      <c r="J3146">
        <v>1463783521</v>
      </c>
      <c r="K3146" t="b">
        <v>0</v>
      </c>
      <c r="L3146">
        <v>1</v>
      </c>
      <c r="M3146" t="b">
        <v>0</v>
      </c>
      <c r="N3146" t="s">
        <v>8269</v>
      </c>
      <c r="O3146" s="14" t="s">
        <v>8318</v>
      </c>
      <c r="P3146" t="s">
        <v>8319</v>
      </c>
      <c r="Q3146" s="10">
        <f t="shared" ref="Q3146:Q3209" si="100">(((J3146/60)/60)/24)+DATE(1970,1,1)</f>
        <v>42510.938900462963</v>
      </c>
      <c r="R3146">
        <f t="shared" ref="R3146:R3209" si="101">YEAR(Q3146)</f>
        <v>2016</v>
      </c>
    </row>
    <row r="3147" spans="1:18" ht="60" x14ac:dyDescent="0.25">
      <c r="A3147">
        <v>4080</v>
      </c>
      <c r="B3147" s="3" t="s">
        <v>4076</v>
      </c>
      <c r="C3147" s="3" t="s">
        <v>8183</v>
      </c>
      <c r="D3147" s="6">
        <v>3000</v>
      </c>
      <c r="E3147" s="8">
        <v>0</v>
      </c>
      <c r="F3147" t="s">
        <v>8220</v>
      </c>
      <c r="G3147" t="s">
        <v>8223</v>
      </c>
      <c r="H3147" t="s">
        <v>8245</v>
      </c>
      <c r="I3147">
        <v>1465930440</v>
      </c>
      <c r="J3147">
        <v>1463849116</v>
      </c>
      <c r="K3147" t="b">
        <v>0</v>
      </c>
      <c r="L3147">
        <v>0</v>
      </c>
      <c r="M3147" t="b">
        <v>0</v>
      </c>
      <c r="N3147" t="s">
        <v>8269</v>
      </c>
      <c r="O3147" s="14" t="s">
        <v>8318</v>
      </c>
      <c r="P3147" t="s">
        <v>8319</v>
      </c>
      <c r="Q3147" s="10">
        <f t="shared" si="100"/>
        <v>42511.698101851856</v>
      </c>
      <c r="R3147">
        <f t="shared" si="101"/>
        <v>2016</v>
      </c>
    </row>
    <row r="3148" spans="1:18" ht="45" x14ac:dyDescent="0.25">
      <c r="A3148">
        <v>4081</v>
      </c>
      <c r="B3148" s="3" t="s">
        <v>4077</v>
      </c>
      <c r="C3148" s="3" t="s">
        <v>8184</v>
      </c>
      <c r="D3148" s="6">
        <v>2224</v>
      </c>
      <c r="E3148" s="8">
        <v>350</v>
      </c>
      <c r="F3148" t="s">
        <v>8220</v>
      </c>
      <c r="G3148" t="s">
        <v>8223</v>
      </c>
      <c r="H3148" t="s">
        <v>8245</v>
      </c>
      <c r="I3148">
        <v>1425819425</v>
      </c>
      <c r="J3148">
        <v>1423231025</v>
      </c>
      <c r="K3148" t="b">
        <v>0</v>
      </c>
      <c r="L3148">
        <v>12</v>
      </c>
      <c r="M3148" t="b">
        <v>0</v>
      </c>
      <c r="N3148" t="s">
        <v>8269</v>
      </c>
      <c r="O3148" s="14" t="s">
        <v>8318</v>
      </c>
      <c r="P3148" t="s">
        <v>8319</v>
      </c>
      <c r="Q3148" s="10">
        <f t="shared" si="100"/>
        <v>42041.581307870365</v>
      </c>
      <c r="R3148">
        <f t="shared" si="101"/>
        <v>2015</v>
      </c>
    </row>
    <row r="3149" spans="1:18" ht="60" x14ac:dyDescent="0.25">
      <c r="A3149">
        <v>4082</v>
      </c>
      <c r="B3149" s="3" t="s">
        <v>4078</v>
      </c>
      <c r="C3149" s="3" t="s">
        <v>8185</v>
      </c>
      <c r="D3149" s="6">
        <v>150</v>
      </c>
      <c r="E3149" s="8">
        <v>3</v>
      </c>
      <c r="F3149" t="s">
        <v>8220</v>
      </c>
      <c r="G3149" t="s">
        <v>8223</v>
      </c>
      <c r="H3149" t="s">
        <v>8245</v>
      </c>
      <c r="I3149">
        <v>1447542000</v>
      </c>
      <c r="J3149">
        <v>1446179553</v>
      </c>
      <c r="K3149" t="b">
        <v>0</v>
      </c>
      <c r="L3149">
        <v>2</v>
      </c>
      <c r="M3149" t="b">
        <v>0</v>
      </c>
      <c r="N3149" t="s">
        <v>8269</v>
      </c>
      <c r="O3149" s="14" t="s">
        <v>8318</v>
      </c>
      <c r="P3149" t="s">
        <v>8319</v>
      </c>
      <c r="Q3149" s="10">
        <f t="shared" si="100"/>
        <v>42307.189270833333</v>
      </c>
      <c r="R3149">
        <f t="shared" si="101"/>
        <v>2015</v>
      </c>
    </row>
    <row r="3150" spans="1:18" ht="60" x14ac:dyDescent="0.25">
      <c r="A3150">
        <v>4083</v>
      </c>
      <c r="B3150" s="3" t="s">
        <v>4079</v>
      </c>
      <c r="C3150" s="3" t="s">
        <v>8186</v>
      </c>
      <c r="D3150" s="6">
        <v>3500</v>
      </c>
      <c r="E3150" s="8">
        <v>759</v>
      </c>
      <c r="F3150" t="s">
        <v>8220</v>
      </c>
      <c r="G3150" t="s">
        <v>8223</v>
      </c>
      <c r="H3150" t="s">
        <v>8245</v>
      </c>
      <c r="I3150">
        <v>1452795416</v>
      </c>
      <c r="J3150">
        <v>1450203416</v>
      </c>
      <c r="K3150" t="b">
        <v>0</v>
      </c>
      <c r="L3150">
        <v>6</v>
      </c>
      <c r="M3150" t="b">
        <v>0</v>
      </c>
      <c r="N3150" t="s">
        <v>8269</v>
      </c>
      <c r="O3150" s="14" t="s">
        <v>8318</v>
      </c>
      <c r="P3150" t="s">
        <v>8319</v>
      </c>
      <c r="Q3150" s="10">
        <f t="shared" si="100"/>
        <v>42353.761759259258</v>
      </c>
      <c r="R3150">
        <f t="shared" si="101"/>
        <v>2015</v>
      </c>
    </row>
    <row r="3151" spans="1:18" ht="60" x14ac:dyDescent="0.25">
      <c r="A3151">
        <v>4084</v>
      </c>
      <c r="B3151" s="3" t="s">
        <v>4080</v>
      </c>
      <c r="C3151" s="3" t="s">
        <v>8187</v>
      </c>
      <c r="D3151" s="6">
        <v>3000</v>
      </c>
      <c r="E3151" s="8">
        <v>10</v>
      </c>
      <c r="F3151" t="s">
        <v>8220</v>
      </c>
      <c r="G3151" t="s">
        <v>8236</v>
      </c>
      <c r="H3151" t="s">
        <v>8248</v>
      </c>
      <c r="I3151">
        <v>1476008906</v>
      </c>
      <c r="J3151">
        <v>1473416906</v>
      </c>
      <c r="K3151" t="b">
        <v>0</v>
      </c>
      <c r="L3151">
        <v>1</v>
      </c>
      <c r="M3151" t="b">
        <v>0</v>
      </c>
      <c r="N3151" t="s">
        <v>8269</v>
      </c>
      <c r="O3151" s="14" t="s">
        <v>8318</v>
      </c>
      <c r="P3151" t="s">
        <v>8319</v>
      </c>
      <c r="Q3151" s="10">
        <f t="shared" si="100"/>
        <v>42622.436412037037</v>
      </c>
      <c r="R3151">
        <f t="shared" si="101"/>
        <v>2016</v>
      </c>
    </row>
    <row r="3152" spans="1:18" ht="60" x14ac:dyDescent="0.25">
      <c r="A3152">
        <v>4085</v>
      </c>
      <c r="B3152" s="3" t="s">
        <v>4081</v>
      </c>
      <c r="C3152" s="3" t="s">
        <v>8188</v>
      </c>
      <c r="D3152" s="6">
        <v>3500</v>
      </c>
      <c r="E3152" s="8">
        <v>10</v>
      </c>
      <c r="F3152" t="s">
        <v>8220</v>
      </c>
      <c r="G3152" t="s">
        <v>8223</v>
      </c>
      <c r="H3152" t="s">
        <v>8245</v>
      </c>
      <c r="I3152">
        <v>1427169540</v>
      </c>
      <c r="J3152">
        <v>1424701775</v>
      </c>
      <c r="K3152" t="b">
        <v>0</v>
      </c>
      <c r="L3152">
        <v>1</v>
      </c>
      <c r="M3152" t="b">
        <v>0</v>
      </c>
      <c r="N3152" t="s">
        <v>8269</v>
      </c>
      <c r="O3152" s="14" t="s">
        <v>8318</v>
      </c>
      <c r="P3152" t="s">
        <v>8319</v>
      </c>
      <c r="Q3152" s="10">
        <f t="shared" si="100"/>
        <v>42058.603877314818</v>
      </c>
      <c r="R3152">
        <f t="shared" si="101"/>
        <v>2015</v>
      </c>
    </row>
    <row r="3153" spans="1:18" ht="60" x14ac:dyDescent="0.25">
      <c r="A3153">
        <v>4086</v>
      </c>
      <c r="B3153" s="3" t="s">
        <v>4082</v>
      </c>
      <c r="C3153" s="3" t="s">
        <v>8189</v>
      </c>
      <c r="D3153" s="6">
        <v>1000</v>
      </c>
      <c r="E3153" s="8">
        <v>47</v>
      </c>
      <c r="F3153" t="s">
        <v>8220</v>
      </c>
      <c r="G3153" t="s">
        <v>8223</v>
      </c>
      <c r="H3153" t="s">
        <v>8245</v>
      </c>
      <c r="I3153">
        <v>1448078400</v>
      </c>
      <c r="J3153">
        <v>1445985299</v>
      </c>
      <c r="K3153" t="b">
        <v>0</v>
      </c>
      <c r="L3153">
        <v>5</v>
      </c>
      <c r="M3153" t="b">
        <v>0</v>
      </c>
      <c r="N3153" t="s">
        <v>8269</v>
      </c>
      <c r="O3153" s="14" t="s">
        <v>8318</v>
      </c>
      <c r="P3153" t="s">
        <v>8319</v>
      </c>
      <c r="Q3153" s="10">
        <f t="shared" si="100"/>
        <v>42304.940960648149</v>
      </c>
      <c r="R3153">
        <f t="shared" si="101"/>
        <v>2015</v>
      </c>
    </row>
    <row r="3154" spans="1:18" ht="15.75" x14ac:dyDescent="0.25">
      <c r="A3154">
        <v>4087</v>
      </c>
      <c r="B3154" s="3" t="s">
        <v>4083</v>
      </c>
      <c r="C3154" s="3" t="s">
        <v>8190</v>
      </c>
      <c r="D3154" s="6">
        <v>9600</v>
      </c>
      <c r="E3154" s="8">
        <v>0</v>
      </c>
      <c r="F3154" t="s">
        <v>8220</v>
      </c>
      <c r="G3154" t="s">
        <v>8223</v>
      </c>
      <c r="H3154" t="s">
        <v>8245</v>
      </c>
      <c r="I3154">
        <v>1468777786</v>
      </c>
      <c r="J3154">
        <v>1466185786</v>
      </c>
      <c r="K3154" t="b">
        <v>0</v>
      </c>
      <c r="L3154">
        <v>0</v>
      </c>
      <c r="M3154" t="b">
        <v>0</v>
      </c>
      <c r="N3154" t="s">
        <v>8269</v>
      </c>
      <c r="O3154" s="14" t="s">
        <v>8318</v>
      </c>
      <c r="P3154" t="s">
        <v>8319</v>
      </c>
      <c r="Q3154" s="10">
        <f t="shared" si="100"/>
        <v>42538.742893518516</v>
      </c>
      <c r="R3154">
        <f t="shared" si="101"/>
        <v>2016</v>
      </c>
    </row>
    <row r="3155" spans="1:18" ht="45" x14ac:dyDescent="0.25">
      <c r="A3155">
        <v>4088</v>
      </c>
      <c r="B3155" s="3" t="s">
        <v>4084</v>
      </c>
      <c r="C3155" s="3" t="s">
        <v>8191</v>
      </c>
      <c r="D3155" s="6">
        <v>2000</v>
      </c>
      <c r="E3155" s="8">
        <v>216</v>
      </c>
      <c r="F3155" t="s">
        <v>8220</v>
      </c>
      <c r="G3155" t="s">
        <v>8224</v>
      </c>
      <c r="H3155" t="s">
        <v>8246</v>
      </c>
      <c r="I3155">
        <v>1421403960</v>
      </c>
      <c r="J3155">
        <v>1418827324</v>
      </c>
      <c r="K3155" t="b">
        <v>0</v>
      </c>
      <c r="L3155">
        <v>3</v>
      </c>
      <c r="M3155" t="b">
        <v>0</v>
      </c>
      <c r="N3155" t="s">
        <v>8269</v>
      </c>
      <c r="O3155" s="14" t="s">
        <v>8318</v>
      </c>
      <c r="P3155" t="s">
        <v>8319</v>
      </c>
      <c r="Q3155" s="10">
        <f t="shared" si="100"/>
        <v>41990.612546296295</v>
      </c>
      <c r="R3155">
        <f t="shared" si="101"/>
        <v>2014</v>
      </c>
    </row>
    <row r="3156" spans="1:18" ht="60" x14ac:dyDescent="0.25">
      <c r="A3156">
        <v>4089</v>
      </c>
      <c r="B3156" s="3" t="s">
        <v>4085</v>
      </c>
      <c r="C3156" s="3" t="s">
        <v>8192</v>
      </c>
      <c r="D3156" s="6">
        <v>5000</v>
      </c>
      <c r="E3156" s="8">
        <v>240</v>
      </c>
      <c r="F3156" t="s">
        <v>8220</v>
      </c>
      <c r="G3156" t="s">
        <v>8223</v>
      </c>
      <c r="H3156" t="s">
        <v>8245</v>
      </c>
      <c r="I3156">
        <v>1433093700</v>
      </c>
      <c r="J3156">
        <v>1430242488</v>
      </c>
      <c r="K3156" t="b">
        <v>0</v>
      </c>
      <c r="L3156">
        <v>8</v>
      </c>
      <c r="M3156" t="b">
        <v>0</v>
      </c>
      <c r="N3156" t="s">
        <v>8269</v>
      </c>
      <c r="O3156" s="14" t="s">
        <v>8318</v>
      </c>
      <c r="P3156" t="s">
        <v>8319</v>
      </c>
      <c r="Q3156" s="10">
        <f t="shared" si="100"/>
        <v>42122.732499999998</v>
      </c>
      <c r="R3156">
        <f t="shared" si="101"/>
        <v>2015</v>
      </c>
    </row>
    <row r="3157" spans="1:18" ht="45" x14ac:dyDescent="0.25">
      <c r="A3157">
        <v>4090</v>
      </c>
      <c r="B3157" s="3" t="s">
        <v>4086</v>
      </c>
      <c r="C3157" s="3" t="s">
        <v>8193</v>
      </c>
      <c r="D3157" s="6">
        <v>1000</v>
      </c>
      <c r="E3157" s="8">
        <v>32</v>
      </c>
      <c r="F3157" t="s">
        <v>8220</v>
      </c>
      <c r="G3157" t="s">
        <v>8223</v>
      </c>
      <c r="H3157" t="s">
        <v>8245</v>
      </c>
      <c r="I3157">
        <v>1438959600</v>
      </c>
      <c r="J3157">
        <v>1437754137</v>
      </c>
      <c r="K3157" t="b">
        <v>0</v>
      </c>
      <c r="L3157">
        <v>3</v>
      </c>
      <c r="M3157" t="b">
        <v>0</v>
      </c>
      <c r="N3157" t="s">
        <v>8269</v>
      </c>
      <c r="O3157" s="14" t="s">
        <v>8318</v>
      </c>
      <c r="P3157" t="s">
        <v>8319</v>
      </c>
      <c r="Q3157" s="10">
        <f t="shared" si="100"/>
        <v>42209.67288194444</v>
      </c>
      <c r="R3157">
        <f t="shared" si="101"/>
        <v>2015</v>
      </c>
    </row>
    <row r="3158" spans="1:18" ht="60" x14ac:dyDescent="0.25">
      <c r="A3158">
        <v>4091</v>
      </c>
      <c r="B3158" s="3" t="s">
        <v>4087</v>
      </c>
      <c r="C3158" s="3" t="s">
        <v>8194</v>
      </c>
      <c r="D3158" s="6">
        <v>1600</v>
      </c>
      <c r="E3158" s="8">
        <v>204</v>
      </c>
      <c r="F3158" t="s">
        <v>8220</v>
      </c>
      <c r="G3158" t="s">
        <v>8223</v>
      </c>
      <c r="H3158" t="s">
        <v>8245</v>
      </c>
      <c r="I3158">
        <v>1421410151</v>
      </c>
      <c r="J3158">
        <v>1418818151</v>
      </c>
      <c r="K3158" t="b">
        <v>0</v>
      </c>
      <c r="L3158">
        <v>8</v>
      </c>
      <c r="M3158" t="b">
        <v>0</v>
      </c>
      <c r="N3158" t="s">
        <v>8269</v>
      </c>
      <c r="O3158" s="14" t="s">
        <v>8318</v>
      </c>
      <c r="P3158" t="s">
        <v>8319</v>
      </c>
      <c r="Q3158" s="10">
        <f t="shared" si="100"/>
        <v>41990.506377314814</v>
      </c>
      <c r="R3158">
        <f t="shared" si="101"/>
        <v>2014</v>
      </c>
    </row>
    <row r="3159" spans="1:18" ht="45" x14ac:dyDescent="0.25">
      <c r="A3159">
        <v>4092</v>
      </c>
      <c r="B3159" s="3" t="s">
        <v>4088</v>
      </c>
      <c r="C3159" s="3" t="s">
        <v>8195</v>
      </c>
      <c r="D3159" s="6">
        <v>110000</v>
      </c>
      <c r="E3159" s="8">
        <v>20</v>
      </c>
      <c r="F3159" t="s">
        <v>8220</v>
      </c>
      <c r="G3159" t="s">
        <v>8223</v>
      </c>
      <c r="H3159" t="s">
        <v>8245</v>
      </c>
      <c r="I3159">
        <v>1428205247</v>
      </c>
      <c r="J3159">
        <v>1423024847</v>
      </c>
      <c r="K3159" t="b">
        <v>0</v>
      </c>
      <c r="L3159">
        <v>1</v>
      </c>
      <c r="M3159" t="b">
        <v>0</v>
      </c>
      <c r="N3159" t="s">
        <v>8269</v>
      </c>
      <c r="O3159" s="14" t="s">
        <v>8318</v>
      </c>
      <c r="P3159" t="s">
        <v>8319</v>
      </c>
      <c r="Q3159" s="10">
        <f t="shared" si="100"/>
        <v>42039.194988425923</v>
      </c>
      <c r="R3159">
        <f t="shared" si="101"/>
        <v>2015</v>
      </c>
    </row>
    <row r="3160" spans="1:18" ht="60" x14ac:dyDescent="0.25">
      <c r="A3160">
        <v>4093</v>
      </c>
      <c r="B3160" s="3" t="s">
        <v>4089</v>
      </c>
      <c r="C3160" s="3" t="s">
        <v>8196</v>
      </c>
      <c r="D3160" s="6">
        <v>2500</v>
      </c>
      <c r="E3160" s="8">
        <v>60</v>
      </c>
      <c r="F3160" t="s">
        <v>8220</v>
      </c>
      <c r="G3160" t="s">
        <v>8224</v>
      </c>
      <c r="H3160" t="s">
        <v>8246</v>
      </c>
      <c r="I3160">
        <v>1440272093</v>
      </c>
      <c r="J3160">
        <v>1435088093</v>
      </c>
      <c r="K3160" t="b">
        <v>0</v>
      </c>
      <c r="L3160">
        <v>4</v>
      </c>
      <c r="M3160" t="b">
        <v>0</v>
      </c>
      <c r="N3160" t="s">
        <v>8269</v>
      </c>
      <c r="O3160" s="14" t="s">
        <v>8318</v>
      </c>
      <c r="P3160" t="s">
        <v>8319</v>
      </c>
      <c r="Q3160" s="10">
        <f t="shared" si="100"/>
        <v>42178.815891203703</v>
      </c>
      <c r="R3160">
        <f t="shared" si="101"/>
        <v>2015</v>
      </c>
    </row>
    <row r="3161" spans="1:18" ht="45" x14ac:dyDescent="0.25">
      <c r="A3161">
        <v>4094</v>
      </c>
      <c r="B3161" s="3" t="s">
        <v>4090</v>
      </c>
      <c r="C3161" s="3" t="s">
        <v>8197</v>
      </c>
      <c r="D3161" s="6">
        <v>2000</v>
      </c>
      <c r="E3161" s="8">
        <v>730</v>
      </c>
      <c r="F3161" t="s">
        <v>8220</v>
      </c>
      <c r="G3161" t="s">
        <v>8223</v>
      </c>
      <c r="H3161" t="s">
        <v>8245</v>
      </c>
      <c r="I3161">
        <v>1413953940</v>
      </c>
      <c r="J3161">
        <v>1410141900</v>
      </c>
      <c r="K3161" t="b">
        <v>0</v>
      </c>
      <c r="L3161">
        <v>8</v>
      </c>
      <c r="M3161" t="b">
        <v>0</v>
      </c>
      <c r="N3161" t="s">
        <v>8269</v>
      </c>
      <c r="O3161" s="14" t="s">
        <v>8318</v>
      </c>
      <c r="P3161" t="s">
        <v>8319</v>
      </c>
      <c r="Q3161" s="10">
        <f t="shared" si="100"/>
        <v>41890.086805555555</v>
      </c>
      <c r="R3161">
        <f t="shared" si="101"/>
        <v>2014</v>
      </c>
    </row>
    <row r="3162" spans="1:18" ht="45" x14ac:dyDescent="0.25">
      <c r="A3162">
        <v>4095</v>
      </c>
      <c r="B3162" s="3" t="s">
        <v>4091</v>
      </c>
      <c r="C3162" s="3" t="s">
        <v>8198</v>
      </c>
      <c r="D3162" s="6">
        <v>30000</v>
      </c>
      <c r="E3162" s="8">
        <v>800</v>
      </c>
      <c r="F3162" t="s">
        <v>8220</v>
      </c>
      <c r="G3162" t="s">
        <v>8237</v>
      </c>
      <c r="H3162" t="s">
        <v>8255</v>
      </c>
      <c r="I3162">
        <v>1482108350</v>
      </c>
      <c r="J3162">
        <v>1479516350</v>
      </c>
      <c r="K3162" t="b">
        <v>0</v>
      </c>
      <c r="L3162">
        <v>1</v>
      </c>
      <c r="M3162" t="b">
        <v>0</v>
      </c>
      <c r="N3162" t="s">
        <v>8269</v>
      </c>
      <c r="O3162" s="14" t="s">
        <v>8318</v>
      </c>
      <c r="P3162" t="s">
        <v>8319</v>
      </c>
      <c r="Q3162" s="10">
        <f t="shared" si="100"/>
        <v>42693.031828703708</v>
      </c>
      <c r="R3162">
        <f t="shared" si="101"/>
        <v>2016</v>
      </c>
    </row>
    <row r="3163" spans="1:18" ht="45" x14ac:dyDescent="0.25">
      <c r="A3163">
        <v>4096</v>
      </c>
      <c r="B3163" s="3" t="s">
        <v>4092</v>
      </c>
      <c r="C3163" s="3" t="s">
        <v>8199</v>
      </c>
      <c r="D3163" s="6">
        <v>3500</v>
      </c>
      <c r="E3163" s="8">
        <v>400</v>
      </c>
      <c r="F3163" t="s">
        <v>8220</v>
      </c>
      <c r="G3163" t="s">
        <v>8224</v>
      </c>
      <c r="H3163" t="s">
        <v>8246</v>
      </c>
      <c r="I3163">
        <v>1488271860</v>
      </c>
      <c r="J3163">
        <v>1484484219</v>
      </c>
      <c r="K3163" t="b">
        <v>0</v>
      </c>
      <c r="L3163">
        <v>5</v>
      </c>
      <c r="M3163" t="b">
        <v>0</v>
      </c>
      <c r="N3163" t="s">
        <v>8269</v>
      </c>
      <c r="O3163" s="14" t="s">
        <v>8318</v>
      </c>
      <c r="P3163" t="s">
        <v>8319</v>
      </c>
      <c r="Q3163" s="10">
        <f t="shared" si="100"/>
        <v>42750.530312499999</v>
      </c>
      <c r="R3163">
        <f t="shared" si="101"/>
        <v>2017</v>
      </c>
    </row>
    <row r="3164" spans="1:18" ht="60" x14ac:dyDescent="0.25">
      <c r="A3164">
        <v>4097</v>
      </c>
      <c r="B3164" s="3" t="s">
        <v>4093</v>
      </c>
      <c r="C3164" s="3" t="s">
        <v>8200</v>
      </c>
      <c r="D3164" s="6">
        <v>10000</v>
      </c>
      <c r="E3164" s="8">
        <v>0</v>
      </c>
      <c r="F3164" t="s">
        <v>8220</v>
      </c>
      <c r="G3164" t="s">
        <v>8224</v>
      </c>
      <c r="H3164" t="s">
        <v>8246</v>
      </c>
      <c r="I3164">
        <v>1454284500</v>
      </c>
      <c r="J3164">
        <v>1449431237</v>
      </c>
      <c r="K3164" t="b">
        <v>0</v>
      </c>
      <c r="L3164">
        <v>0</v>
      </c>
      <c r="M3164" t="b">
        <v>0</v>
      </c>
      <c r="N3164" t="s">
        <v>8269</v>
      </c>
      <c r="O3164" s="14" t="s">
        <v>8318</v>
      </c>
      <c r="P3164" t="s">
        <v>8319</v>
      </c>
      <c r="Q3164" s="10">
        <f t="shared" si="100"/>
        <v>42344.824502314819</v>
      </c>
      <c r="R3164">
        <f t="shared" si="101"/>
        <v>2015</v>
      </c>
    </row>
    <row r="3165" spans="1:18" ht="45" x14ac:dyDescent="0.25">
      <c r="A3165">
        <v>4098</v>
      </c>
      <c r="B3165" s="3" t="s">
        <v>4094</v>
      </c>
      <c r="C3165" s="3" t="s">
        <v>8201</v>
      </c>
      <c r="D3165" s="6">
        <v>75000</v>
      </c>
      <c r="E3165" s="8">
        <v>0</v>
      </c>
      <c r="F3165" t="s">
        <v>8220</v>
      </c>
      <c r="G3165" t="s">
        <v>8223</v>
      </c>
      <c r="H3165" t="s">
        <v>8245</v>
      </c>
      <c r="I3165">
        <v>1465060797</v>
      </c>
      <c r="J3165">
        <v>1462468797</v>
      </c>
      <c r="K3165" t="b">
        <v>0</v>
      </c>
      <c r="L3165">
        <v>0</v>
      </c>
      <c r="M3165" t="b">
        <v>0</v>
      </c>
      <c r="N3165" t="s">
        <v>8269</v>
      </c>
      <c r="O3165" s="14" t="s">
        <v>8318</v>
      </c>
      <c r="P3165" t="s">
        <v>8319</v>
      </c>
      <c r="Q3165" s="10">
        <f t="shared" si="100"/>
        <v>42495.722187499996</v>
      </c>
      <c r="R3165">
        <f t="shared" si="101"/>
        <v>2016</v>
      </c>
    </row>
    <row r="3166" spans="1:18" ht="60" x14ac:dyDescent="0.25">
      <c r="A3166">
        <v>4099</v>
      </c>
      <c r="B3166" s="3" t="s">
        <v>4095</v>
      </c>
      <c r="C3166" s="3" t="s">
        <v>8202</v>
      </c>
      <c r="D3166" s="6">
        <v>4500</v>
      </c>
      <c r="E3166" s="8">
        <v>50</v>
      </c>
      <c r="F3166" t="s">
        <v>8220</v>
      </c>
      <c r="G3166" t="s">
        <v>8223</v>
      </c>
      <c r="H3166" t="s">
        <v>8245</v>
      </c>
      <c r="I3166">
        <v>1472847873</v>
      </c>
      <c r="J3166">
        <v>1468959873</v>
      </c>
      <c r="K3166" t="b">
        <v>0</v>
      </c>
      <c r="L3166">
        <v>1</v>
      </c>
      <c r="M3166" t="b">
        <v>0</v>
      </c>
      <c r="N3166" t="s">
        <v>8269</v>
      </c>
      <c r="O3166" s="14" t="s">
        <v>8318</v>
      </c>
      <c r="P3166" t="s">
        <v>8319</v>
      </c>
      <c r="Q3166" s="10">
        <f t="shared" si="100"/>
        <v>42570.850381944445</v>
      </c>
      <c r="R3166">
        <f t="shared" si="101"/>
        <v>2016</v>
      </c>
    </row>
    <row r="3167" spans="1:18" ht="45" x14ac:dyDescent="0.25">
      <c r="A3167">
        <v>4100</v>
      </c>
      <c r="B3167" s="3" t="s">
        <v>4096</v>
      </c>
      <c r="C3167" s="3" t="s">
        <v>8203</v>
      </c>
      <c r="D3167" s="6">
        <v>270</v>
      </c>
      <c r="E3167" s="8">
        <v>0</v>
      </c>
      <c r="F3167" t="s">
        <v>8220</v>
      </c>
      <c r="G3167" t="s">
        <v>8223</v>
      </c>
      <c r="H3167" t="s">
        <v>8245</v>
      </c>
      <c r="I3167">
        <v>1414205990</v>
      </c>
      <c r="J3167">
        <v>1413341990</v>
      </c>
      <c r="K3167" t="b">
        <v>0</v>
      </c>
      <c r="L3167">
        <v>0</v>
      </c>
      <c r="M3167" t="b">
        <v>0</v>
      </c>
      <c r="N3167" t="s">
        <v>8269</v>
      </c>
      <c r="O3167" s="14" t="s">
        <v>8318</v>
      </c>
      <c r="P3167" t="s">
        <v>8319</v>
      </c>
      <c r="Q3167" s="10">
        <f t="shared" si="100"/>
        <v>41927.124884259261</v>
      </c>
      <c r="R3167">
        <f t="shared" si="101"/>
        <v>2014</v>
      </c>
    </row>
    <row r="3168" spans="1:18" ht="60" x14ac:dyDescent="0.25">
      <c r="A3168">
        <v>4101</v>
      </c>
      <c r="B3168" s="3" t="s">
        <v>4097</v>
      </c>
      <c r="C3168" s="3" t="s">
        <v>8204</v>
      </c>
      <c r="D3168" s="6">
        <v>600</v>
      </c>
      <c r="E3168" s="8">
        <v>0</v>
      </c>
      <c r="F3168" t="s">
        <v>8220</v>
      </c>
      <c r="G3168" t="s">
        <v>8223</v>
      </c>
      <c r="H3168" t="s">
        <v>8245</v>
      </c>
      <c r="I3168">
        <v>1485380482</v>
      </c>
      <c r="J3168">
        <v>1482788482</v>
      </c>
      <c r="K3168" t="b">
        <v>0</v>
      </c>
      <c r="L3168">
        <v>0</v>
      </c>
      <c r="M3168" t="b">
        <v>0</v>
      </c>
      <c r="N3168" t="s">
        <v>8269</v>
      </c>
      <c r="O3168" s="14" t="s">
        <v>8318</v>
      </c>
      <c r="P3168" t="s">
        <v>8319</v>
      </c>
      <c r="Q3168" s="10">
        <f t="shared" si="100"/>
        <v>42730.903726851851</v>
      </c>
      <c r="R3168">
        <f t="shared" si="101"/>
        <v>2016</v>
      </c>
    </row>
    <row r="3169" spans="1:18" ht="45" x14ac:dyDescent="0.25">
      <c r="A3169">
        <v>4102</v>
      </c>
      <c r="B3169" s="3" t="s">
        <v>4098</v>
      </c>
      <c r="C3169" s="3" t="s">
        <v>8205</v>
      </c>
      <c r="D3169" s="6">
        <v>500</v>
      </c>
      <c r="E3169" s="8">
        <v>137</v>
      </c>
      <c r="F3169" t="s">
        <v>8220</v>
      </c>
      <c r="G3169" t="s">
        <v>8223</v>
      </c>
      <c r="H3169" t="s">
        <v>8245</v>
      </c>
      <c r="I3169">
        <v>1463343673</v>
      </c>
      <c r="J3169">
        <v>1460751673</v>
      </c>
      <c r="K3169" t="b">
        <v>0</v>
      </c>
      <c r="L3169">
        <v>6</v>
      </c>
      <c r="M3169" t="b">
        <v>0</v>
      </c>
      <c r="N3169" t="s">
        <v>8269</v>
      </c>
      <c r="O3169" s="14" t="s">
        <v>8318</v>
      </c>
      <c r="P3169" t="s">
        <v>8319</v>
      </c>
      <c r="Q3169" s="10">
        <f t="shared" si="100"/>
        <v>42475.848067129627</v>
      </c>
      <c r="R3169">
        <f t="shared" si="101"/>
        <v>2016</v>
      </c>
    </row>
    <row r="3170" spans="1:18" ht="45" x14ac:dyDescent="0.25">
      <c r="A3170">
        <v>4103</v>
      </c>
      <c r="B3170" s="3" t="s">
        <v>4099</v>
      </c>
      <c r="C3170" s="3" t="s">
        <v>8206</v>
      </c>
      <c r="D3170" s="6">
        <v>1000</v>
      </c>
      <c r="E3170" s="8">
        <v>100</v>
      </c>
      <c r="F3170" t="s">
        <v>8220</v>
      </c>
      <c r="G3170" t="s">
        <v>8223</v>
      </c>
      <c r="H3170" t="s">
        <v>8245</v>
      </c>
      <c r="I3170">
        <v>1440613920</v>
      </c>
      <c r="J3170">
        <v>1435953566</v>
      </c>
      <c r="K3170" t="b">
        <v>0</v>
      </c>
      <c r="L3170">
        <v>6</v>
      </c>
      <c r="M3170" t="b">
        <v>0</v>
      </c>
      <c r="N3170" t="s">
        <v>8269</v>
      </c>
      <c r="O3170" s="14" t="s">
        <v>8318</v>
      </c>
      <c r="P3170" t="s">
        <v>8319</v>
      </c>
      <c r="Q3170" s="10">
        <f t="shared" si="100"/>
        <v>42188.83293981482</v>
      </c>
      <c r="R3170">
        <f t="shared" si="101"/>
        <v>2015</v>
      </c>
    </row>
    <row r="3171" spans="1:18" ht="45" x14ac:dyDescent="0.25">
      <c r="A3171">
        <v>4104</v>
      </c>
      <c r="B3171" s="3" t="s">
        <v>4100</v>
      </c>
      <c r="C3171" s="3" t="s">
        <v>8207</v>
      </c>
      <c r="D3171" s="6">
        <v>3000</v>
      </c>
      <c r="E3171" s="8">
        <v>641</v>
      </c>
      <c r="F3171" t="s">
        <v>8220</v>
      </c>
      <c r="G3171" t="s">
        <v>8225</v>
      </c>
      <c r="H3171" t="s">
        <v>8247</v>
      </c>
      <c r="I3171">
        <v>1477550434</v>
      </c>
      <c r="J3171">
        <v>1474958434</v>
      </c>
      <c r="K3171" t="b">
        <v>0</v>
      </c>
      <c r="L3171">
        <v>14</v>
      </c>
      <c r="M3171" t="b">
        <v>0</v>
      </c>
      <c r="N3171" t="s">
        <v>8269</v>
      </c>
      <c r="O3171" s="14" t="s">
        <v>8318</v>
      </c>
      <c r="P3171" t="s">
        <v>8319</v>
      </c>
      <c r="Q3171" s="10">
        <f t="shared" si="100"/>
        <v>42640.278171296297</v>
      </c>
      <c r="R3171">
        <f t="shared" si="101"/>
        <v>2016</v>
      </c>
    </row>
    <row r="3172" spans="1:18" ht="60" x14ac:dyDescent="0.25">
      <c r="A3172">
        <v>4105</v>
      </c>
      <c r="B3172" s="3" t="s">
        <v>4101</v>
      </c>
      <c r="C3172" s="3" t="s">
        <v>8208</v>
      </c>
      <c r="D3172" s="6">
        <v>33000</v>
      </c>
      <c r="E3172" s="8">
        <v>2300</v>
      </c>
      <c r="F3172" t="s">
        <v>8220</v>
      </c>
      <c r="G3172" t="s">
        <v>8237</v>
      </c>
      <c r="H3172" t="s">
        <v>8255</v>
      </c>
      <c r="I3172">
        <v>1482711309</v>
      </c>
      <c r="J3172">
        <v>1479860109</v>
      </c>
      <c r="K3172" t="b">
        <v>0</v>
      </c>
      <c r="L3172">
        <v>6</v>
      </c>
      <c r="M3172" t="b">
        <v>0</v>
      </c>
      <c r="N3172" t="s">
        <v>8269</v>
      </c>
      <c r="O3172" s="14" t="s">
        <v>8318</v>
      </c>
      <c r="P3172" t="s">
        <v>8319</v>
      </c>
      <c r="Q3172" s="10">
        <f t="shared" si="100"/>
        <v>42697.010520833333</v>
      </c>
      <c r="R3172">
        <f t="shared" si="101"/>
        <v>2016</v>
      </c>
    </row>
    <row r="3173" spans="1:18" ht="60" x14ac:dyDescent="0.25">
      <c r="A3173">
        <v>4106</v>
      </c>
      <c r="B3173" s="3" t="s">
        <v>4102</v>
      </c>
      <c r="C3173" s="3" t="s">
        <v>8209</v>
      </c>
      <c r="D3173" s="6">
        <v>5000</v>
      </c>
      <c r="E3173" s="8">
        <v>3530</v>
      </c>
      <c r="F3173" t="s">
        <v>8220</v>
      </c>
      <c r="G3173" t="s">
        <v>8223</v>
      </c>
      <c r="H3173" t="s">
        <v>8245</v>
      </c>
      <c r="I3173">
        <v>1427936400</v>
      </c>
      <c r="J3173">
        <v>1424221866</v>
      </c>
      <c r="K3173" t="b">
        <v>0</v>
      </c>
      <c r="L3173">
        <v>33</v>
      </c>
      <c r="M3173" t="b">
        <v>0</v>
      </c>
      <c r="N3173" t="s">
        <v>8269</v>
      </c>
      <c r="O3173" s="14" t="s">
        <v>8318</v>
      </c>
      <c r="P3173" t="s">
        <v>8319</v>
      </c>
      <c r="Q3173" s="10">
        <f t="shared" si="100"/>
        <v>42053.049375000002</v>
      </c>
      <c r="R3173">
        <f t="shared" si="101"/>
        <v>2015</v>
      </c>
    </row>
    <row r="3174" spans="1:18" ht="60" x14ac:dyDescent="0.25">
      <c r="A3174">
        <v>4107</v>
      </c>
      <c r="B3174" s="3" t="s">
        <v>4103</v>
      </c>
      <c r="C3174" s="3" t="s">
        <v>8210</v>
      </c>
      <c r="D3174" s="6">
        <v>2000</v>
      </c>
      <c r="E3174" s="8">
        <v>41</v>
      </c>
      <c r="F3174" t="s">
        <v>8220</v>
      </c>
      <c r="G3174" t="s">
        <v>8223</v>
      </c>
      <c r="H3174" t="s">
        <v>8245</v>
      </c>
      <c r="I3174">
        <v>1411596001</v>
      </c>
      <c r="J3174">
        <v>1409608801</v>
      </c>
      <c r="K3174" t="b">
        <v>0</v>
      </c>
      <c r="L3174">
        <v>4</v>
      </c>
      <c r="M3174" t="b">
        <v>0</v>
      </c>
      <c r="N3174" t="s">
        <v>8269</v>
      </c>
      <c r="O3174" s="14" t="s">
        <v>8318</v>
      </c>
      <c r="P3174" t="s">
        <v>8319</v>
      </c>
      <c r="Q3174" s="10">
        <f t="shared" si="100"/>
        <v>41883.916678240741</v>
      </c>
      <c r="R3174">
        <f t="shared" si="101"/>
        <v>2014</v>
      </c>
    </row>
    <row r="3175" spans="1:18" ht="45" x14ac:dyDescent="0.25">
      <c r="A3175">
        <v>4108</v>
      </c>
      <c r="B3175" s="3" t="s">
        <v>4104</v>
      </c>
      <c r="C3175" s="3" t="s">
        <v>8211</v>
      </c>
      <c r="D3175" s="6">
        <v>3000</v>
      </c>
      <c r="E3175" s="8">
        <v>59</v>
      </c>
      <c r="F3175" t="s">
        <v>8220</v>
      </c>
      <c r="G3175" t="s">
        <v>8223</v>
      </c>
      <c r="H3175" t="s">
        <v>8245</v>
      </c>
      <c r="I3175">
        <v>1488517200</v>
      </c>
      <c r="J3175">
        <v>1485909937</v>
      </c>
      <c r="K3175" t="b">
        <v>0</v>
      </c>
      <c r="L3175">
        <v>1</v>
      </c>
      <c r="M3175" t="b">
        <v>0</v>
      </c>
      <c r="N3175" t="s">
        <v>8269</v>
      </c>
      <c r="O3175" s="14" t="s">
        <v>8318</v>
      </c>
      <c r="P3175" t="s">
        <v>8319</v>
      </c>
      <c r="Q3175" s="10">
        <f t="shared" si="100"/>
        <v>42767.031678240746</v>
      </c>
      <c r="R3175">
        <f t="shared" si="101"/>
        <v>2017</v>
      </c>
    </row>
    <row r="3176" spans="1:18" ht="45" x14ac:dyDescent="0.25">
      <c r="A3176">
        <v>4109</v>
      </c>
      <c r="B3176" s="3" t="s">
        <v>4105</v>
      </c>
      <c r="C3176" s="3" t="s">
        <v>8212</v>
      </c>
      <c r="D3176" s="6">
        <v>500</v>
      </c>
      <c r="E3176" s="8">
        <v>0</v>
      </c>
      <c r="F3176" t="s">
        <v>8220</v>
      </c>
      <c r="G3176" t="s">
        <v>8224</v>
      </c>
      <c r="H3176" t="s">
        <v>8246</v>
      </c>
      <c r="I3176">
        <v>1448805404</v>
      </c>
      <c r="J3176">
        <v>1446209804</v>
      </c>
      <c r="K3176" t="b">
        <v>0</v>
      </c>
      <c r="L3176">
        <v>0</v>
      </c>
      <c r="M3176" t="b">
        <v>0</v>
      </c>
      <c r="N3176" t="s">
        <v>8269</v>
      </c>
      <c r="O3176" s="14" t="s">
        <v>8318</v>
      </c>
      <c r="P3176" t="s">
        <v>8319</v>
      </c>
      <c r="Q3176" s="10">
        <f t="shared" si="100"/>
        <v>42307.539398148147</v>
      </c>
      <c r="R3176">
        <f t="shared" si="101"/>
        <v>2015</v>
      </c>
    </row>
    <row r="3177" spans="1:18" ht="60" x14ac:dyDescent="0.25">
      <c r="A3177">
        <v>4110</v>
      </c>
      <c r="B3177" s="3" t="s">
        <v>4106</v>
      </c>
      <c r="C3177" s="3" t="s">
        <v>8213</v>
      </c>
      <c r="D3177" s="6">
        <v>300</v>
      </c>
      <c r="E3177" s="8">
        <v>86</v>
      </c>
      <c r="F3177" t="s">
        <v>8220</v>
      </c>
      <c r="G3177" t="s">
        <v>8224</v>
      </c>
      <c r="H3177" t="s">
        <v>8246</v>
      </c>
      <c r="I3177">
        <v>1469113351</v>
      </c>
      <c r="J3177">
        <v>1463929351</v>
      </c>
      <c r="K3177" t="b">
        <v>0</v>
      </c>
      <c r="L3177">
        <v>6</v>
      </c>
      <c r="M3177" t="b">
        <v>0</v>
      </c>
      <c r="N3177" t="s">
        <v>8269</v>
      </c>
      <c r="O3177" s="14" t="s">
        <v>8318</v>
      </c>
      <c r="P3177" t="s">
        <v>8319</v>
      </c>
      <c r="Q3177" s="10">
        <f t="shared" si="100"/>
        <v>42512.626747685179</v>
      </c>
      <c r="R3177">
        <f t="shared" si="101"/>
        <v>2016</v>
      </c>
    </row>
    <row r="3178" spans="1:18" ht="45" x14ac:dyDescent="0.25">
      <c r="A3178">
        <v>4111</v>
      </c>
      <c r="B3178" s="3" t="s">
        <v>4107</v>
      </c>
      <c r="C3178" s="3" t="s">
        <v>8214</v>
      </c>
      <c r="D3178" s="6">
        <v>3000</v>
      </c>
      <c r="E3178" s="8">
        <v>94</v>
      </c>
      <c r="F3178" t="s">
        <v>8220</v>
      </c>
      <c r="G3178" t="s">
        <v>8223</v>
      </c>
      <c r="H3178" t="s">
        <v>8245</v>
      </c>
      <c r="I3178">
        <v>1424747740</v>
      </c>
      <c r="J3178">
        <v>1422155740</v>
      </c>
      <c r="K3178" t="b">
        <v>0</v>
      </c>
      <c r="L3178">
        <v>6</v>
      </c>
      <c r="M3178" t="b">
        <v>0</v>
      </c>
      <c r="N3178" t="s">
        <v>8269</v>
      </c>
      <c r="O3178" s="14" t="s">
        <v>8318</v>
      </c>
      <c r="P3178" t="s">
        <v>8319</v>
      </c>
      <c r="Q3178" s="10">
        <f t="shared" si="100"/>
        <v>42029.135879629626</v>
      </c>
      <c r="R3178">
        <f t="shared" si="101"/>
        <v>2015</v>
      </c>
    </row>
    <row r="3179" spans="1:18" ht="60" x14ac:dyDescent="0.25">
      <c r="A3179">
        <v>4112</v>
      </c>
      <c r="B3179" s="3" t="s">
        <v>4108</v>
      </c>
      <c r="C3179" s="3" t="s">
        <v>6961</v>
      </c>
      <c r="D3179" s="6">
        <v>2500</v>
      </c>
      <c r="E3179" s="8">
        <v>1</v>
      </c>
      <c r="F3179" t="s">
        <v>8220</v>
      </c>
      <c r="G3179" t="s">
        <v>8240</v>
      </c>
      <c r="H3179" t="s">
        <v>8248</v>
      </c>
      <c r="I3179">
        <v>1456617600</v>
      </c>
      <c r="J3179">
        <v>1454280186</v>
      </c>
      <c r="K3179" t="b">
        <v>0</v>
      </c>
      <c r="L3179">
        <v>1</v>
      </c>
      <c r="M3179" t="b">
        <v>0</v>
      </c>
      <c r="N3179" t="s">
        <v>8269</v>
      </c>
      <c r="O3179" s="14" t="s">
        <v>8318</v>
      </c>
      <c r="P3179" t="s">
        <v>8319</v>
      </c>
      <c r="Q3179" s="10">
        <f t="shared" si="100"/>
        <v>42400.946597222224</v>
      </c>
      <c r="R3179">
        <f t="shared" si="101"/>
        <v>2016</v>
      </c>
    </row>
    <row r="3180" spans="1:18" ht="60" x14ac:dyDescent="0.25">
      <c r="A3180">
        <v>4113</v>
      </c>
      <c r="B3180" s="3" t="s">
        <v>4109</v>
      </c>
      <c r="C3180" s="3" t="s">
        <v>8215</v>
      </c>
      <c r="D3180" s="6">
        <v>1500</v>
      </c>
      <c r="E3180" s="8">
        <v>3</v>
      </c>
      <c r="F3180" t="s">
        <v>8220</v>
      </c>
      <c r="G3180" t="s">
        <v>8223</v>
      </c>
      <c r="H3180" t="s">
        <v>8245</v>
      </c>
      <c r="I3180">
        <v>1452234840</v>
      </c>
      <c r="J3180">
        <v>1450619123</v>
      </c>
      <c r="K3180" t="b">
        <v>0</v>
      </c>
      <c r="L3180">
        <v>3</v>
      </c>
      <c r="M3180" t="b">
        <v>0</v>
      </c>
      <c r="N3180" t="s">
        <v>8269</v>
      </c>
      <c r="O3180" s="14" t="s">
        <v>8318</v>
      </c>
      <c r="P3180" t="s">
        <v>8319</v>
      </c>
      <c r="Q3180" s="10">
        <f t="shared" si="100"/>
        <v>42358.573182870372</v>
      </c>
      <c r="R3180">
        <f t="shared" si="101"/>
        <v>2015</v>
      </c>
    </row>
    <row r="3181" spans="1:18" ht="60" x14ac:dyDescent="0.25">
      <c r="A3181">
        <v>3128</v>
      </c>
      <c r="B3181" s="3" t="s">
        <v>3128</v>
      </c>
      <c r="C3181" s="3" t="s">
        <v>7238</v>
      </c>
      <c r="D3181" s="6">
        <v>15000</v>
      </c>
      <c r="E3181" s="8">
        <v>16291</v>
      </c>
      <c r="F3181" t="s">
        <v>8221</v>
      </c>
      <c r="G3181" t="s">
        <v>8223</v>
      </c>
      <c r="H3181" t="s">
        <v>8245</v>
      </c>
      <c r="I3181">
        <v>1489690141</v>
      </c>
      <c r="J3181">
        <v>1487101741</v>
      </c>
      <c r="K3181" t="b">
        <v>0</v>
      </c>
      <c r="L3181">
        <v>117</v>
      </c>
      <c r="M3181" t="b">
        <v>0</v>
      </c>
      <c r="N3181" t="s">
        <v>8269</v>
      </c>
      <c r="O3181" s="14" t="s">
        <v>8318</v>
      </c>
      <c r="P3181" t="s">
        <v>8319</v>
      </c>
      <c r="Q3181" s="10">
        <f t="shared" si="100"/>
        <v>42780.825706018513</v>
      </c>
      <c r="R3181">
        <f t="shared" si="101"/>
        <v>2017</v>
      </c>
    </row>
    <row r="3182" spans="1:18" ht="60" x14ac:dyDescent="0.25">
      <c r="A3182">
        <v>3129</v>
      </c>
      <c r="B3182" s="3" t="s">
        <v>3129</v>
      </c>
      <c r="C3182" s="3" t="s">
        <v>7239</v>
      </c>
      <c r="D3182" s="6">
        <v>1250</v>
      </c>
      <c r="E3182" s="8">
        <v>10</v>
      </c>
      <c r="F3182" t="s">
        <v>8221</v>
      </c>
      <c r="G3182" t="s">
        <v>8223</v>
      </c>
      <c r="H3182" t="s">
        <v>8245</v>
      </c>
      <c r="I3182">
        <v>1492542819</v>
      </c>
      <c r="J3182">
        <v>1489090419</v>
      </c>
      <c r="K3182" t="b">
        <v>0</v>
      </c>
      <c r="L3182">
        <v>1</v>
      </c>
      <c r="M3182" t="b">
        <v>0</v>
      </c>
      <c r="N3182" t="s">
        <v>8269</v>
      </c>
      <c r="O3182" s="14" t="s">
        <v>8318</v>
      </c>
      <c r="P3182" t="s">
        <v>8319</v>
      </c>
      <c r="Q3182" s="10">
        <f t="shared" si="100"/>
        <v>42803.842812499999</v>
      </c>
      <c r="R3182">
        <f t="shared" si="101"/>
        <v>2017</v>
      </c>
    </row>
    <row r="3183" spans="1:18" ht="45" x14ac:dyDescent="0.25">
      <c r="A3183">
        <v>3130</v>
      </c>
      <c r="B3183" s="3" t="s">
        <v>3130</v>
      </c>
      <c r="C3183" s="3" t="s">
        <v>7240</v>
      </c>
      <c r="D3183" s="6">
        <v>10000</v>
      </c>
      <c r="E3183" s="8">
        <v>375</v>
      </c>
      <c r="F3183" t="s">
        <v>8221</v>
      </c>
      <c r="G3183" t="s">
        <v>8223</v>
      </c>
      <c r="H3183" t="s">
        <v>8245</v>
      </c>
      <c r="I3183">
        <v>1492145940</v>
      </c>
      <c r="J3183">
        <v>1489504916</v>
      </c>
      <c r="K3183" t="b">
        <v>0</v>
      </c>
      <c r="L3183">
        <v>4</v>
      </c>
      <c r="M3183" t="b">
        <v>0</v>
      </c>
      <c r="N3183" t="s">
        <v>8269</v>
      </c>
      <c r="O3183" s="14" t="s">
        <v>8318</v>
      </c>
      <c r="P3183" t="s">
        <v>8319</v>
      </c>
      <c r="Q3183" s="10">
        <f t="shared" si="100"/>
        <v>42808.640231481477</v>
      </c>
      <c r="R3183">
        <f t="shared" si="101"/>
        <v>2017</v>
      </c>
    </row>
    <row r="3184" spans="1:18" ht="30" x14ac:dyDescent="0.25">
      <c r="A3184">
        <v>3131</v>
      </c>
      <c r="B3184" s="3" t="s">
        <v>3131</v>
      </c>
      <c r="C3184" s="3" t="s">
        <v>7241</v>
      </c>
      <c r="D3184" s="6">
        <v>4100</v>
      </c>
      <c r="E3184" s="8">
        <v>645</v>
      </c>
      <c r="F3184" t="s">
        <v>8221</v>
      </c>
      <c r="G3184" t="s">
        <v>8223</v>
      </c>
      <c r="H3184" t="s">
        <v>8245</v>
      </c>
      <c r="I3184">
        <v>1491656045</v>
      </c>
      <c r="J3184">
        <v>1489067645</v>
      </c>
      <c r="K3184" t="b">
        <v>0</v>
      </c>
      <c r="L3184">
        <v>12</v>
      </c>
      <c r="M3184" t="b">
        <v>0</v>
      </c>
      <c r="N3184" t="s">
        <v>8269</v>
      </c>
      <c r="O3184" s="14" t="s">
        <v>8318</v>
      </c>
      <c r="P3184" t="s">
        <v>8319</v>
      </c>
      <c r="Q3184" s="10">
        <f t="shared" si="100"/>
        <v>42803.579224537039</v>
      </c>
      <c r="R3184">
        <f t="shared" si="101"/>
        <v>2017</v>
      </c>
    </row>
    <row r="3185" spans="1:18" ht="30" x14ac:dyDescent="0.25">
      <c r="A3185">
        <v>3132</v>
      </c>
      <c r="B3185" s="3" t="s">
        <v>3132</v>
      </c>
      <c r="C3185" s="3" t="s">
        <v>7242</v>
      </c>
      <c r="D3185" s="6">
        <v>30000</v>
      </c>
      <c r="E3185" s="8">
        <v>10</v>
      </c>
      <c r="F3185" t="s">
        <v>8221</v>
      </c>
      <c r="G3185" t="s">
        <v>8223</v>
      </c>
      <c r="H3185" t="s">
        <v>8245</v>
      </c>
      <c r="I3185">
        <v>1492759460</v>
      </c>
      <c r="J3185">
        <v>1487579060</v>
      </c>
      <c r="K3185" t="b">
        <v>0</v>
      </c>
      <c r="L3185">
        <v>1</v>
      </c>
      <c r="M3185" t="b">
        <v>0</v>
      </c>
      <c r="N3185" t="s">
        <v>8269</v>
      </c>
      <c r="O3185" s="14" t="s">
        <v>8318</v>
      </c>
      <c r="P3185" t="s">
        <v>8319</v>
      </c>
      <c r="Q3185" s="10">
        <f t="shared" si="100"/>
        <v>42786.350231481483</v>
      </c>
      <c r="R3185">
        <f t="shared" si="101"/>
        <v>2017</v>
      </c>
    </row>
    <row r="3186" spans="1:18" ht="60" x14ac:dyDescent="0.25">
      <c r="A3186">
        <v>3133</v>
      </c>
      <c r="B3186" s="3" t="s">
        <v>3133</v>
      </c>
      <c r="C3186" s="3" t="s">
        <v>7243</v>
      </c>
      <c r="D3186" s="6">
        <v>500</v>
      </c>
      <c r="E3186" s="8">
        <v>540</v>
      </c>
      <c r="F3186" t="s">
        <v>8221</v>
      </c>
      <c r="G3186" t="s">
        <v>8224</v>
      </c>
      <c r="H3186" t="s">
        <v>8246</v>
      </c>
      <c r="I3186">
        <v>1490358834</v>
      </c>
      <c r="J3186">
        <v>1487770434</v>
      </c>
      <c r="K3186" t="b">
        <v>0</v>
      </c>
      <c r="L3186">
        <v>16</v>
      </c>
      <c r="M3186" t="b">
        <v>0</v>
      </c>
      <c r="N3186" t="s">
        <v>8269</v>
      </c>
      <c r="O3186" s="14" t="s">
        <v>8318</v>
      </c>
      <c r="P3186" t="s">
        <v>8319</v>
      </c>
      <c r="Q3186" s="10">
        <f t="shared" si="100"/>
        <v>42788.565208333333</v>
      </c>
      <c r="R3186">
        <f t="shared" si="101"/>
        <v>2017</v>
      </c>
    </row>
    <row r="3187" spans="1:18" ht="60" x14ac:dyDescent="0.25">
      <c r="A3187">
        <v>3134</v>
      </c>
      <c r="B3187" s="3" t="s">
        <v>3134</v>
      </c>
      <c r="C3187" s="3" t="s">
        <v>7244</v>
      </c>
      <c r="D3187" s="6">
        <v>1000</v>
      </c>
      <c r="E3187" s="8">
        <v>225</v>
      </c>
      <c r="F3187" t="s">
        <v>8221</v>
      </c>
      <c r="G3187" t="s">
        <v>8224</v>
      </c>
      <c r="H3187" t="s">
        <v>8246</v>
      </c>
      <c r="I3187">
        <v>1490631419</v>
      </c>
      <c r="J3187">
        <v>1488820619</v>
      </c>
      <c r="K3187" t="b">
        <v>0</v>
      </c>
      <c r="L3187">
        <v>12</v>
      </c>
      <c r="M3187" t="b">
        <v>0</v>
      </c>
      <c r="N3187" t="s">
        <v>8269</v>
      </c>
      <c r="O3187" s="14" t="s">
        <v>8318</v>
      </c>
      <c r="P3187" t="s">
        <v>8319</v>
      </c>
      <c r="Q3187" s="10">
        <f t="shared" si="100"/>
        <v>42800.720127314817</v>
      </c>
      <c r="R3187">
        <f t="shared" si="101"/>
        <v>2017</v>
      </c>
    </row>
    <row r="3188" spans="1:18" ht="60" x14ac:dyDescent="0.25">
      <c r="A3188">
        <v>3135</v>
      </c>
      <c r="B3188" s="3" t="s">
        <v>3135</v>
      </c>
      <c r="C3188" s="3" t="s">
        <v>7245</v>
      </c>
      <c r="D3188" s="6">
        <v>777</v>
      </c>
      <c r="E3188" s="8">
        <v>162</v>
      </c>
      <c r="F3188" t="s">
        <v>8221</v>
      </c>
      <c r="G3188" t="s">
        <v>8223</v>
      </c>
      <c r="H3188" t="s">
        <v>8245</v>
      </c>
      <c r="I3188">
        <v>1491277121</v>
      </c>
      <c r="J3188">
        <v>1489376321</v>
      </c>
      <c r="K3188" t="b">
        <v>0</v>
      </c>
      <c r="L3188">
        <v>7</v>
      </c>
      <c r="M3188" t="b">
        <v>0</v>
      </c>
      <c r="N3188" t="s">
        <v>8269</v>
      </c>
      <c r="O3188" s="14" t="s">
        <v>8318</v>
      </c>
      <c r="P3188" t="s">
        <v>8319</v>
      </c>
      <c r="Q3188" s="10">
        <f t="shared" si="100"/>
        <v>42807.151863425926</v>
      </c>
      <c r="R3188">
        <f t="shared" si="101"/>
        <v>2017</v>
      </c>
    </row>
    <row r="3189" spans="1:18" ht="60" x14ac:dyDescent="0.25">
      <c r="A3189">
        <v>3136</v>
      </c>
      <c r="B3189" s="3" t="s">
        <v>3136</v>
      </c>
      <c r="C3189" s="3" t="s">
        <v>7246</v>
      </c>
      <c r="D3189" s="6">
        <v>500</v>
      </c>
      <c r="E3189" s="8">
        <v>639</v>
      </c>
      <c r="F3189" t="s">
        <v>8221</v>
      </c>
      <c r="G3189" t="s">
        <v>8224</v>
      </c>
      <c r="H3189" t="s">
        <v>8246</v>
      </c>
      <c r="I3189">
        <v>1491001140</v>
      </c>
      <c r="J3189">
        <v>1487847954</v>
      </c>
      <c r="K3189" t="b">
        <v>0</v>
      </c>
      <c r="L3189">
        <v>22</v>
      </c>
      <c r="M3189" t="b">
        <v>0</v>
      </c>
      <c r="N3189" t="s">
        <v>8269</v>
      </c>
      <c r="O3189" s="14" t="s">
        <v>8318</v>
      </c>
      <c r="P3189" t="s">
        <v>8319</v>
      </c>
      <c r="Q3189" s="10">
        <f t="shared" si="100"/>
        <v>42789.462430555555</v>
      </c>
      <c r="R3189">
        <f t="shared" si="101"/>
        <v>2017</v>
      </c>
    </row>
    <row r="3190" spans="1:18" ht="45" x14ac:dyDescent="0.25">
      <c r="A3190">
        <v>3137</v>
      </c>
      <c r="B3190" s="3" t="s">
        <v>3137</v>
      </c>
      <c r="C3190" s="3" t="s">
        <v>7247</v>
      </c>
      <c r="D3190" s="6">
        <v>1500</v>
      </c>
      <c r="E3190" s="8">
        <v>50</v>
      </c>
      <c r="F3190" t="s">
        <v>8221</v>
      </c>
      <c r="G3190" t="s">
        <v>8223</v>
      </c>
      <c r="H3190" t="s">
        <v>8245</v>
      </c>
      <c r="I3190">
        <v>1493838720</v>
      </c>
      <c r="J3190">
        <v>1489439669</v>
      </c>
      <c r="K3190" t="b">
        <v>0</v>
      </c>
      <c r="L3190">
        <v>1</v>
      </c>
      <c r="M3190" t="b">
        <v>0</v>
      </c>
      <c r="N3190" t="s">
        <v>8269</v>
      </c>
      <c r="O3190" s="14" t="s">
        <v>8318</v>
      </c>
      <c r="P3190" t="s">
        <v>8319</v>
      </c>
      <c r="Q3190" s="10">
        <f t="shared" si="100"/>
        <v>42807.885057870371</v>
      </c>
      <c r="R3190">
        <f t="shared" si="101"/>
        <v>2017</v>
      </c>
    </row>
    <row r="3191" spans="1:18" ht="60" x14ac:dyDescent="0.25">
      <c r="A3191">
        <v>3138</v>
      </c>
      <c r="B3191" s="3" t="s">
        <v>3138</v>
      </c>
      <c r="C3191" s="3" t="s">
        <v>7248</v>
      </c>
      <c r="D3191" s="6">
        <v>200</v>
      </c>
      <c r="E3191" s="8">
        <v>0</v>
      </c>
      <c r="F3191" t="s">
        <v>8221</v>
      </c>
      <c r="G3191" t="s">
        <v>8224</v>
      </c>
      <c r="H3191" t="s">
        <v>8246</v>
      </c>
      <c r="I3191">
        <v>1491233407</v>
      </c>
      <c r="J3191">
        <v>1489591807</v>
      </c>
      <c r="K3191" t="b">
        <v>0</v>
      </c>
      <c r="L3191">
        <v>0</v>
      </c>
      <c r="M3191" t="b">
        <v>0</v>
      </c>
      <c r="N3191" t="s">
        <v>8269</v>
      </c>
      <c r="O3191" s="14" t="s">
        <v>8318</v>
      </c>
      <c r="P3191" t="s">
        <v>8319</v>
      </c>
      <c r="Q3191" s="10">
        <f t="shared" si="100"/>
        <v>42809.645914351851</v>
      </c>
      <c r="R3191">
        <f t="shared" si="101"/>
        <v>2017</v>
      </c>
    </row>
    <row r="3192" spans="1:18" ht="60" x14ac:dyDescent="0.25">
      <c r="A3192">
        <v>3139</v>
      </c>
      <c r="B3192" s="3" t="s">
        <v>3139</v>
      </c>
      <c r="C3192" s="3" t="s">
        <v>7249</v>
      </c>
      <c r="D3192" s="6">
        <v>50000</v>
      </c>
      <c r="E3192" s="8">
        <v>2700</v>
      </c>
      <c r="F3192" t="s">
        <v>8221</v>
      </c>
      <c r="G3192" t="s">
        <v>8237</v>
      </c>
      <c r="H3192" t="s">
        <v>8255</v>
      </c>
      <c r="I3192">
        <v>1490416380</v>
      </c>
      <c r="J3192">
        <v>1487485760</v>
      </c>
      <c r="K3192" t="b">
        <v>0</v>
      </c>
      <c r="L3192">
        <v>6</v>
      </c>
      <c r="M3192" t="b">
        <v>0</v>
      </c>
      <c r="N3192" t="s">
        <v>8269</v>
      </c>
      <c r="O3192" s="14" t="s">
        <v>8318</v>
      </c>
      <c r="P3192" t="s">
        <v>8319</v>
      </c>
      <c r="Q3192" s="10">
        <f t="shared" si="100"/>
        <v>42785.270370370374</v>
      </c>
      <c r="R3192">
        <f t="shared" si="101"/>
        <v>2017</v>
      </c>
    </row>
    <row r="3193" spans="1:18" ht="60" x14ac:dyDescent="0.25">
      <c r="A3193">
        <v>3140</v>
      </c>
      <c r="B3193" s="3" t="s">
        <v>3140</v>
      </c>
      <c r="C3193" s="3" t="s">
        <v>7250</v>
      </c>
      <c r="D3193" s="6">
        <v>10000</v>
      </c>
      <c r="E3193" s="8">
        <v>96</v>
      </c>
      <c r="F3193" t="s">
        <v>8221</v>
      </c>
      <c r="G3193" t="s">
        <v>8229</v>
      </c>
      <c r="H3193" t="s">
        <v>8248</v>
      </c>
      <c r="I3193">
        <v>1491581703</v>
      </c>
      <c r="J3193">
        <v>1488993303</v>
      </c>
      <c r="K3193" t="b">
        <v>0</v>
      </c>
      <c r="L3193">
        <v>4</v>
      </c>
      <c r="M3193" t="b">
        <v>0</v>
      </c>
      <c r="N3193" t="s">
        <v>8269</v>
      </c>
      <c r="O3193" s="14" t="s">
        <v>8318</v>
      </c>
      <c r="P3193" t="s">
        <v>8319</v>
      </c>
      <c r="Q3193" s="10">
        <f t="shared" si="100"/>
        <v>42802.718784722223</v>
      </c>
      <c r="R3193">
        <f t="shared" si="101"/>
        <v>2017</v>
      </c>
    </row>
    <row r="3194" spans="1:18" ht="60" x14ac:dyDescent="0.25">
      <c r="A3194">
        <v>3141</v>
      </c>
      <c r="B3194" s="3" t="s">
        <v>3141</v>
      </c>
      <c r="C3194" s="3" t="s">
        <v>7251</v>
      </c>
      <c r="D3194" s="6">
        <v>500</v>
      </c>
      <c r="E3194" s="8">
        <v>258</v>
      </c>
      <c r="F3194" t="s">
        <v>8221</v>
      </c>
      <c r="G3194" t="s">
        <v>8232</v>
      </c>
      <c r="H3194" t="s">
        <v>8248</v>
      </c>
      <c r="I3194">
        <v>1492372800</v>
      </c>
      <c r="J3194">
        <v>1488823488</v>
      </c>
      <c r="K3194" t="b">
        <v>0</v>
      </c>
      <c r="L3194">
        <v>8</v>
      </c>
      <c r="M3194" t="b">
        <v>0</v>
      </c>
      <c r="N3194" t="s">
        <v>8269</v>
      </c>
      <c r="O3194" s="14" t="s">
        <v>8318</v>
      </c>
      <c r="P3194" t="s">
        <v>8319</v>
      </c>
      <c r="Q3194" s="10">
        <f t="shared" si="100"/>
        <v>42800.753333333334</v>
      </c>
      <c r="R3194">
        <f t="shared" si="101"/>
        <v>2017</v>
      </c>
    </row>
    <row r="3195" spans="1:18" ht="45" x14ac:dyDescent="0.25">
      <c r="A3195">
        <v>3142</v>
      </c>
      <c r="B3195" s="3" t="s">
        <v>3142</v>
      </c>
      <c r="C3195" s="3" t="s">
        <v>7252</v>
      </c>
      <c r="D3195" s="6">
        <v>2750</v>
      </c>
      <c r="E3195" s="8">
        <v>45</v>
      </c>
      <c r="F3195" t="s">
        <v>8221</v>
      </c>
      <c r="G3195" t="s">
        <v>8224</v>
      </c>
      <c r="H3195" t="s">
        <v>8246</v>
      </c>
      <c r="I3195">
        <v>1489922339</v>
      </c>
      <c r="J3195">
        <v>1487333939</v>
      </c>
      <c r="K3195" t="b">
        <v>0</v>
      </c>
      <c r="L3195">
        <v>3</v>
      </c>
      <c r="M3195" t="b">
        <v>0</v>
      </c>
      <c r="N3195" t="s">
        <v>8269</v>
      </c>
      <c r="O3195" s="14" t="s">
        <v>8318</v>
      </c>
      <c r="P3195" t="s">
        <v>8319</v>
      </c>
      <c r="Q3195" s="10">
        <f t="shared" si="100"/>
        <v>42783.513182870374</v>
      </c>
      <c r="R3195">
        <f t="shared" si="101"/>
        <v>2017</v>
      </c>
    </row>
    <row r="3196" spans="1:18" ht="60" x14ac:dyDescent="0.25">
      <c r="A3196">
        <v>3143</v>
      </c>
      <c r="B3196" s="3" t="s">
        <v>3143</v>
      </c>
      <c r="C3196" s="3" t="s">
        <v>7253</v>
      </c>
      <c r="D3196" s="6">
        <v>700</v>
      </c>
      <c r="E3196" s="8">
        <v>0</v>
      </c>
      <c r="F3196" t="s">
        <v>8221</v>
      </c>
      <c r="G3196" t="s">
        <v>8224</v>
      </c>
      <c r="H3196" t="s">
        <v>8246</v>
      </c>
      <c r="I3196">
        <v>1491726956</v>
      </c>
      <c r="J3196">
        <v>1489480556</v>
      </c>
      <c r="K3196" t="b">
        <v>0</v>
      </c>
      <c r="L3196">
        <v>0</v>
      </c>
      <c r="M3196" t="b">
        <v>0</v>
      </c>
      <c r="N3196" t="s">
        <v>8269</v>
      </c>
      <c r="O3196" s="14" t="s">
        <v>8318</v>
      </c>
      <c r="P3196" t="s">
        <v>8319</v>
      </c>
      <c r="Q3196" s="10">
        <f t="shared" si="100"/>
        <v>42808.358287037037</v>
      </c>
      <c r="R3196">
        <f t="shared" si="101"/>
        <v>2017</v>
      </c>
    </row>
    <row r="3197" spans="1:18" ht="60" x14ac:dyDescent="0.25">
      <c r="A3197">
        <v>3144</v>
      </c>
      <c r="B3197" s="3" t="s">
        <v>3144</v>
      </c>
      <c r="C3197" s="3" t="s">
        <v>7254</v>
      </c>
      <c r="D3197" s="6">
        <v>10000</v>
      </c>
      <c r="E3197" s="8">
        <v>7540</v>
      </c>
      <c r="F3197" t="s">
        <v>8221</v>
      </c>
      <c r="G3197" t="s">
        <v>8223</v>
      </c>
      <c r="H3197" t="s">
        <v>8245</v>
      </c>
      <c r="I3197">
        <v>1489903200</v>
      </c>
      <c r="J3197">
        <v>1488459307</v>
      </c>
      <c r="K3197" t="b">
        <v>0</v>
      </c>
      <c r="L3197">
        <v>30</v>
      </c>
      <c r="M3197" t="b">
        <v>0</v>
      </c>
      <c r="N3197" t="s">
        <v>8269</v>
      </c>
      <c r="O3197" s="14" t="s">
        <v>8318</v>
      </c>
      <c r="P3197" t="s">
        <v>8319</v>
      </c>
      <c r="Q3197" s="10">
        <f t="shared" si="100"/>
        <v>42796.538275462968</v>
      </c>
      <c r="R3197">
        <f t="shared" si="101"/>
        <v>2017</v>
      </c>
    </row>
    <row r="3198" spans="1:18" ht="45" x14ac:dyDescent="0.25">
      <c r="A3198">
        <v>3145</v>
      </c>
      <c r="B3198" s="3" t="s">
        <v>3145</v>
      </c>
      <c r="C3198" s="3" t="s">
        <v>7255</v>
      </c>
      <c r="D3198" s="6">
        <v>25000</v>
      </c>
      <c r="E3198" s="8">
        <v>0</v>
      </c>
      <c r="F3198" t="s">
        <v>8221</v>
      </c>
      <c r="G3198" t="s">
        <v>8223</v>
      </c>
      <c r="H3198" t="s">
        <v>8245</v>
      </c>
      <c r="I3198">
        <v>1490659134</v>
      </c>
      <c r="J3198">
        <v>1485478734</v>
      </c>
      <c r="K3198" t="b">
        <v>0</v>
      </c>
      <c r="L3198">
        <v>0</v>
      </c>
      <c r="M3198" t="b">
        <v>0</v>
      </c>
      <c r="N3198" t="s">
        <v>8269</v>
      </c>
      <c r="O3198" s="14" t="s">
        <v>8318</v>
      </c>
      <c r="P3198" t="s">
        <v>8319</v>
      </c>
      <c r="Q3198" s="10">
        <f t="shared" si="100"/>
        <v>42762.040902777779</v>
      </c>
      <c r="R3198">
        <f t="shared" si="101"/>
        <v>2017</v>
      </c>
    </row>
    <row r="3199" spans="1:18" ht="45" x14ac:dyDescent="0.25">
      <c r="A3199">
        <v>3146</v>
      </c>
      <c r="B3199" s="3" t="s">
        <v>3146</v>
      </c>
      <c r="C3199" s="3" t="s">
        <v>7256</v>
      </c>
      <c r="D3199" s="6">
        <v>50000</v>
      </c>
      <c r="E3199" s="8">
        <v>5250</v>
      </c>
      <c r="F3199" t="s">
        <v>8221</v>
      </c>
      <c r="G3199" t="s">
        <v>8237</v>
      </c>
      <c r="H3199" t="s">
        <v>8255</v>
      </c>
      <c r="I3199">
        <v>1492356166</v>
      </c>
      <c r="J3199">
        <v>1488471766</v>
      </c>
      <c r="K3199" t="b">
        <v>0</v>
      </c>
      <c r="L3199">
        <v>12</v>
      </c>
      <c r="M3199" t="b">
        <v>0</v>
      </c>
      <c r="N3199" t="s">
        <v>8269</v>
      </c>
      <c r="O3199" s="14" t="s">
        <v>8318</v>
      </c>
      <c r="P3199" t="s">
        <v>8319</v>
      </c>
      <c r="Q3199" s="10">
        <f t="shared" si="100"/>
        <v>42796.682476851856</v>
      </c>
      <c r="R3199">
        <f t="shared" si="101"/>
        <v>2017</v>
      </c>
    </row>
    <row r="3200" spans="1:18" ht="60" x14ac:dyDescent="0.25">
      <c r="A3200">
        <v>520</v>
      </c>
      <c r="B3200" s="3" t="s">
        <v>521</v>
      </c>
      <c r="C3200" s="3" t="s">
        <v>4630</v>
      </c>
      <c r="D3200" s="6">
        <v>5000</v>
      </c>
      <c r="E3200" s="8">
        <v>5105</v>
      </c>
      <c r="F3200" t="s">
        <v>8218</v>
      </c>
      <c r="G3200" t="s">
        <v>8224</v>
      </c>
      <c r="H3200" t="s">
        <v>8246</v>
      </c>
      <c r="I3200">
        <v>1449766261</v>
      </c>
      <c r="J3200">
        <v>1447174261</v>
      </c>
      <c r="K3200" t="b">
        <v>0</v>
      </c>
      <c r="L3200">
        <v>34</v>
      </c>
      <c r="M3200" t="b">
        <v>1</v>
      </c>
      <c r="N3200" t="s">
        <v>8269</v>
      </c>
      <c r="O3200" s="14" t="s">
        <v>8318</v>
      </c>
      <c r="P3200" t="s">
        <v>8319</v>
      </c>
      <c r="Q3200" s="10">
        <f t="shared" si="100"/>
        <v>42318.702094907407</v>
      </c>
      <c r="R3200">
        <f t="shared" si="101"/>
        <v>2015</v>
      </c>
    </row>
    <row r="3201" spans="1:18" ht="60" x14ac:dyDescent="0.25">
      <c r="A3201">
        <v>521</v>
      </c>
      <c r="B3201" s="3" t="s">
        <v>522</v>
      </c>
      <c r="C3201" s="3" t="s">
        <v>4631</v>
      </c>
      <c r="D3201" s="6">
        <v>5000</v>
      </c>
      <c r="E3201" s="8">
        <v>5232</v>
      </c>
      <c r="F3201" t="s">
        <v>8218</v>
      </c>
      <c r="G3201" t="s">
        <v>8223</v>
      </c>
      <c r="H3201" t="s">
        <v>8245</v>
      </c>
      <c r="I3201">
        <v>1477976340</v>
      </c>
      <c r="J3201">
        <v>1475460819</v>
      </c>
      <c r="K3201" t="b">
        <v>0</v>
      </c>
      <c r="L3201">
        <v>56</v>
      </c>
      <c r="M3201" t="b">
        <v>1</v>
      </c>
      <c r="N3201" t="s">
        <v>8269</v>
      </c>
      <c r="O3201" s="14" t="s">
        <v>8318</v>
      </c>
      <c r="P3201" t="s">
        <v>8319</v>
      </c>
      <c r="Q3201" s="10">
        <f t="shared" si="100"/>
        <v>42646.092812499999</v>
      </c>
      <c r="R3201">
        <f t="shared" si="101"/>
        <v>2016</v>
      </c>
    </row>
    <row r="3202" spans="1:18" ht="45" x14ac:dyDescent="0.25">
      <c r="A3202">
        <v>522</v>
      </c>
      <c r="B3202" s="3" t="s">
        <v>523</v>
      </c>
      <c r="C3202" s="3" t="s">
        <v>4632</v>
      </c>
      <c r="D3202" s="6">
        <v>3000</v>
      </c>
      <c r="E3202" s="8">
        <v>3440</v>
      </c>
      <c r="F3202" t="s">
        <v>8218</v>
      </c>
      <c r="G3202" t="s">
        <v>8223</v>
      </c>
      <c r="H3202" t="s">
        <v>8245</v>
      </c>
      <c r="I3202">
        <v>1458518325</v>
      </c>
      <c r="J3202">
        <v>1456793925</v>
      </c>
      <c r="K3202" t="b">
        <v>0</v>
      </c>
      <c r="L3202">
        <v>31</v>
      </c>
      <c r="M3202" t="b">
        <v>1</v>
      </c>
      <c r="N3202" t="s">
        <v>8269</v>
      </c>
      <c r="O3202" s="14" t="s">
        <v>8318</v>
      </c>
      <c r="P3202" t="s">
        <v>8319</v>
      </c>
      <c r="Q3202" s="10">
        <f t="shared" si="100"/>
        <v>42430.040798611109</v>
      </c>
      <c r="R3202">
        <f t="shared" si="101"/>
        <v>2016</v>
      </c>
    </row>
    <row r="3203" spans="1:18" ht="60" x14ac:dyDescent="0.25">
      <c r="A3203">
        <v>523</v>
      </c>
      <c r="B3203" s="3" t="s">
        <v>524</v>
      </c>
      <c r="C3203" s="3" t="s">
        <v>4633</v>
      </c>
      <c r="D3203" s="6">
        <v>5000</v>
      </c>
      <c r="E3203" s="8">
        <v>6030</v>
      </c>
      <c r="F3203" t="s">
        <v>8218</v>
      </c>
      <c r="G3203" t="s">
        <v>8223</v>
      </c>
      <c r="H3203" t="s">
        <v>8245</v>
      </c>
      <c r="I3203">
        <v>1442805076</v>
      </c>
      <c r="J3203">
        <v>1440213076</v>
      </c>
      <c r="K3203" t="b">
        <v>0</v>
      </c>
      <c r="L3203">
        <v>84</v>
      </c>
      <c r="M3203" t="b">
        <v>1</v>
      </c>
      <c r="N3203" t="s">
        <v>8269</v>
      </c>
      <c r="O3203" s="14" t="s">
        <v>8318</v>
      </c>
      <c r="P3203" t="s">
        <v>8319</v>
      </c>
      <c r="Q3203" s="10">
        <f t="shared" si="100"/>
        <v>42238.13282407407</v>
      </c>
      <c r="R3203">
        <f t="shared" si="101"/>
        <v>2015</v>
      </c>
    </row>
    <row r="3204" spans="1:18" ht="60" x14ac:dyDescent="0.25">
      <c r="A3204">
        <v>524</v>
      </c>
      <c r="B3204" s="3" t="s">
        <v>525</v>
      </c>
      <c r="C3204" s="3" t="s">
        <v>4634</v>
      </c>
      <c r="D3204" s="6">
        <v>3500</v>
      </c>
      <c r="E3204" s="8">
        <v>3803.55</v>
      </c>
      <c r="F3204" t="s">
        <v>8218</v>
      </c>
      <c r="G3204" t="s">
        <v>8224</v>
      </c>
      <c r="H3204" t="s">
        <v>8246</v>
      </c>
      <c r="I3204">
        <v>1464801169</v>
      </c>
      <c r="J3204">
        <v>1462209169</v>
      </c>
      <c r="K3204" t="b">
        <v>0</v>
      </c>
      <c r="L3204">
        <v>130</v>
      </c>
      <c r="M3204" t="b">
        <v>1</v>
      </c>
      <c r="N3204" t="s">
        <v>8269</v>
      </c>
      <c r="O3204" s="14" t="s">
        <v>8318</v>
      </c>
      <c r="P3204" t="s">
        <v>8319</v>
      </c>
      <c r="Q3204" s="10">
        <f t="shared" si="100"/>
        <v>42492.717233796298</v>
      </c>
      <c r="R3204">
        <f t="shared" si="101"/>
        <v>2016</v>
      </c>
    </row>
    <row r="3205" spans="1:18" ht="60" x14ac:dyDescent="0.25">
      <c r="A3205">
        <v>525</v>
      </c>
      <c r="B3205" s="3" t="s">
        <v>526</v>
      </c>
      <c r="C3205" s="3" t="s">
        <v>4635</v>
      </c>
      <c r="D3205" s="6">
        <v>12000</v>
      </c>
      <c r="E3205" s="8">
        <v>12000</v>
      </c>
      <c r="F3205" t="s">
        <v>8218</v>
      </c>
      <c r="G3205" t="s">
        <v>8223</v>
      </c>
      <c r="H3205" t="s">
        <v>8245</v>
      </c>
      <c r="I3205">
        <v>1410601041</v>
      </c>
      <c r="J3205">
        <v>1406713041</v>
      </c>
      <c r="K3205" t="b">
        <v>0</v>
      </c>
      <c r="L3205">
        <v>12</v>
      </c>
      <c r="M3205" t="b">
        <v>1</v>
      </c>
      <c r="N3205" t="s">
        <v>8269</v>
      </c>
      <c r="O3205" s="14" t="s">
        <v>8318</v>
      </c>
      <c r="P3205" t="s">
        <v>8319</v>
      </c>
      <c r="Q3205" s="10">
        <f t="shared" si="100"/>
        <v>41850.400937500002</v>
      </c>
      <c r="R3205">
        <f t="shared" si="101"/>
        <v>2014</v>
      </c>
    </row>
    <row r="3206" spans="1:18" ht="45" x14ac:dyDescent="0.25">
      <c r="A3206">
        <v>526</v>
      </c>
      <c r="B3206" s="3" t="s">
        <v>527</v>
      </c>
      <c r="C3206" s="3" t="s">
        <v>4636</v>
      </c>
      <c r="D3206" s="6">
        <v>1500</v>
      </c>
      <c r="E3206" s="8">
        <v>1710</v>
      </c>
      <c r="F3206" t="s">
        <v>8218</v>
      </c>
      <c r="G3206" t="s">
        <v>8224</v>
      </c>
      <c r="H3206" t="s">
        <v>8246</v>
      </c>
      <c r="I3206">
        <v>1438966800</v>
      </c>
      <c r="J3206">
        <v>1436278344</v>
      </c>
      <c r="K3206" t="b">
        <v>0</v>
      </c>
      <c r="L3206">
        <v>23</v>
      </c>
      <c r="M3206" t="b">
        <v>1</v>
      </c>
      <c r="N3206" t="s">
        <v>8269</v>
      </c>
      <c r="O3206" s="14" t="s">
        <v>8318</v>
      </c>
      <c r="P3206" t="s">
        <v>8319</v>
      </c>
      <c r="Q3206" s="10">
        <f t="shared" si="100"/>
        <v>42192.591944444444</v>
      </c>
      <c r="R3206">
        <f t="shared" si="101"/>
        <v>2015</v>
      </c>
    </row>
    <row r="3207" spans="1:18" ht="60" x14ac:dyDescent="0.25">
      <c r="A3207">
        <v>527</v>
      </c>
      <c r="B3207" s="3" t="s">
        <v>528</v>
      </c>
      <c r="C3207" s="3" t="s">
        <v>4637</v>
      </c>
      <c r="D3207" s="6">
        <v>10000</v>
      </c>
      <c r="E3207" s="8">
        <v>10085</v>
      </c>
      <c r="F3207" t="s">
        <v>8218</v>
      </c>
      <c r="G3207" t="s">
        <v>8223</v>
      </c>
      <c r="H3207" t="s">
        <v>8245</v>
      </c>
      <c r="I3207">
        <v>1487347500</v>
      </c>
      <c r="J3207">
        <v>1484715366</v>
      </c>
      <c r="K3207" t="b">
        <v>0</v>
      </c>
      <c r="L3207">
        <v>158</v>
      </c>
      <c r="M3207" t="b">
        <v>1</v>
      </c>
      <c r="N3207" t="s">
        <v>8269</v>
      </c>
      <c r="O3207" s="14" t="s">
        <v>8318</v>
      </c>
      <c r="P3207" t="s">
        <v>8319</v>
      </c>
      <c r="Q3207" s="10">
        <f t="shared" si="100"/>
        <v>42753.205625000002</v>
      </c>
      <c r="R3207">
        <f t="shared" si="101"/>
        <v>2017</v>
      </c>
    </row>
    <row r="3208" spans="1:18" ht="30" x14ac:dyDescent="0.25">
      <c r="A3208">
        <v>528</v>
      </c>
      <c r="B3208" s="3" t="s">
        <v>529</v>
      </c>
      <c r="C3208" s="3" t="s">
        <v>4638</v>
      </c>
      <c r="D3208" s="6">
        <v>1150</v>
      </c>
      <c r="E3208" s="8">
        <v>1330</v>
      </c>
      <c r="F3208" t="s">
        <v>8218</v>
      </c>
      <c r="G3208" t="s">
        <v>8223</v>
      </c>
      <c r="H3208" t="s">
        <v>8245</v>
      </c>
      <c r="I3208">
        <v>1434921600</v>
      </c>
      <c r="J3208">
        <v>1433109907</v>
      </c>
      <c r="K3208" t="b">
        <v>0</v>
      </c>
      <c r="L3208">
        <v>30</v>
      </c>
      <c r="M3208" t="b">
        <v>1</v>
      </c>
      <c r="N3208" t="s">
        <v>8269</v>
      </c>
      <c r="O3208" s="14" t="s">
        <v>8318</v>
      </c>
      <c r="P3208" t="s">
        <v>8319</v>
      </c>
      <c r="Q3208" s="10">
        <f t="shared" si="100"/>
        <v>42155.920219907406</v>
      </c>
      <c r="R3208">
        <f t="shared" si="101"/>
        <v>2015</v>
      </c>
    </row>
    <row r="3209" spans="1:18" ht="60" x14ac:dyDescent="0.25">
      <c r="A3209">
        <v>529</v>
      </c>
      <c r="B3209" s="3" t="s">
        <v>530</v>
      </c>
      <c r="C3209" s="3" t="s">
        <v>4639</v>
      </c>
      <c r="D3209" s="6">
        <v>1200</v>
      </c>
      <c r="E3209" s="8">
        <v>1565</v>
      </c>
      <c r="F3209" t="s">
        <v>8218</v>
      </c>
      <c r="G3209" t="s">
        <v>8228</v>
      </c>
      <c r="H3209" t="s">
        <v>8250</v>
      </c>
      <c r="I3209">
        <v>1484110800</v>
      </c>
      <c r="J3209">
        <v>1482281094</v>
      </c>
      <c r="K3209" t="b">
        <v>0</v>
      </c>
      <c r="L3209">
        <v>18</v>
      </c>
      <c r="M3209" t="b">
        <v>1</v>
      </c>
      <c r="N3209" t="s">
        <v>8269</v>
      </c>
      <c r="O3209" s="14" t="s">
        <v>8318</v>
      </c>
      <c r="P3209" t="s">
        <v>8319</v>
      </c>
      <c r="Q3209" s="10">
        <f t="shared" si="100"/>
        <v>42725.031180555554</v>
      </c>
      <c r="R3209">
        <f t="shared" si="101"/>
        <v>2016</v>
      </c>
    </row>
    <row r="3210" spans="1:18" ht="60" x14ac:dyDescent="0.25">
      <c r="A3210">
        <v>530</v>
      </c>
      <c r="B3210" s="3" t="s">
        <v>531</v>
      </c>
      <c r="C3210" s="3" t="s">
        <v>4640</v>
      </c>
      <c r="D3210" s="6">
        <v>3405</v>
      </c>
      <c r="E3210" s="8">
        <v>3670</v>
      </c>
      <c r="F3210" t="s">
        <v>8218</v>
      </c>
      <c r="G3210" t="s">
        <v>8223</v>
      </c>
      <c r="H3210" t="s">
        <v>8245</v>
      </c>
      <c r="I3210">
        <v>1435111200</v>
      </c>
      <c r="J3210">
        <v>1433254268</v>
      </c>
      <c r="K3210" t="b">
        <v>0</v>
      </c>
      <c r="L3210">
        <v>29</v>
      </c>
      <c r="M3210" t="b">
        <v>1</v>
      </c>
      <c r="N3210" t="s">
        <v>8269</v>
      </c>
      <c r="O3210" s="14" t="s">
        <v>8318</v>
      </c>
      <c r="P3210" t="s">
        <v>8319</v>
      </c>
      <c r="Q3210" s="10">
        <f t="shared" ref="Q3210:Q3273" si="102">(((J3210/60)/60)/24)+DATE(1970,1,1)</f>
        <v>42157.591064814813</v>
      </c>
      <c r="R3210">
        <f t="shared" ref="R3210:R3273" si="103">YEAR(Q3210)</f>
        <v>2015</v>
      </c>
    </row>
    <row r="3211" spans="1:18" ht="60" x14ac:dyDescent="0.25">
      <c r="A3211">
        <v>531</v>
      </c>
      <c r="B3211" s="3" t="s">
        <v>532</v>
      </c>
      <c r="C3211" s="3" t="s">
        <v>4641</v>
      </c>
      <c r="D3211" s="6">
        <v>4000</v>
      </c>
      <c r="E3211" s="8">
        <v>4000</v>
      </c>
      <c r="F3211" t="s">
        <v>8218</v>
      </c>
      <c r="G3211" t="s">
        <v>8223</v>
      </c>
      <c r="H3211" t="s">
        <v>8245</v>
      </c>
      <c r="I3211">
        <v>1481957940</v>
      </c>
      <c r="J3211">
        <v>1478050429</v>
      </c>
      <c r="K3211" t="b">
        <v>0</v>
      </c>
      <c r="L3211">
        <v>31</v>
      </c>
      <c r="M3211" t="b">
        <v>1</v>
      </c>
      <c r="N3211" t="s">
        <v>8269</v>
      </c>
      <c r="O3211" s="14" t="s">
        <v>8318</v>
      </c>
      <c r="P3211" t="s">
        <v>8319</v>
      </c>
      <c r="Q3211" s="10">
        <f t="shared" si="102"/>
        <v>42676.065150462964</v>
      </c>
      <c r="R3211">
        <f t="shared" si="103"/>
        <v>2016</v>
      </c>
    </row>
    <row r="3212" spans="1:18" ht="60" x14ac:dyDescent="0.25">
      <c r="A3212">
        <v>532</v>
      </c>
      <c r="B3212" s="3" t="s">
        <v>533</v>
      </c>
      <c r="C3212" s="3" t="s">
        <v>4642</v>
      </c>
      <c r="D3212" s="6">
        <v>10000</v>
      </c>
      <c r="E3212" s="8">
        <v>12325</v>
      </c>
      <c r="F3212" t="s">
        <v>8218</v>
      </c>
      <c r="G3212" t="s">
        <v>8223</v>
      </c>
      <c r="H3212" t="s">
        <v>8245</v>
      </c>
      <c r="I3212">
        <v>1463098208</v>
      </c>
      <c r="J3212">
        <v>1460506208</v>
      </c>
      <c r="K3212" t="b">
        <v>0</v>
      </c>
      <c r="L3212">
        <v>173</v>
      </c>
      <c r="M3212" t="b">
        <v>1</v>
      </c>
      <c r="N3212" t="s">
        <v>8269</v>
      </c>
      <c r="O3212" s="14" t="s">
        <v>8318</v>
      </c>
      <c r="P3212" t="s">
        <v>8319</v>
      </c>
      <c r="Q3212" s="10">
        <f t="shared" si="102"/>
        <v>42473.007037037038</v>
      </c>
      <c r="R3212">
        <f t="shared" si="103"/>
        <v>2016</v>
      </c>
    </row>
    <row r="3213" spans="1:18" ht="60" x14ac:dyDescent="0.25">
      <c r="A3213">
        <v>533</v>
      </c>
      <c r="B3213" s="3" t="s">
        <v>534</v>
      </c>
      <c r="C3213" s="3" t="s">
        <v>4643</v>
      </c>
      <c r="D3213" s="6">
        <v>2000</v>
      </c>
      <c r="E3213" s="8">
        <v>2004</v>
      </c>
      <c r="F3213" t="s">
        <v>8218</v>
      </c>
      <c r="G3213" t="s">
        <v>8224</v>
      </c>
      <c r="H3213" t="s">
        <v>8246</v>
      </c>
      <c r="I3213">
        <v>1463394365</v>
      </c>
      <c r="J3213">
        <v>1461320765</v>
      </c>
      <c r="K3213" t="b">
        <v>0</v>
      </c>
      <c r="L3213">
        <v>17</v>
      </c>
      <c r="M3213" t="b">
        <v>1</v>
      </c>
      <c r="N3213" t="s">
        <v>8269</v>
      </c>
      <c r="O3213" s="14" t="s">
        <v>8318</v>
      </c>
      <c r="P3213" t="s">
        <v>8319</v>
      </c>
      <c r="Q3213" s="10">
        <f t="shared" si="102"/>
        <v>42482.43478009259</v>
      </c>
      <c r="R3213">
        <f t="shared" si="103"/>
        <v>2016</v>
      </c>
    </row>
    <row r="3214" spans="1:18" ht="60" x14ac:dyDescent="0.25">
      <c r="A3214">
        <v>534</v>
      </c>
      <c r="B3214" s="3" t="s">
        <v>535</v>
      </c>
      <c r="C3214" s="3" t="s">
        <v>4644</v>
      </c>
      <c r="D3214" s="6">
        <v>15000</v>
      </c>
      <c r="E3214" s="8">
        <v>15700</v>
      </c>
      <c r="F3214" t="s">
        <v>8218</v>
      </c>
      <c r="G3214" t="s">
        <v>8233</v>
      </c>
      <c r="H3214" t="s">
        <v>8253</v>
      </c>
      <c r="I3214">
        <v>1446418800</v>
      </c>
      <c r="J3214">
        <v>1443036470</v>
      </c>
      <c r="K3214" t="b">
        <v>0</v>
      </c>
      <c r="L3214">
        <v>48</v>
      </c>
      <c r="M3214" t="b">
        <v>1</v>
      </c>
      <c r="N3214" t="s">
        <v>8269</v>
      </c>
      <c r="O3214" s="14" t="s">
        <v>8318</v>
      </c>
      <c r="P3214" t="s">
        <v>8319</v>
      </c>
      <c r="Q3214" s="10">
        <f t="shared" si="102"/>
        <v>42270.810995370368</v>
      </c>
      <c r="R3214">
        <f t="shared" si="103"/>
        <v>2015</v>
      </c>
    </row>
    <row r="3215" spans="1:18" ht="45" x14ac:dyDescent="0.25">
      <c r="A3215">
        <v>535</v>
      </c>
      <c r="B3215" s="3" t="s">
        <v>536</v>
      </c>
      <c r="C3215" s="3" t="s">
        <v>4645</v>
      </c>
      <c r="D3215" s="6">
        <v>2000</v>
      </c>
      <c r="E3215" s="8">
        <v>2050</v>
      </c>
      <c r="F3215" t="s">
        <v>8218</v>
      </c>
      <c r="G3215" t="s">
        <v>8224</v>
      </c>
      <c r="H3215" t="s">
        <v>8246</v>
      </c>
      <c r="I3215">
        <v>1483707905</v>
      </c>
      <c r="J3215">
        <v>1481115905</v>
      </c>
      <c r="K3215" t="b">
        <v>0</v>
      </c>
      <c r="L3215">
        <v>59</v>
      </c>
      <c r="M3215" t="b">
        <v>1</v>
      </c>
      <c r="N3215" t="s">
        <v>8269</v>
      </c>
      <c r="O3215" s="14" t="s">
        <v>8318</v>
      </c>
      <c r="P3215" t="s">
        <v>8319</v>
      </c>
      <c r="Q3215" s="10">
        <f t="shared" si="102"/>
        <v>42711.545196759253</v>
      </c>
      <c r="R3215">
        <f t="shared" si="103"/>
        <v>2016</v>
      </c>
    </row>
    <row r="3216" spans="1:18" ht="60" x14ac:dyDescent="0.25">
      <c r="A3216">
        <v>536</v>
      </c>
      <c r="B3216" s="3" t="s">
        <v>537</v>
      </c>
      <c r="C3216" s="3" t="s">
        <v>4646</v>
      </c>
      <c r="D3216" s="6">
        <v>3300</v>
      </c>
      <c r="E3216" s="8">
        <v>3902.5</v>
      </c>
      <c r="F3216" t="s">
        <v>8218</v>
      </c>
      <c r="G3216" t="s">
        <v>8224</v>
      </c>
      <c r="H3216" t="s">
        <v>8246</v>
      </c>
      <c r="I3216">
        <v>1438624800</v>
      </c>
      <c r="J3216">
        <v>1435133807</v>
      </c>
      <c r="K3216" t="b">
        <v>0</v>
      </c>
      <c r="L3216">
        <v>39</v>
      </c>
      <c r="M3216" t="b">
        <v>1</v>
      </c>
      <c r="N3216" t="s">
        <v>8269</v>
      </c>
      <c r="O3216" s="14" t="s">
        <v>8318</v>
      </c>
      <c r="P3216" t="s">
        <v>8319</v>
      </c>
      <c r="Q3216" s="10">
        <f t="shared" si="102"/>
        <v>42179.344988425932</v>
      </c>
      <c r="R3216">
        <f t="shared" si="103"/>
        <v>2015</v>
      </c>
    </row>
    <row r="3217" spans="1:18" ht="60" x14ac:dyDescent="0.25">
      <c r="A3217">
        <v>537</v>
      </c>
      <c r="B3217" s="3" t="s">
        <v>538</v>
      </c>
      <c r="C3217" s="3" t="s">
        <v>4647</v>
      </c>
      <c r="D3217" s="6">
        <v>2000</v>
      </c>
      <c r="E3217" s="8">
        <v>2410</v>
      </c>
      <c r="F3217" t="s">
        <v>8218</v>
      </c>
      <c r="G3217" t="s">
        <v>8223</v>
      </c>
      <c r="H3217" t="s">
        <v>8245</v>
      </c>
      <c r="I3217">
        <v>1446665191</v>
      </c>
      <c r="J3217">
        <v>1444069591</v>
      </c>
      <c r="K3217" t="b">
        <v>0</v>
      </c>
      <c r="L3217">
        <v>59</v>
      </c>
      <c r="M3217" t="b">
        <v>1</v>
      </c>
      <c r="N3217" t="s">
        <v>8269</v>
      </c>
      <c r="O3217" s="14" t="s">
        <v>8318</v>
      </c>
      <c r="P3217" t="s">
        <v>8319</v>
      </c>
      <c r="Q3217" s="10">
        <f t="shared" si="102"/>
        <v>42282.768414351856</v>
      </c>
      <c r="R3217">
        <f t="shared" si="103"/>
        <v>2015</v>
      </c>
    </row>
    <row r="3218" spans="1:18" ht="60" x14ac:dyDescent="0.25">
      <c r="A3218">
        <v>538</v>
      </c>
      <c r="B3218" s="3" t="s">
        <v>539</v>
      </c>
      <c r="C3218" s="3" t="s">
        <v>4648</v>
      </c>
      <c r="D3218" s="6">
        <v>5000</v>
      </c>
      <c r="E3218" s="8">
        <v>15121</v>
      </c>
      <c r="F3218" t="s">
        <v>8218</v>
      </c>
      <c r="G3218" t="s">
        <v>8223</v>
      </c>
      <c r="H3218" t="s">
        <v>8245</v>
      </c>
      <c r="I3218">
        <v>1463166263</v>
      </c>
      <c r="J3218">
        <v>1460574263</v>
      </c>
      <c r="K3218" t="b">
        <v>0</v>
      </c>
      <c r="L3218">
        <v>60</v>
      </c>
      <c r="M3218" t="b">
        <v>1</v>
      </c>
      <c r="N3218" t="s">
        <v>8269</v>
      </c>
      <c r="O3218" s="14" t="s">
        <v>8318</v>
      </c>
      <c r="P3218" t="s">
        <v>8319</v>
      </c>
      <c r="Q3218" s="10">
        <f t="shared" si="102"/>
        <v>42473.794710648144</v>
      </c>
      <c r="R3218">
        <f t="shared" si="103"/>
        <v>2016</v>
      </c>
    </row>
    <row r="3219" spans="1:18" ht="45" x14ac:dyDescent="0.25">
      <c r="A3219">
        <v>539</v>
      </c>
      <c r="B3219" s="3" t="s">
        <v>540</v>
      </c>
      <c r="C3219" s="3" t="s">
        <v>4649</v>
      </c>
      <c r="D3219" s="6">
        <v>500</v>
      </c>
      <c r="E3219" s="8">
        <v>503.22</v>
      </c>
      <c r="F3219" t="s">
        <v>8218</v>
      </c>
      <c r="G3219" t="s">
        <v>8224</v>
      </c>
      <c r="H3219" t="s">
        <v>8246</v>
      </c>
      <c r="I3219">
        <v>1467681107</v>
      </c>
      <c r="J3219">
        <v>1465866707</v>
      </c>
      <c r="K3219" t="b">
        <v>0</v>
      </c>
      <c r="L3219">
        <v>20</v>
      </c>
      <c r="M3219" t="b">
        <v>1</v>
      </c>
      <c r="N3219" t="s">
        <v>8269</v>
      </c>
      <c r="O3219" s="14" t="s">
        <v>8318</v>
      </c>
      <c r="P3219" t="s">
        <v>8319</v>
      </c>
      <c r="Q3219" s="10">
        <f t="shared" si="102"/>
        <v>42535.049849537041</v>
      </c>
      <c r="R3219">
        <f t="shared" si="103"/>
        <v>2016</v>
      </c>
    </row>
    <row r="3220" spans="1:18" ht="60" x14ac:dyDescent="0.25">
      <c r="A3220">
        <v>1284</v>
      </c>
      <c r="B3220" s="3" t="s">
        <v>1285</v>
      </c>
      <c r="C3220" s="3" t="s">
        <v>5394</v>
      </c>
      <c r="D3220" s="6">
        <v>2000</v>
      </c>
      <c r="E3220" s="8">
        <v>2020</v>
      </c>
      <c r="F3220" t="s">
        <v>8218</v>
      </c>
      <c r="G3220" t="s">
        <v>8223</v>
      </c>
      <c r="H3220" t="s">
        <v>8245</v>
      </c>
      <c r="I3220">
        <v>1483203540</v>
      </c>
      <c r="J3220">
        <v>1481175482</v>
      </c>
      <c r="K3220" t="b">
        <v>0</v>
      </c>
      <c r="L3220">
        <v>31</v>
      </c>
      <c r="M3220" t="b">
        <v>1</v>
      </c>
      <c r="N3220" t="s">
        <v>8269</v>
      </c>
      <c r="O3220" s="14" t="s">
        <v>8318</v>
      </c>
      <c r="P3220" t="s">
        <v>8319</v>
      </c>
      <c r="Q3220" s="10">
        <f t="shared" si="102"/>
        <v>42712.23474537037</v>
      </c>
      <c r="R3220">
        <f t="shared" si="103"/>
        <v>2016</v>
      </c>
    </row>
    <row r="3221" spans="1:18" ht="60" x14ac:dyDescent="0.25">
      <c r="A3221">
        <v>1285</v>
      </c>
      <c r="B3221" s="3" t="s">
        <v>1286</v>
      </c>
      <c r="C3221" s="3" t="s">
        <v>5395</v>
      </c>
      <c r="D3221" s="6">
        <v>2000</v>
      </c>
      <c r="E3221" s="8">
        <v>2033</v>
      </c>
      <c r="F3221" t="s">
        <v>8218</v>
      </c>
      <c r="G3221" t="s">
        <v>8224</v>
      </c>
      <c r="H3221" t="s">
        <v>8246</v>
      </c>
      <c r="I3221">
        <v>1434808775</v>
      </c>
      <c r="J3221">
        <v>1433512775</v>
      </c>
      <c r="K3221" t="b">
        <v>0</v>
      </c>
      <c r="L3221">
        <v>63</v>
      </c>
      <c r="M3221" t="b">
        <v>1</v>
      </c>
      <c r="N3221" t="s">
        <v>8269</v>
      </c>
      <c r="O3221" s="14" t="s">
        <v>8318</v>
      </c>
      <c r="P3221" t="s">
        <v>8319</v>
      </c>
      <c r="Q3221" s="10">
        <f t="shared" si="102"/>
        <v>42160.583043981482</v>
      </c>
      <c r="R3221">
        <f t="shared" si="103"/>
        <v>2015</v>
      </c>
    </row>
    <row r="3222" spans="1:18" ht="45" x14ac:dyDescent="0.25">
      <c r="A3222">
        <v>1286</v>
      </c>
      <c r="B3222" s="3" t="s">
        <v>1287</v>
      </c>
      <c r="C3222" s="3" t="s">
        <v>5396</v>
      </c>
      <c r="D3222" s="6">
        <v>1500</v>
      </c>
      <c r="E3222" s="8">
        <v>1625</v>
      </c>
      <c r="F3222" t="s">
        <v>8218</v>
      </c>
      <c r="G3222" t="s">
        <v>8224</v>
      </c>
      <c r="H3222" t="s">
        <v>8246</v>
      </c>
      <c r="I3222">
        <v>1424181600</v>
      </c>
      <c r="J3222">
        <v>1423041227</v>
      </c>
      <c r="K3222" t="b">
        <v>0</v>
      </c>
      <c r="L3222">
        <v>20</v>
      </c>
      <c r="M3222" t="b">
        <v>1</v>
      </c>
      <c r="N3222" t="s">
        <v>8269</v>
      </c>
      <c r="O3222" s="14" t="s">
        <v>8318</v>
      </c>
      <c r="P3222" t="s">
        <v>8319</v>
      </c>
      <c r="Q3222" s="10">
        <f t="shared" si="102"/>
        <v>42039.384571759263</v>
      </c>
      <c r="R3222">
        <f t="shared" si="103"/>
        <v>2015</v>
      </c>
    </row>
    <row r="3223" spans="1:18" ht="90" x14ac:dyDescent="0.25">
      <c r="A3223">
        <v>1287</v>
      </c>
      <c r="B3223" s="3" t="s">
        <v>1288</v>
      </c>
      <c r="C3223" s="3" t="s">
        <v>5397</v>
      </c>
      <c r="D3223" s="6">
        <v>250</v>
      </c>
      <c r="E3223" s="8">
        <v>605</v>
      </c>
      <c r="F3223" t="s">
        <v>8218</v>
      </c>
      <c r="G3223" t="s">
        <v>8224</v>
      </c>
      <c r="H3223" t="s">
        <v>8246</v>
      </c>
      <c r="I3223">
        <v>1434120856</v>
      </c>
      <c r="J3223">
        <v>1428936856</v>
      </c>
      <c r="K3223" t="b">
        <v>0</v>
      </c>
      <c r="L3223">
        <v>25</v>
      </c>
      <c r="M3223" t="b">
        <v>1</v>
      </c>
      <c r="N3223" t="s">
        <v>8269</v>
      </c>
      <c r="O3223" s="14" t="s">
        <v>8318</v>
      </c>
      <c r="P3223" t="s">
        <v>8319</v>
      </c>
      <c r="Q3223" s="10">
        <f t="shared" si="102"/>
        <v>42107.621018518519</v>
      </c>
      <c r="R3223">
        <f t="shared" si="103"/>
        <v>2015</v>
      </c>
    </row>
    <row r="3224" spans="1:18" ht="60" x14ac:dyDescent="0.25">
      <c r="A3224">
        <v>1288</v>
      </c>
      <c r="B3224" s="3" t="s">
        <v>1289</v>
      </c>
      <c r="C3224" s="3" t="s">
        <v>5398</v>
      </c>
      <c r="D3224" s="6">
        <v>4000</v>
      </c>
      <c r="E3224" s="8">
        <v>4018</v>
      </c>
      <c r="F3224" t="s">
        <v>8218</v>
      </c>
      <c r="G3224" t="s">
        <v>8223</v>
      </c>
      <c r="H3224" t="s">
        <v>8245</v>
      </c>
      <c r="I3224">
        <v>1470801600</v>
      </c>
      <c r="J3224">
        <v>1468122163</v>
      </c>
      <c r="K3224" t="b">
        <v>0</v>
      </c>
      <c r="L3224">
        <v>61</v>
      </c>
      <c r="M3224" t="b">
        <v>1</v>
      </c>
      <c r="N3224" t="s">
        <v>8269</v>
      </c>
      <c r="O3224" s="14" t="s">
        <v>8318</v>
      </c>
      <c r="P3224" t="s">
        <v>8319</v>
      </c>
      <c r="Q3224" s="10">
        <f t="shared" si="102"/>
        <v>42561.154664351852</v>
      </c>
      <c r="R3224">
        <f t="shared" si="103"/>
        <v>2016</v>
      </c>
    </row>
    <row r="3225" spans="1:18" ht="45" x14ac:dyDescent="0.25">
      <c r="A3225">
        <v>1289</v>
      </c>
      <c r="B3225" s="3" t="s">
        <v>1290</v>
      </c>
      <c r="C3225" s="3" t="s">
        <v>5399</v>
      </c>
      <c r="D3225" s="6">
        <v>1500</v>
      </c>
      <c r="E3225" s="8">
        <v>1876</v>
      </c>
      <c r="F3225" t="s">
        <v>8218</v>
      </c>
      <c r="G3225" t="s">
        <v>8223</v>
      </c>
      <c r="H3225" t="s">
        <v>8245</v>
      </c>
      <c r="I3225">
        <v>1483499645</v>
      </c>
      <c r="J3225">
        <v>1480907645</v>
      </c>
      <c r="K3225" t="b">
        <v>0</v>
      </c>
      <c r="L3225">
        <v>52</v>
      </c>
      <c r="M3225" t="b">
        <v>1</v>
      </c>
      <c r="N3225" t="s">
        <v>8269</v>
      </c>
      <c r="O3225" s="14" t="s">
        <v>8318</v>
      </c>
      <c r="P3225" t="s">
        <v>8319</v>
      </c>
      <c r="Q3225" s="10">
        <f t="shared" si="102"/>
        <v>42709.134780092587</v>
      </c>
      <c r="R3225">
        <f t="shared" si="103"/>
        <v>2016</v>
      </c>
    </row>
    <row r="3226" spans="1:18" ht="30" x14ac:dyDescent="0.25">
      <c r="A3226">
        <v>1290</v>
      </c>
      <c r="B3226" s="3" t="s">
        <v>1291</v>
      </c>
      <c r="C3226" s="3" t="s">
        <v>5400</v>
      </c>
      <c r="D3226" s="6">
        <v>3500</v>
      </c>
      <c r="E3226" s="8">
        <v>3800</v>
      </c>
      <c r="F3226" t="s">
        <v>8218</v>
      </c>
      <c r="G3226" t="s">
        <v>8223</v>
      </c>
      <c r="H3226" t="s">
        <v>8245</v>
      </c>
      <c r="I3226">
        <v>1429772340</v>
      </c>
      <c r="J3226">
        <v>1427121931</v>
      </c>
      <c r="K3226" t="b">
        <v>0</v>
      </c>
      <c r="L3226">
        <v>86</v>
      </c>
      <c r="M3226" t="b">
        <v>1</v>
      </c>
      <c r="N3226" t="s">
        <v>8269</v>
      </c>
      <c r="O3226" s="14" t="s">
        <v>8318</v>
      </c>
      <c r="P3226" t="s">
        <v>8319</v>
      </c>
      <c r="Q3226" s="10">
        <f t="shared" si="102"/>
        <v>42086.614942129629</v>
      </c>
      <c r="R3226">
        <f t="shared" si="103"/>
        <v>2015</v>
      </c>
    </row>
    <row r="3227" spans="1:18" ht="60" x14ac:dyDescent="0.25">
      <c r="A3227">
        <v>1291</v>
      </c>
      <c r="B3227" s="3" t="s">
        <v>1292</v>
      </c>
      <c r="C3227" s="3" t="s">
        <v>5401</v>
      </c>
      <c r="D3227" s="6">
        <v>3000</v>
      </c>
      <c r="E3227" s="8">
        <v>4371</v>
      </c>
      <c r="F3227" t="s">
        <v>8218</v>
      </c>
      <c r="G3227" t="s">
        <v>8223</v>
      </c>
      <c r="H3227" t="s">
        <v>8245</v>
      </c>
      <c r="I3227">
        <v>1428390000</v>
      </c>
      <c r="J3227">
        <v>1425224391</v>
      </c>
      <c r="K3227" t="b">
        <v>0</v>
      </c>
      <c r="L3227">
        <v>42</v>
      </c>
      <c r="M3227" t="b">
        <v>1</v>
      </c>
      <c r="N3227" t="s">
        <v>8269</v>
      </c>
      <c r="O3227" s="14" t="s">
        <v>8318</v>
      </c>
      <c r="P3227" t="s">
        <v>8319</v>
      </c>
      <c r="Q3227" s="10">
        <f t="shared" si="102"/>
        <v>42064.652673611112</v>
      </c>
      <c r="R3227">
        <f t="shared" si="103"/>
        <v>2015</v>
      </c>
    </row>
    <row r="3228" spans="1:18" ht="60" x14ac:dyDescent="0.25">
      <c r="A3228">
        <v>1292</v>
      </c>
      <c r="B3228" s="3" t="s">
        <v>1293</v>
      </c>
      <c r="C3228" s="3" t="s">
        <v>5402</v>
      </c>
      <c r="D3228" s="6">
        <v>1700</v>
      </c>
      <c r="E3228" s="8">
        <v>1870</v>
      </c>
      <c r="F3228" t="s">
        <v>8218</v>
      </c>
      <c r="G3228" t="s">
        <v>8224</v>
      </c>
      <c r="H3228" t="s">
        <v>8246</v>
      </c>
      <c r="I3228">
        <v>1444172340</v>
      </c>
      <c r="J3228">
        <v>1441822828</v>
      </c>
      <c r="K3228" t="b">
        <v>0</v>
      </c>
      <c r="L3228">
        <v>52</v>
      </c>
      <c r="M3228" t="b">
        <v>1</v>
      </c>
      <c r="N3228" t="s">
        <v>8269</v>
      </c>
      <c r="O3228" s="14" t="s">
        <v>8318</v>
      </c>
      <c r="P3228" t="s">
        <v>8319</v>
      </c>
      <c r="Q3228" s="10">
        <f t="shared" si="102"/>
        <v>42256.764212962968</v>
      </c>
      <c r="R3228">
        <f t="shared" si="103"/>
        <v>2015</v>
      </c>
    </row>
    <row r="3229" spans="1:18" ht="60" x14ac:dyDescent="0.25">
      <c r="A3229">
        <v>1293</v>
      </c>
      <c r="B3229" s="3" t="s">
        <v>1294</v>
      </c>
      <c r="C3229" s="3" t="s">
        <v>5403</v>
      </c>
      <c r="D3229" s="6">
        <v>15000</v>
      </c>
      <c r="E3229" s="8">
        <v>15335</v>
      </c>
      <c r="F3229" t="s">
        <v>8218</v>
      </c>
      <c r="G3229" t="s">
        <v>8223</v>
      </c>
      <c r="H3229" t="s">
        <v>8245</v>
      </c>
      <c r="I3229">
        <v>1447523371</v>
      </c>
      <c r="J3229">
        <v>1444927771</v>
      </c>
      <c r="K3229" t="b">
        <v>0</v>
      </c>
      <c r="L3229">
        <v>120</v>
      </c>
      <c r="M3229" t="b">
        <v>1</v>
      </c>
      <c r="N3229" t="s">
        <v>8269</v>
      </c>
      <c r="O3229" s="14" t="s">
        <v>8318</v>
      </c>
      <c r="P3229" t="s">
        <v>8319</v>
      </c>
      <c r="Q3229" s="10">
        <f t="shared" si="102"/>
        <v>42292.701053240744</v>
      </c>
      <c r="R3229">
        <f t="shared" si="103"/>
        <v>2015</v>
      </c>
    </row>
    <row r="3230" spans="1:18" ht="60" x14ac:dyDescent="0.25">
      <c r="A3230">
        <v>1294</v>
      </c>
      <c r="B3230" s="3" t="s">
        <v>1295</v>
      </c>
      <c r="C3230" s="3" t="s">
        <v>5404</v>
      </c>
      <c r="D3230" s="6">
        <v>500</v>
      </c>
      <c r="E3230" s="8">
        <v>610</v>
      </c>
      <c r="F3230" t="s">
        <v>8218</v>
      </c>
      <c r="G3230" t="s">
        <v>8224</v>
      </c>
      <c r="H3230" t="s">
        <v>8246</v>
      </c>
      <c r="I3230">
        <v>1445252400</v>
      </c>
      <c r="J3230">
        <v>1443696797</v>
      </c>
      <c r="K3230" t="b">
        <v>0</v>
      </c>
      <c r="L3230">
        <v>22</v>
      </c>
      <c r="M3230" t="b">
        <v>1</v>
      </c>
      <c r="N3230" t="s">
        <v>8269</v>
      </c>
      <c r="O3230" s="14" t="s">
        <v>8318</v>
      </c>
      <c r="P3230" t="s">
        <v>8319</v>
      </c>
      <c r="Q3230" s="10">
        <f t="shared" si="102"/>
        <v>42278.453668981485</v>
      </c>
      <c r="R3230">
        <f t="shared" si="103"/>
        <v>2015</v>
      </c>
    </row>
    <row r="3231" spans="1:18" ht="60" x14ac:dyDescent="0.25">
      <c r="A3231">
        <v>1295</v>
      </c>
      <c r="B3231" s="3" t="s">
        <v>1296</v>
      </c>
      <c r="C3231" s="3" t="s">
        <v>5405</v>
      </c>
      <c r="D3231" s="6">
        <v>2500</v>
      </c>
      <c r="E3231" s="8">
        <v>2549</v>
      </c>
      <c r="F3231" t="s">
        <v>8218</v>
      </c>
      <c r="G3231" t="s">
        <v>8224</v>
      </c>
      <c r="H3231" t="s">
        <v>8246</v>
      </c>
      <c r="I3231">
        <v>1438189200</v>
      </c>
      <c r="J3231">
        <v>1435585497</v>
      </c>
      <c r="K3231" t="b">
        <v>0</v>
      </c>
      <c r="L3231">
        <v>64</v>
      </c>
      <c r="M3231" t="b">
        <v>1</v>
      </c>
      <c r="N3231" t="s">
        <v>8269</v>
      </c>
      <c r="O3231" s="14" t="s">
        <v>8318</v>
      </c>
      <c r="P3231" t="s">
        <v>8319</v>
      </c>
      <c r="Q3231" s="10">
        <f t="shared" si="102"/>
        <v>42184.572881944448</v>
      </c>
      <c r="R3231">
        <f t="shared" si="103"/>
        <v>2015</v>
      </c>
    </row>
    <row r="3232" spans="1:18" ht="60" x14ac:dyDescent="0.25">
      <c r="A3232">
        <v>1296</v>
      </c>
      <c r="B3232" s="3" t="s">
        <v>1297</v>
      </c>
      <c r="C3232" s="3" t="s">
        <v>5406</v>
      </c>
      <c r="D3232" s="6">
        <v>850</v>
      </c>
      <c r="E3232" s="8">
        <v>1200</v>
      </c>
      <c r="F3232" t="s">
        <v>8218</v>
      </c>
      <c r="G3232" t="s">
        <v>8224</v>
      </c>
      <c r="H3232" t="s">
        <v>8246</v>
      </c>
      <c r="I3232">
        <v>1457914373</v>
      </c>
      <c r="J3232">
        <v>1456189973</v>
      </c>
      <c r="K3232" t="b">
        <v>0</v>
      </c>
      <c r="L3232">
        <v>23</v>
      </c>
      <c r="M3232" t="b">
        <v>1</v>
      </c>
      <c r="N3232" t="s">
        <v>8269</v>
      </c>
      <c r="O3232" s="14" t="s">
        <v>8318</v>
      </c>
      <c r="P3232" t="s">
        <v>8319</v>
      </c>
      <c r="Q3232" s="10">
        <f t="shared" si="102"/>
        <v>42423.050613425927</v>
      </c>
      <c r="R3232">
        <f t="shared" si="103"/>
        <v>2016</v>
      </c>
    </row>
    <row r="3233" spans="1:18" ht="60" x14ac:dyDescent="0.25">
      <c r="A3233">
        <v>1297</v>
      </c>
      <c r="B3233" s="3" t="s">
        <v>1298</v>
      </c>
      <c r="C3233" s="3" t="s">
        <v>5407</v>
      </c>
      <c r="D3233" s="6">
        <v>20000</v>
      </c>
      <c r="E3233" s="8">
        <v>21905</v>
      </c>
      <c r="F3233" t="s">
        <v>8218</v>
      </c>
      <c r="G3233" t="s">
        <v>8223</v>
      </c>
      <c r="H3233" t="s">
        <v>8245</v>
      </c>
      <c r="I3233">
        <v>1462125358</v>
      </c>
      <c r="J3233">
        <v>1459533358</v>
      </c>
      <c r="K3233" t="b">
        <v>0</v>
      </c>
      <c r="L3233">
        <v>238</v>
      </c>
      <c r="M3233" t="b">
        <v>1</v>
      </c>
      <c r="N3233" t="s">
        <v>8269</v>
      </c>
      <c r="O3233" s="14" t="s">
        <v>8318</v>
      </c>
      <c r="P3233" t="s">
        <v>8319</v>
      </c>
      <c r="Q3233" s="10">
        <f t="shared" si="102"/>
        <v>42461.747199074074</v>
      </c>
      <c r="R3233">
        <f t="shared" si="103"/>
        <v>2016</v>
      </c>
    </row>
    <row r="3234" spans="1:18" ht="60" x14ac:dyDescent="0.25">
      <c r="A3234">
        <v>1298</v>
      </c>
      <c r="B3234" s="3" t="s">
        <v>1299</v>
      </c>
      <c r="C3234" s="3" t="s">
        <v>5408</v>
      </c>
      <c r="D3234" s="6">
        <v>2000</v>
      </c>
      <c r="E3234" s="8">
        <v>2093</v>
      </c>
      <c r="F3234" t="s">
        <v>8218</v>
      </c>
      <c r="G3234" t="s">
        <v>8224</v>
      </c>
      <c r="H3234" t="s">
        <v>8246</v>
      </c>
      <c r="I3234">
        <v>1461860432</v>
      </c>
      <c r="J3234">
        <v>1459268432</v>
      </c>
      <c r="K3234" t="b">
        <v>0</v>
      </c>
      <c r="L3234">
        <v>33</v>
      </c>
      <c r="M3234" t="b">
        <v>1</v>
      </c>
      <c r="N3234" t="s">
        <v>8269</v>
      </c>
      <c r="O3234" s="14" t="s">
        <v>8318</v>
      </c>
      <c r="P3234" t="s">
        <v>8319</v>
      </c>
      <c r="Q3234" s="10">
        <f t="shared" si="102"/>
        <v>42458.680925925932</v>
      </c>
      <c r="R3234">
        <f t="shared" si="103"/>
        <v>2016</v>
      </c>
    </row>
    <row r="3235" spans="1:18" ht="45" x14ac:dyDescent="0.25">
      <c r="A3235">
        <v>1299</v>
      </c>
      <c r="B3235" s="3" t="s">
        <v>1300</v>
      </c>
      <c r="C3235" s="3" t="s">
        <v>5409</v>
      </c>
      <c r="D3235" s="6">
        <v>3500</v>
      </c>
      <c r="E3235" s="8">
        <v>4340</v>
      </c>
      <c r="F3235" t="s">
        <v>8218</v>
      </c>
      <c r="G3235" t="s">
        <v>8223</v>
      </c>
      <c r="H3235" t="s">
        <v>8245</v>
      </c>
      <c r="I3235">
        <v>1436902359</v>
      </c>
      <c r="J3235">
        <v>1434310359</v>
      </c>
      <c r="K3235" t="b">
        <v>0</v>
      </c>
      <c r="L3235">
        <v>32</v>
      </c>
      <c r="M3235" t="b">
        <v>1</v>
      </c>
      <c r="N3235" t="s">
        <v>8269</v>
      </c>
      <c r="O3235" s="14" t="s">
        <v>8318</v>
      </c>
      <c r="P3235" t="s">
        <v>8319</v>
      </c>
      <c r="Q3235" s="10">
        <f t="shared" si="102"/>
        <v>42169.814340277779</v>
      </c>
      <c r="R3235">
        <f t="shared" si="103"/>
        <v>2015</v>
      </c>
    </row>
    <row r="3236" spans="1:18" ht="60" x14ac:dyDescent="0.25">
      <c r="A3236">
        <v>1300</v>
      </c>
      <c r="B3236" s="3" t="s">
        <v>1301</v>
      </c>
      <c r="C3236" s="3" t="s">
        <v>5410</v>
      </c>
      <c r="D3236" s="6">
        <v>3000</v>
      </c>
      <c r="E3236" s="8">
        <v>4050</v>
      </c>
      <c r="F3236" t="s">
        <v>8218</v>
      </c>
      <c r="G3236" t="s">
        <v>8223</v>
      </c>
      <c r="H3236" t="s">
        <v>8245</v>
      </c>
      <c r="I3236">
        <v>1464807420</v>
      </c>
      <c r="J3236">
        <v>1461427938</v>
      </c>
      <c r="K3236" t="b">
        <v>0</v>
      </c>
      <c r="L3236">
        <v>24</v>
      </c>
      <c r="M3236" t="b">
        <v>1</v>
      </c>
      <c r="N3236" t="s">
        <v>8269</v>
      </c>
      <c r="O3236" s="14" t="s">
        <v>8318</v>
      </c>
      <c r="P3236" t="s">
        <v>8319</v>
      </c>
      <c r="Q3236" s="10">
        <f t="shared" si="102"/>
        <v>42483.675208333334</v>
      </c>
      <c r="R3236">
        <f t="shared" si="103"/>
        <v>2016</v>
      </c>
    </row>
    <row r="3237" spans="1:18" ht="60" x14ac:dyDescent="0.25">
      <c r="A3237">
        <v>1301</v>
      </c>
      <c r="B3237" s="3" t="s">
        <v>1302</v>
      </c>
      <c r="C3237" s="3" t="s">
        <v>5411</v>
      </c>
      <c r="D3237" s="6">
        <v>2000</v>
      </c>
      <c r="E3237" s="8">
        <v>2055</v>
      </c>
      <c r="F3237" t="s">
        <v>8218</v>
      </c>
      <c r="G3237" t="s">
        <v>8223</v>
      </c>
      <c r="H3237" t="s">
        <v>8245</v>
      </c>
      <c r="I3237">
        <v>1437447600</v>
      </c>
      <c r="J3237">
        <v>1436551178</v>
      </c>
      <c r="K3237" t="b">
        <v>0</v>
      </c>
      <c r="L3237">
        <v>29</v>
      </c>
      <c r="M3237" t="b">
        <v>1</v>
      </c>
      <c r="N3237" t="s">
        <v>8269</v>
      </c>
      <c r="O3237" s="14" t="s">
        <v>8318</v>
      </c>
      <c r="P3237" t="s">
        <v>8319</v>
      </c>
      <c r="Q3237" s="10">
        <f t="shared" si="102"/>
        <v>42195.749745370369</v>
      </c>
      <c r="R3237">
        <f t="shared" si="103"/>
        <v>2015</v>
      </c>
    </row>
    <row r="3238" spans="1:18" ht="45" x14ac:dyDescent="0.25">
      <c r="A3238">
        <v>1302</v>
      </c>
      <c r="B3238" s="3" t="s">
        <v>1303</v>
      </c>
      <c r="C3238" s="3" t="s">
        <v>5412</v>
      </c>
      <c r="D3238" s="6">
        <v>2500</v>
      </c>
      <c r="E3238" s="8">
        <v>2500</v>
      </c>
      <c r="F3238" t="s">
        <v>8218</v>
      </c>
      <c r="G3238" t="s">
        <v>8223</v>
      </c>
      <c r="H3238" t="s">
        <v>8245</v>
      </c>
      <c r="I3238">
        <v>1480559011</v>
      </c>
      <c r="J3238">
        <v>1477963411</v>
      </c>
      <c r="K3238" t="b">
        <v>0</v>
      </c>
      <c r="L3238">
        <v>50</v>
      </c>
      <c r="M3238" t="b">
        <v>1</v>
      </c>
      <c r="N3238" t="s">
        <v>8269</v>
      </c>
      <c r="O3238" s="14" t="s">
        <v>8318</v>
      </c>
      <c r="P3238" t="s">
        <v>8319</v>
      </c>
      <c r="Q3238" s="10">
        <f t="shared" si="102"/>
        <v>42675.057997685188</v>
      </c>
      <c r="R3238">
        <f t="shared" si="103"/>
        <v>2016</v>
      </c>
    </row>
    <row r="3239" spans="1:18" ht="30" x14ac:dyDescent="0.25">
      <c r="A3239">
        <v>1303</v>
      </c>
      <c r="B3239" s="3" t="s">
        <v>1304</v>
      </c>
      <c r="C3239" s="3" t="s">
        <v>5413</v>
      </c>
      <c r="D3239" s="6">
        <v>3500</v>
      </c>
      <c r="E3239" s="8">
        <v>4559.13</v>
      </c>
      <c r="F3239" t="s">
        <v>8218</v>
      </c>
      <c r="G3239" t="s">
        <v>8224</v>
      </c>
      <c r="H3239" t="s">
        <v>8246</v>
      </c>
      <c r="I3239">
        <v>1469962800</v>
      </c>
      <c r="J3239">
        <v>1468578920</v>
      </c>
      <c r="K3239" t="b">
        <v>0</v>
      </c>
      <c r="L3239">
        <v>108</v>
      </c>
      <c r="M3239" t="b">
        <v>1</v>
      </c>
      <c r="N3239" t="s">
        <v>8269</v>
      </c>
      <c r="O3239" s="14" t="s">
        <v>8318</v>
      </c>
      <c r="P3239" t="s">
        <v>8319</v>
      </c>
      <c r="Q3239" s="10">
        <f t="shared" si="102"/>
        <v>42566.441203703704</v>
      </c>
      <c r="R3239">
        <f t="shared" si="103"/>
        <v>2016</v>
      </c>
    </row>
    <row r="3240" spans="1:18" ht="45" x14ac:dyDescent="0.25">
      <c r="A3240">
        <v>2781</v>
      </c>
      <c r="B3240" s="3" t="s">
        <v>2781</v>
      </c>
      <c r="C3240" s="3" t="s">
        <v>6891</v>
      </c>
      <c r="D3240" s="6">
        <v>1250</v>
      </c>
      <c r="E3240" s="8">
        <v>1316</v>
      </c>
      <c r="F3240" t="s">
        <v>8218</v>
      </c>
      <c r="G3240" t="s">
        <v>8223</v>
      </c>
      <c r="H3240" t="s">
        <v>8245</v>
      </c>
      <c r="I3240">
        <v>1423724400</v>
      </c>
      <c r="J3240">
        <v>1421274954</v>
      </c>
      <c r="K3240" t="b">
        <v>0</v>
      </c>
      <c r="L3240">
        <v>28</v>
      </c>
      <c r="M3240" t="b">
        <v>1</v>
      </c>
      <c r="N3240" t="s">
        <v>8269</v>
      </c>
      <c r="O3240" s="14" t="s">
        <v>8318</v>
      </c>
      <c r="P3240" t="s">
        <v>8319</v>
      </c>
      <c r="Q3240" s="10">
        <f t="shared" si="102"/>
        <v>42018.94159722222</v>
      </c>
      <c r="R3240">
        <f t="shared" si="103"/>
        <v>2015</v>
      </c>
    </row>
    <row r="3241" spans="1:18" ht="45" x14ac:dyDescent="0.25">
      <c r="A3241">
        <v>2782</v>
      </c>
      <c r="B3241" s="3" t="s">
        <v>2782</v>
      </c>
      <c r="C3241" s="3" t="s">
        <v>6892</v>
      </c>
      <c r="D3241" s="6">
        <v>1000</v>
      </c>
      <c r="E3241" s="8">
        <v>1200</v>
      </c>
      <c r="F3241" t="s">
        <v>8218</v>
      </c>
      <c r="G3241" t="s">
        <v>8223</v>
      </c>
      <c r="H3241" t="s">
        <v>8245</v>
      </c>
      <c r="I3241">
        <v>1424149140</v>
      </c>
      <c r="J3241">
        <v>1421964718</v>
      </c>
      <c r="K3241" t="b">
        <v>0</v>
      </c>
      <c r="L3241">
        <v>18</v>
      </c>
      <c r="M3241" t="b">
        <v>1</v>
      </c>
      <c r="N3241" t="s">
        <v>8269</v>
      </c>
      <c r="O3241" s="14" t="s">
        <v>8318</v>
      </c>
      <c r="P3241" t="s">
        <v>8319</v>
      </c>
      <c r="Q3241" s="10">
        <f t="shared" si="102"/>
        <v>42026.924976851849</v>
      </c>
      <c r="R3241">
        <f t="shared" si="103"/>
        <v>2015</v>
      </c>
    </row>
    <row r="3242" spans="1:18" ht="60" x14ac:dyDescent="0.25">
      <c r="A3242">
        <v>2783</v>
      </c>
      <c r="B3242" s="3" t="s">
        <v>2783</v>
      </c>
      <c r="C3242" s="3" t="s">
        <v>6893</v>
      </c>
      <c r="D3242" s="6">
        <v>1000</v>
      </c>
      <c r="E3242" s="8">
        <v>1145</v>
      </c>
      <c r="F3242" t="s">
        <v>8218</v>
      </c>
      <c r="G3242" t="s">
        <v>8224</v>
      </c>
      <c r="H3242" t="s">
        <v>8246</v>
      </c>
      <c r="I3242">
        <v>1429793446</v>
      </c>
      <c r="J3242">
        <v>1428583846</v>
      </c>
      <c r="K3242" t="b">
        <v>0</v>
      </c>
      <c r="L3242">
        <v>61</v>
      </c>
      <c r="M3242" t="b">
        <v>1</v>
      </c>
      <c r="N3242" t="s">
        <v>8269</v>
      </c>
      <c r="O3242" s="14" t="s">
        <v>8318</v>
      </c>
      <c r="P3242" t="s">
        <v>8319</v>
      </c>
      <c r="Q3242" s="10">
        <f t="shared" si="102"/>
        <v>42103.535254629634</v>
      </c>
      <c r="R3242">
        <f t="shared" si="103"/>
        <v>2015</v>
      </c>
    </row>
    <row r="3243" spans="1:18" ht="45" x14ac:dyDescent="0.25">
      <c r="A3243">
        <v>2784</v>
      </c>
      <c r="B3243" s="3" t="s">
        <v>2784</v>
      </c>
      <c r="C3243" s="3" t="s">
        <v>6894</v>
      </c>
      <c r="D3243" s="6">
        <v>6000</v>
      </c>
      <c r="E3243" s="8">
        <v>7140</v>
      </c>
      <c r="F3243" t="s">
        <v>8218</v>
      </c>
      <c r="G3243" t="s">
        <v>8223</v>
      </c>
      <c r="H3243" t="s">
        <v>8245</v>
      </c>
      <c r="I3243">
        <v>1414608843</v>
      </c>
      <c r="J3243">
        <v>1412794443</v>
      </c>
      <c r="K3243" t="b">
        <v>0</v>
      </c>
      <c r="L3243">
        <v>108</v>
      </c>
      <c r="M3243" t="b">
        <v>1</v>
      </c>
      <c r="N3243" t="s">
        <v>8269</v>
      </c>
      <c r="O3243" s="14" t="s">
        <v>8318</v>
      </c>
      <c r="P3243" t="s">
        <v>8319</v>
      </c>
      <c r="Q3243" s="10">
        <f t="shared" si="102"/>
        <v>41920.787534722222</v>
      </c>
      <c r="R3243">
        <f t="shared" si="103"/>
        <v>2014</v>
      </c>
    </row>
    <row r="3244" spans="1:18" ht="45" x14ac:dyDescent="0.25">
      <c r="A3244">
        <v>2785</v>
      </c>
      <c r="B3244" s="3" t="s">
        <v>2785</v>
      </c>
      <c r="C3244" s="3" t="s">
        <v>6895</v>
      </c>
      <c r="D3244" s="6">
        <v>5000</v>
      </c>
      <c r="E3244" s="8">
        <v>5234</v>
      </c>
      <c r="F3244" t="s">
        <v>8218</v>
      </c>
      <c r="G3244" t="s">
        <v>8223</v>
      </c>
      <c r="H3244" t="s">
        <v>8245</v>
      </c>
      <c r="I3244">
        <v>1470430800</v>
      </c>
      <c r="J3244">
        <v>1467865967</v>
      </c>
      <c r="K3244" t="b">
        <v>0</v>
      </c>
      <c r="L3244">
        <v>142</v>
      </c>
      <c r="M3244" t="b">
        <v>1</v>
      </c>
      <c r="N3244" t="s">
        <v>8269</v>
      </c>
      <c r="O3244" s="14" t="s">
        <v>8318</v>
      </c>
      <c r="P3244" t="s">
        <v>8319</v>
      </c>
      <c r="Q3244" s="10">
        <f t="shared" si="102"/>
        <v>42558.189432870371</v>
      </c>
      <c r="R3244">
        <f t="shared" si="103"/>
        <v>2016</v>
      </c>
    </row>
    <row r="3245" spans="1:18" ht="30" x14ac:dyDescent="0.25">
      <c r="A3245">
        <v>2786</v>
      </c>
      <c r="B3245" s="3" t="s">
        <v>2786</v>
      </c>
      <c r="C3245" s="3" t="s">
        <v>6896</v>
      </c>
      <c r="D3245" s="6">
        <v>2500</v>
      </c>
      <c r="E3245" s="8">
        <v>2946</v>
      </c>
      <c r="F3245" t="s">
        <v>8218</v>
      </c>
      <c r="G3245" t="s">
        <v>8224</v>
      </c>
      <c r="H3245" t="s">
        <v>8246</v>
      </c>
      <c r="I3245">
        <v>1404913180</v>
      </c>
      <c r="J3245">
        <v>1403703580</v>
      </c>
      <c r="K3245" t="b">
        <v>0</v>
      </c>
      <c r="L3245">
        <v>74</v>
      </c>
      <c r="M3245" t="b">
        <v>1</v>
      </c>
      <c r="N3245" t="s">
        <v>8269</v>
      </c>
      <c r="O3245" s="14" t="s">
        <v>8318</v>
      </c>
      <c r="P3245" t="s">
        <v>8319</v>
      </c>
      <c r="Q3245" s="10">
        <f t="shared" si="102"/>
        <v>41815.569212962961</v>
      </c>
      <c r="R3245">
        <f t="shared" si="103"/>
        <v>2014</v>
      </c>
    </row>
    <row r="3246" spans="1:18" ht="60" x14ac:dyDescent="0.25">
      <c r="A3246">
        <v>2787</v>
      </c>
      <c r="B3246" s="3" t="s">
        <v>2787</v>
      </c>
      <c r="C3246" s="3" t="s">
        <v>6897</v>
      </c>
      <c r="D3246" s="6">
        <v>1000</v>
      </c>
      <c r="E3246" s="8">
        <v>1197</v>
      </c>
      <c r="F3246" t="s">
        <v>8218</v>
      </c>
      <c r="G3246" t="s">
        <v>8223</v>
      </c>
      <c r="H3246" t="s">
        <v>8245</v>
      </c>
      <c r="I3246">
        <v>1405658752</v>
      </c>
      <c r="J3246">
        <v>1403066752</v>
      </c>
      <c r="K3246" t="b">
        <v>0</v>
      </c>
      <c r="L3246">
        <v>38</v>
      </c>
      <c r="M3246" t="b">
        <v>1</v>
      </c>
      <c r="N3246" t="s">
        <v>8269</v>
      </c>
      <c r="O3246" s="14" t="s">
        <v>8318</v>
      </c>
      <c r="P3246" t="s">
        <v>8319</v>
      </c>
      <c r="Q3246" s="10">
        <f t="shared" si="102"/>
        <v>41808.198518518519</v>
      </c>
      <c r="R3246">
        <f t="shared" si="103"/>
        <v>2014</v>
      </c>
    </row>
    <row r="3247" spans="1:18" ht="45" x14ac:dyDescent="0.25">
      <c r="A3247">
        <v>2788</v>
      </c>
      <c r="B3247" s="3" t="s">
        <v>2788</v>
      </c>
      <c r="C3247" s="3" t="s">
        <v>6898</v>
      </c>
      <c r="D3247" s="6">
        <v>2000</v>
      </c>
      <c r="E3247" s="8">
        <v>2050</v>
      </c>
      <c r="F3247" t="s">
        <v>8218</v>
      </c>
      <c r="G3247" t="s">
        <v>8223</v>
      </c>
      <c r="H3247" t="s">
        <v>8245</v>
      </c>
      <c r="I3247">
        <v>1469811043</v>
      </c>
      <c r="J3247">
        <v>1467219043</v>
      </c>
      <c r="K3247" t="b">
        <v>0</v>
      </c>
      <c r="L3247">
        <v>20</v>
      </c>
      <c r="M3247" t="b">
        <v>1</v>
      </c>
      <c r="N3247" t="s">
        <v>8269</v>
      </c>
      <c r="O3247" s="14" t="s">
        <v>8318</v>
      </c>
      <c r="P3247" t="s">
        <v>8319</v>
      </c>
      <c r="Q3247" s="10">
        <f t="shared" si="102"/>
        <v>42550.701886574068</v>
      </c>
      <c r="R3247">
        <f t="shared" si="103"/>
        <v>2016</v>
      </c>
    </row>
    <row r="3248" spans="1:18" ht="30" x14ac:dyDescent="0.25">
      <c r="A3248">
        <v>2789</v>
      </c>
      <c r="B3248" s="3" t="s">
        <v>2789</v>
      </c>
      <c r="C3248" s="3" t="s">
        <v>6899</v>
      </c>
      <c r="D3248" s="6">
        <v>3000</v>
      </c>
      <c r="E3248" s="8">
        <v>3035</v>
      </c>
      <c r="F3248" t="s">
        <v>8218</v>
      </c>
      <c r="G3248" t="s">
        <v>8223</v>
      </c>
      <c r="H3248" t="s">
        <v>8245</v>
      </c>
      <c r="I3248">
        <v>1426132800</v>
      </c>
      <c r="J3248">
        <v>1424477934</v>
      </c>
      <c r="K3248" t="b">
        <v>0</v>
      </c>
      <c r="L3248">
        <v>24</v>
      </c>
      <c r="M3248" t="b">
        <v>1</v>
      </c>
      <c r="N3248" t="s">
        <v>8269</v>
      </c>
      <c r="O3248" s="14" t="s">
        <v>8318</v>
      </c>
      <c r="P3248" t="s">
        <v>8319</v>
      </c>
      <c r="Q3248" s="10">
        <f t="shared" si="102"/>
        <v>42056.013124999998</v>
      </c>
      <c r="R3248">
        <f t="shared" si="103"/>
        <v>2015</v>
      </c>
    </row>
    <row r="3249" spans="1:18" ht="60" x14ac:dyDescent="0.25">
      <c r="A3249">
        <v>2790</v>
      </c>
      <c r="B3249" s="3" t="s">
        <v>2790</v>
      </c>
      <c r="C3249" s="3" t="s">
        <v>6900</v>
      </c>
      <c r="D3249" s="6">
        <v>3000</v>
      </c>
      <c r="E3249" s="8">
        <v>3160</v>
      </c>
      <c r="F3249" t="s">
        <v>8218</v>
      </c>
      <c r="G3249" t="s">
        <v>8223</v>
      </c>
      <c r="H3249" t="s">
        <v>8245</v>
      </c>
      <c r="I3249">
        <v>1423693903</v>
      </c>
      <c r="J3249">
        <v>1421101903</v>
      </c>
      <c r="K3249" t="b">
        <v>0</v>
      </c>
      <c r="L3249">
        <v>66</v>
      </c>
      <c r="M3249" t="b">
        <v>1</v>
      </c>
      <c r="N3249" t="s">
        <v>8269</v>
      </c>
      <c r="O3249" s="14" t="s">
        <v>8318</v>
      </c>
      <c r="P3249" t="s">
        <v>8319</v>
      </c>
      <c r="Q3249" s="10">
        <f t="shared" si="102"/>
        <v>42016.938692129625</v>
      </c>
      <c r="R3249">
        <f t="shared" si="103"/>
        <v>2015</v>
      </c>
    </row>
    <row r="3250" spans="1:18" ht="60" x14ac:dyDescent="0.25">
      <c r="A3250">
        <v>2791</v>
      </c>
      <c r="B3250" s="3" t="s">
        <v>2791</v>
      </c>
      <c r="C3250" s="3" t="s">
        <v>6901</v>
      </c>
      <c r="D3250" s="6">
        <v>2000</v>
      </c>
      <c r="E3250" s="8">
        <v>2050</v>
      </c>
      <c r="F3250" t="s">
        <v>8218</v>
      </c>
      <c r="G3250" t="s">
        <v>8223</v>
      </c>
      <c r="H3250" t="s">
        <v>8245</v>
      </c>
      <c r="I3250">
        <v>1473393600</v>
      </c>
      <c r="J3250">
        <v>1470778559</v>
      </c>
      <c r="K3250" t="b">
        <v>0</v>
      </c>
      <c r="L3250">
        <v>28</v>
      </c>
      <c r="M3250" t="b">
        <v>1</v>
      </c>
      <c r="N3250" t="s">
        <v>8269</v>
      </c>
      <c r="O3250" s="14" t="s">
        <v>8318</v>
      </c>
      <c r="P3250" t="s">
        <v>8319</v>
      </c>
      <c r="Q3250" s="10">
        <f t="shared" si="102"/>
        <v>42591.899988425925</v>
      </c>
      <c r="R3250">
        <f t="shared" si="103"/>
        <v>2016</v>
      </c>
    </row>
    <row r="3251" spans="1:18" ht="45" x14ac:dyDescent="0.25">
      <c r="A3251">
        <v>2792</v>
      </c>
      <c r="B3251" s="3" t="s">
        <v>2792</v>
      </c>
      <c r="C3251" s="3" t="s">
        <v>6902</v>
      </c>
      <c r="D3251" s="6">
        <v>2000</v>
      </c>
      <c r="E3251" s="8">
        <v>2152</v>
      </c>
      <c r="F3251" t="s">
        <v>8218</v>
      </c>
      <c r="G3251" t="s">
        <v>8223</v>
      </c>
      <c r="H3251" t="s">
        <v>8245</v>
      </c>
      <c r="I3251">
        <v>1439357559</v>
      </c>
      <c r="J3251">
        <v>1435469559</v>
      </c>
      <c r="K3251" t="b">
        <v>0</v>
      </c>
      <c r="L3251">
        <v>24</v>
      </c>
      <c r="M3251" t="b">
        <v>1</v>
      </c>
      <c r="N3251" t="s">
        <v>8269</v>
      </c>
      <c r="O3251" s="14" t="s">
        <v>8318</v>
      </c>
      <c r="P3251" t="s">
        <v>8319</v>
      </c>
      <c r="Q3251" s="10">
        <f t="shared" si="102"/>
        <v>42183.231006944443</v>
      </c>
      <c r="R3251">
        <f t="shared" si="103"/>
        <v>2015</v>
      </c>
    </row>
    <row r="3252" spans="1:18" ht="60" x14ac:dyDescent="0.25">
      <c r="A3252">
        <v>2793</v>
      </c>
      <c r="B3252" s="3" t="s">
        <v>2793</v>
      </c>
      <c r="C3252" s="3" t="s">
        <v>6903</v>
      </c>
      <c r="D3252" s="6">
        <v>10000</v>
      </c>
      <c r="E3252" s="8">
        <v>11056.75</v>
      </c>
      <c r="F3252" t="s">
        <v>8218</v>
      </c>
      <c r="G3252" t="s">
        <v>8225</v>
      </c>
      <c r="H3252" t="s">
        <v>8247</v>
      </c>
      <c r="I3252">
        <v>1437473005</v>
      </c>
      <c r="J3252">
        <v>1434881005</v>
      </c>
      <c r="K3252" t="b">
        <v>0</v>
      </c>
      <c r="L3252">
        <v>73</v>
      </c>
      <c r="M3252" t="b">
        <v>1</v>
      </c>
      <c r="N3252" t="s">
        <v>8269</v>
      </c>
      <c r="O3252" s="14" t="s">
        <v>8318</v>
      </c>
      <c r="P3252" t="s">
        <v>8319</v>
      </c>
      <c r="Q3252" s="10">
        <f t="shared" si="102"/>
        <v>42176.419039351851</v>
      </c>
      <c r="R3252">
        <f t="shared" si="103"/>
        <v>2015</v>
      </c>
    </row>
    <row r="3253" spans="1:18" ht="60" x14ac:dyDescent="0.25">
      <c r="A3253">
        <v>2794</v>
      </c>
      <c r="B3253" s="3" t="s">
        <v>2794</v>
      </c>
      <c r="C3253" s="3" t="s">
        <v>6904</v>
      </c>
      <c r="D3253" s="6">
        <v>50</v>
      </c>
      <c r="E3253" s="8">
        <v>75</v>
      </c>
      <c r="F3253" t="s">
        <v>8218</v>
      </c>
      <c r="G3253" t="s">
        <v>8224</v>
      </c>
      <c r="H3253" t="s">
        <v>8246</v>
      </c>
      <c r="I3253">
        <v>1457031600</v>
      </c>
      <c r="J3253">
        <v>1455640559</v>
      </c>
      <c r="K3253" t="b">
        <v>0</v>
      </c>
      <c r="L3253">
        <v>3</v>
      </c>
      <c r="M3253" t="b">
        <v>1</v>
      </c>
      <c r="N3253" t="s">
        <v>8269</v>
      </c>
      <c r="O3253" s="14" t="s">
        <v>8318</v>
      </c>
      <c r="P3253" t="s">
        <v>8319</v>
      </c>
      <c r="Q3253" s="10">
        <f t="shared" si="102"/>
        <v>42416.691655092596</v>
      </c>
      <c r="R3253">
        <f t="shared" si="103"/>
        <v>2016</v>
      </c>
    </row>
    <row r="3254" spans="1:18" ht="45" x14ac:dyDescent="0.25">
      <c r="A3254">
        <v>2795</v>
      </c>
      <c r="B3254" s="3" t="s">
        <v>2795</v>
      </c>
      <c r="C3254" s="3" t="s">
        <v>6905</v>
      </c>
      <c r="D3254" s="6">
        <v>700</v>
      </c>
      <c r="E3254" s="8">
        <v>730</v>
      </c>
      <c r="F3254" t="s">
        <v>8218</v>
      </c>
      <c r="G3254" t="s">
        <v>8223</v>
      </c>
      <c r="H3254" t="s">
        <v>8245</v>
      </c>
      <c r="I3254">
        <v>1402095600</v>
      </c>
      <c r="J3254">
        <v>1400675841</v>
      </c>
      <c r="K3254" t="b">
        <v>0</v>
      </c>
      <c r="L3254">
        <v>20</v>
      </c>
      <c r="M3254" t="b">
        <v>1</v>
      </c>
      <c r="N3254" t="s">
        <v>8269</v>
      </c>
      <c r="O3254" s="14" t="s">
        <v>8318</v>
      </c>
      <c r="P3254" t="s">
        <v>8319</v>
      </c>
      <c r="Q3254" s="10">
        <f t="shared" si="102"/>
        <v>41780.525937500002</v>
      </c>
      <c r="R3254">
        <f t="shared" si="103"/>
        <v>2014</v>
      </c>
    </row>
    <row r="3255" spans="1:18" ht="45" x14ac:dyDescent="0.25">
      <c r="A3255">
        <v>2796</v>
      </c>
      <c r="B3255" s="3" t="s">
        <v>2796</v>
      </c>
      <c r="C3255" s="3" t="s">
        <v>6906</v>
      </c>
      <c r="D3255" s="6">
        <v>800</v>
      </c>
      <c r="E3255" s="8">
        <v>924</v>
      </c>
      <c r="F3255" t="s">
        <v>8218</v>
      </c>
      <c r="G3255" t="s">
        <v>8224</v>
      </c>
      <c r="H3255" t="s">
        <v>8246</v>
      </c>
      <c r="I3255">
        <v>1404564028</v>
      </c>
      <c r="J3255">
        <v>1401972028</v>
      </c>
      <c r="K3255" t="b">
        <v>0</v>
      </c>
      <c r="L3255">
        <v>21</v>
      </c>
      <c r="M3255" t="b">
        <v>1</v>
      </c>
      <c r="N3255" t="s">
        <v>8269</v>
      </c>
      <c r="O3255" s="14" t="s">
        <v>8318</v>
      </c>
      <c r="P3255" t="s">
        <v>8319</v>
      </c>
      <c r="Q3255" s="10">
        <f t="shared" si="102"/>
        <v>41795.528101851851</v>
      </c>
      <c r="R3255">
        <f t="shared" si="103"/>
        <v>2014</v>
      </c>
    </row>
    <row r="3256" spans="1:18" ht="45" x14ac:dyDescent="0.25">
      <c r="A3256">
        <v>2797</v>
      </c>
      <c r="B3256" s="3" t="s">
        <v>2797</v>
      </c>
      <c r="C3256" s="3" t="s">
        <v>6907</v>
      </c>
      <c r="D3256" s="6">
        <v>8000</v>
      </c>
      <c r="E3256" s="8">
        <v>8211.61</v>
      </c>
      <c r="F3256" t="s">
        <v>8218</v>
      </c>
      <c r="G3256" t="s">
        <v>8224</v>
      </c>
      <c r="H3256" t="s">
        <v>8246</v>
      </c>
      <c r="I3256">
        <v>1404858840</v>
      </c>
      <c r="J3256">
        <v>1402266840</v>
      </c>
      <c r="K3256" t="b">
        <v>0</v>
      </c>
      <c r="L3256">
        <v>94</v>
      </c>
      <c r="M3256" t="b">
        <v>1</v>
      </c>
      <c r="N3256" t="s">
        <v>8269</v>
      </c>
      <c r="O3256" s="14" t="s">
        <v>8318</v>
      </c>
      <c r="P3256" t="s">
        <v>8319</v>
      </c>
      <c r="Q3256" s="10">
        <f t="shared" si="102"/>
        <v>41798.94027777778</v>
      </c>
      <c r="R3256">
        <f t="shared" si="103"/>
        <v>2014</v>
      </c>
    </row>
    <row r="3257" spans="1:18" ht="60" x14ac:dyDescent="0.25">
      <c r="A3257">
        <v>2798</v>
      </c>
      <c r="B3257" s="3" t="s">
        <v>2798</v>
      </c>
      <c r="C3257" s="3" t="s">
        <v>6908</v>
      </c>
      <c r="D3257" s="6">
        <v>5000</v>
      </c>
      <c r="E3257" s="8">
        <v>5070</v>
      </c>
      <c r="F3257" t="s">
        <v>8218</v>
      </c>
      <c r="G3257" t="s">
        <v>8224</v>
      </c>
      <c r="H3257" t="s">
        <v>8246</v>
      </c>
      <c r="I3257">
        <v>1438358400</v>
      </c>
      <c r="J3257">
        <v>1437063121</v>
      </c>
      <c r="K3257" t="b">
        <v>0</v>
      </c>
      <c r="L3257">
        <v>139</v>
      </c>
      <c r="M3257" t="b">
        <v>1</v>
      </c>
      <c r="N3257" t="s">
        <v>8269</v>
      </c>
      <c r="O3257" s="14" t="s">
        <v>8318</v>
      </c>
      <c r="P3257" t="s">
        <v>8319</v>
      </c>
      <c r="Q3257" s="10">
        <f t="shared" si="102"/>
        <v>42201.675011574072</v>
      </c>
      <c r="R3257">
        <f t="shared" si="103"/>
        <v>2015</v>
      </c>
    </row>
    <row r="3258" spans="1:18" ht="60" x14ac:dyDescent="0.25">
      <c r="A3258">
        <v>2799</v>
      </c>
      <c r="B3258" s="3" t="s">
        <v>2799</v>
      </c>
      <c r="C3258" s="3" t="s">
        <v>6909</v>
      </c>
      <c r="D3258" s="6">
        <v>5000</v>
      </c>
      <c r="E3258" s="8">
        <v>5831.74</v>
      </c>
      <c r="F3258" t="s">
        <v>8218</v>
      </c>
      <c r="G3258" t="s">
        <v>8224</v>
      </c>
      <c r="H3258" t="s">
        <v>8246</v>
      </c>
      <c r="I3258">
        <v>1466179200</v>
      </c>
      <c r="J3258">
        <v>1463466070</v>
      </c>
      <c r="K3258" t="b">
        <v>0</v>
      </c>
      <c r="L3258">
        <v>130</v>
      </c>
      <c r="M3258" t="b">
        <v>1</v>
      </c>
      <c r="N3258" t="s">
        <v>8269</v>
      </c>
      <c r="O3258" s="14" t="s">
        <v>8318</v>
      </c>
      <c r="P3258" t="s">
        <v>8319</v>
      </c>
      <c r="Q3258" s="10">
        <f t="shared" si="102"/>
        <v>42507.264699074076</v>
      </c>
      <c r="R3258">
        <f t="shared" si="103"/>
        <v>2016</v>
      </c>
    </row>
    <row r="3259" spans="1:18" ht="45" x14ac:dyDescent="0.25">
      <c r="A3259">
        <v>2800</v>
      </c>
      <c r="B3259" s="3" t="s">
        <v>2800</v>
      </c>
      <c r="C3259" s="3" t="s">
        <v>6910</v>
      </c>
      <c r="D3259" s="6">
        <v>1000</v>
      </c>
      <c r="E3259" s="8">
        <v>1330</v>
      </c>
      <c r="F3259" t="s">
        <v>8218</v>
      </c>
      <c r="G3259" t="s">
        <v>8224</v>
      </c>
      <c r="H3259" t="s">
        <v>8246</v>
      </c>
      <c r="I3259">
        <v>1420377366</v>
      </c>
      <c r="J3259">
        <v>1415193366</v>
      </c>
      <c r="K3259" t="b">
        <v>0</v>
      </c>
      <c r="L3259">
        <v>31</v>
      </c>
      <c r="M3259" t="b">
        <v>1</v>
      </c>
      <c r="N3259" t="s">
        <v>8269</v>
      </c>
      <c r="O3259" s="14" t="s">
        <v>8318</v>
      </c>
      <c r="P3259" t="s">
        <v>8319</v>
      </c>
      <c r="Q3259" s="10">
        <f t="shared" si="102"/>
        <v>41948.552847222221</v>
      </c>
      <c r="R3259">
        <f t="shared" si="103"/>
        <v>2014</v>
      </c>
    </row>
    <row r="3260" spans="1:18" ht="45" x14ac:dyDescent="0.25">
      <c r="A3260">
        <v>2801</v>
      </c>
      <c r="B3260" s="3" t="s">
        <v>2801</v>
      </c>
      <c r="C3260" s="3" t="s">
        <v>6911</v>
      </c>
      <c r="D3260" s="6">
        <v>500</v>
      </c>
      <c r="E3260" s="8">
        <v>666</v>
      </c>
      <c r="F3260" t="s">
        <v>8218</v>
      </c>
      <c r="G3260" t="s">
        <v>8225</v>
      </c>
      <c r="H3260" t="s">
        <v>8247</v>
      </c>
      <c r="I3260">
        <v>1412938800</v>
      </c>
      <c r="J3260">
        <v>1411019409</v>
      </c>
      <c r="K3260" t="b">
        <v>0</v>
      </c>
      <c r="L3260">
        <v>13</v>
      </c>
      <c r="M3260" t="b">
        <v>1</v>
      </c>
      <c r="N3260" t="s">
        <v>8269</v>
      </c>
      <c r="O3260" s="14" t="s">
        <v>8318</v>
      </c>
      <c r="P3260" t="s">
        <v>8319</v>
      </c>
      <c r="Q3260" s="10">
        <f t="shared" si="102"/>
        <v>41900.243159722224</v>
      </c>
      <c r="R3260">
        <f t="shared" si="103"/>
        <v>2014</v>
      </c>
    </row>
    <row r="3261" spans="1:18" ht="60" x14ac:dyDescent="0.25">
      <c r="A3261">
        <v>2802</v>
      </c>
      <c r="B3261" s="3" t="s">
        <v>2802</v>
      </c>
      <c r="C3261" s="3" t="s">
        <v>6912</v>
      </c>
      <c r="D3261" s="6">
        <v>3000</v>
      </c>
      <c r="E3261" s="8">
        <v>3055</v>
      </c>
      <c r="F3261" t="s">
        <v>8218</v>
      </c>
      <c r="G3261" t="s">
        <v>8224</v>
      </c>
      <c r="H3261" t="s">
        <v>8246</v>
      </c>
      <c r="I3261">
        <v>1438875107</v>
      </c>
      <c r="J3261">
        <v>1436283107</v>
      </c>
      <c r="K3261" t="b">
        <v>0</v>
      </c>
      <c r="L3261">
        <v>90</v>
      </c>
      <c r="M3261" t="b">
        <v>1</v>
      </c>
      <c r="N3261" t="s">
        <v>8269</v>
      </c>
      <c r="O3261" s="14" t="s">
        <v>8318</v>
      </c>
      <c r="P3261" t="s">
        <v>8319</v>
      </c>
      <c r="Q3261" s="10">
        <f t="shared" si="102"/>
        <v>42192.64707175926</v>
      </c>
      <c r="R3261">
        <f t="shared" si="103"/>
        <v>2015</v>
      </c>
    </row>
    <row r="3262" spans="1:18" ht="60" x14ac:dyDescent="0.25">
      <c r="A3262">
        <v>2803</v>
      </c>
      <c r="B3262" s="3" t="s">
        <v>2803</v>
      </c>
      <c r="C3262" s="3" t="s">
        <v>6913</v>
      </c>
      <c r="D3262" s="6">
        <v>10000</v>
      </c>
      <c r="E3262" s="8">
        <v>12795</v>
      </c>
      <c r="F3262" t="s">
        <v>8218</v>
      </c>
      <c r="G3262" t="s">
        <v>8223</v>
      </c>
      <c r="H3262" t="s">
        <v>8245</v>
      </c>
      <c r="I3262">
        <v>1437004800</v>
      </c>
      <c r="J3262">
        <v>1433295276</v>
      </c>
      <c r="K3262" t="b">
        <v>0</v>
      </c>
      <c r="L3262">
        <v>141</v>
      </c>
      <c r="M3262" t="b">
        <v>1</v>
      </c>
      <c r="N3262" t="s">
        <v>8269</v>
      </c>
      <c r="O3262" s="14" t="s">
        <v>8318</v>
      </c>
      <c r="P3262" t="s">
        <v>8319</v>
      </c>
      <c r="Q3262" s="10">
        <f t="shared" si="102"/>
        <v>42158.065694444449</v>
      </c>
      <c r="R3262">
        <f t="shared" si="103"/>
        <v>2015</v>
      </c>
    </row>
    <row r="3263" spans="1:18" ht="60" x14ac:dyDescent="0.25">
      <c r="A3263">
        <v>2804</v>
      </c>
      <c r="B3263" s="3" t="s">
        <v>2804</v>
      </c>
      <c r="C3263" s="3" t="s">
        <v>6914</v>
      </c>
      <c r="D3263" s="6">
        <v>1000</v>
      </c>
      <c r="E3263" s="8">
        <v>1150</v>
      </c>
      <c r="F3263" t="s">
        <v>8218</v>
      </c>
      <c r="G3263" t="s">
        <v>8224</v>
      </c>
      <c r="H3263" t="s">
        <v>8246</v>
      </c>
      <c r="I3263">
        <v>1411987990</v>
      </c>
      <c r="J3263">
        <v>1409395990</v>
      </c>
      <c r="K3263" t="b">
        <v>0</v>
      </c>
      <c r="L3263">
        <v>23</v>
      </c>
      <c r="M3263" t="b">
        <v>1</v>
      </c>
      <c r="N3263" t="s">
        <v>8269</v>
      </c>
      <c r="O3263" s="14" t="s">
        <v>8318</v>
      </c>
      <c r="P3263" t="s">
        <v>8319</v>
      </c>
      <c r="Q3263" s="10">
        <f t="shared" si="102"/>
        <v>41881.453587962962</v>
      </c>
      <c r="R3263">
        <f t="shared" si="103"/>
        <v>2014</v>
      </c>
    </row>
    <row r="3264" spans="1:18" ht="60" x14ac:dyDescent="0.25">
      <c r="A3264">
        <v>2805</v>
      </c>
      <c r="B3264" s="3" t="s">
        <v>2805</v>
      </c>
      <c r="C3264" s="3" t="s">
        <v>6915</v>
      </c>
      <c r="D3264" s="6">
        <v>400</v>
      </c>
      <c r="E3264" s="8">
        <v>440</v>
      </c>
      <c r="F3264" t="s">
        <v>8218</v>
      </c>
      <c r="G3264" t="s">
        <v>8224</v>
      </c>
      <c r="H3264" t="s">
        <v>8246</v>
      </c>
      <c r="I3264">
        <v>1440245273</v>
      </c>
      <c r="J3264">
        <v>1438085273</v>
      </c>
      <c r="K3264" t="b">
        <v>0</v>
      </c>
      <c r="L3264">
        <v>18</v>
      </c>
      <c r="M3264" t="b">
        <v>1</v>
      </c>
      <c r="N3264" t="s">
        <v>8269</v>
      </c>
      <c r="O3264" s="14" t="s">
        <v>8318</v>
      </c>
      <c r="P3264" t="s">
        <v>8319</v>
      </c>
      <c r="Q3264" s="10">
        <f t="shared" si="102"/>
        <v>42213.505474537036</v>
      </c>
      <c r="R3264">
        <f t="shared" si="103"/>
        <v>2015</v>
      </c>
    </row>
    <row r="3265" spans="1:18" ht="45" x14ac:dyDescent="0.25">
      <c r="A3265">
        <v>2806</v>
      </c>
      <c r="B3265" s="3" t="s">
        <v>2806</v>
      </c>
      <c r="C3265" s="3" t="s">
        <v>6916</v>
      </c>
      <c r="D3265" s="6">
        <v>3000</v>
      </c>
      <c r="E3265" s="8">
        <v>3363</v>
      </c>
      <c r="F3265" t="s">
        <v>8218</v>
      </c>
      <c r="G3265" t="s">
        <v>8224</v>
      </c>
      <c r="H3265" t="s">
        <v>8246</v>
      </c>
      <c r="I3265">
        <v>1438772400</v>
      </c>
      <c r="J3265">
        <v>1435645490</v>
      </c>
      <c r="K3265" t="b">
        <v>0</v>
      </c>
      <c r="L3265">
        <v>76</v>
      </c>
      <c r="M3265" t="b">
        <v>1</v>
      </c>
      <c r="N3265" t="s">
        <v>8269</v>
      </c>
      <c r="O3265" s="14" t="s">
        <v>8318</v>
      </c>
      <c r="P3265" t="s">
        <v>8319</v>
      </c>
      <c r="Q3265" s="10">
        <f t="shared" si="102"/>
        <v>42185.267245370371</v>
      </c>
      <c r="R3265">
        <f t="shared" si="103"/>
        <v>2015</v>
      </c>
    </row>
    <row r="3266" spans="1:18" ht="30" x14ac:dyDescent="0.25">
      <c r="A3266">
        <v>2807</v>
      </c>
      <c r="B3266" s="3" t="s">
        <v>2807</v>
      </c>
      <c r="C3266" s="3" t="s">
        <v>6917</v>
      </c>
      <c r="D3266" s="6">
        <v>5000</v>
      </c>
      <c r="E3266" s="8">
        <v>6300</v>
      </c>
      <c r="F3266" t="s">
        <v>8218</v>
      </c>
      <c r="G3266" t="s">
        <v>8223</v>
      </c>
      <c r="H3266" t="s">
        <v>8245</v>
      </c>
      <c r="I3266">
        <v>1435611438</v>
      </c>
      <c r="J3266">
        <v>1433019438</v>
      </c>
      <c r="K3266" t="b">
        <v>0</v>
      </c>
      <c r="L3266">
        <v>93</v>
      </c>
      <c r="M3266" t="b">
        <v>1</v>
      </c>
      <c r="N3266" t="s">
        <v>8269</v>
      </c>
      <c r="O3266" s="14" t="s">
        <v>8318</v>
      </c>
      <c r="P3266" t="s">
        <v>8319</v>
      </c>
      <c r="Q3266" s="10">
        <f t="shared" si="102"/>
        <v>42154.873124999998</v>
      </c>
      <c r="R3266">
        <f t="shared" si="103"/>
        <v>2015</v>
      </c>
    </row>
    <row r="3267" spans="1:18" ht="60" x14ac:dyDescent="0.25">
      <c r="A3267">
        <v>2808</v>
      </c>
      <c r="B3267" s="3" t="s">
        <v>2808</v>
      </c>
      <c r="C3267" s="3" t="s">
        <v>6918</v>
      </c>
      <c r="D3267" s="6">
        <v>4500</v>
      </c>
      <c r="E3267" s="8">
        <v>4511</v>
      </c>
      <c r="F3267" t="s">
        <v>8218</v>
      </c>
      <c r="G3267" t="s">
        <v>8223</v>
      </c>
      <c r="H3267" t="s">
        <v>8245</v>
      </c>
      <c r="I3267">
        <v>1440274735</v>
      </c>
      <c r="J3267">
        <v>1437682735</v>
      </c>
      <c r="K3267" t="b">
        <v>0</v>
      </c>
      <c r="L3267">
        <v>69</v>
      </c>
      <c r="M3267" t="b">
        <v>1</v>
      </c>
      <c r="N3267" t="s">
        <v>8269</v>
      </c>
      <c r="O3267" s="14" t="s">
        <v>8318</v>
      </c>
      <c r="P3267" t="s">
        <v>8319</v>
      </c>
      <c r="Q3267" s="10">
        <f t="shared" si="102"/>
        <v>42208.84646990741</v>
      </c>
      <c r="R3267">
        <f t="shared" si="103"/>
        <v>2015</v>
      </c>
    </row>
    <row r="3268" spans="1:18" ht="60" x14ac:dyDescent="0.25">
      <c r="A3268">
        <v>2809</v>
      </c>
      <c r="B3268" s="3" t="s">
        <v>2809</v>
      </c>
      <c r="C3268" s="3" t="s">
        <v>6919</v>
      </c>
      <c r="D3268" s="6">
        <v>2500</v>
      </c>
      <c r="E3268" s="8">
        <v>2560</v>
      </c>
      <c r="F3268" t="s">
        <v>8218</v>
      </c>
      <c r="G3268" t="s">
        <v>8223</v>
      </c>
      <c r="H3268" t="s">
        <v>8245</v>
      </c>
      <c r="I3268">
        <v>1459348740</v>
      </c>
      <c r="J3268">
        <v>1458647725</v>
      </c>
      <c r="K3268" t="b">
        <v>0</v>
      </c>
      <c r="L3268">
        <v>21</v>
      </c>
      <c r="M3268" t="b">
        <v>1</v>
      </c>
      <c r="N3268" t="s">
        <v>8269</v>
      </c>
      <c r="O3268" s="14" t="s">
        <v>8318</v>
      </c>
      <c r="P3268" t="s">
        <v>8319</v>
      </c>
      <c r="Q3268" s="10">
        <f t="shared" si="102"/>
        <v>42451.496817129635</v>
      </c>
      <c r="R3268">
        <f t="shared" si="103"/>
        <v>2016</v>
      </c>
    </row>
    <row r="3269" spans="1:18" ht="45" x14ac:dyDescent="0.25">
      <c r="A3269">
        <v>2810</v>
      </c>
      <c r="B3269" s="3" t="s">
        <v>2810</v>
      </c>
      <c r="C3269" s="3" t="s">
        <v>6920</v>
      </c>
      <c r="D3269" s="6">
        <v>2500</v>
      </c>
      <c r="E3269" s="8">
        <v>2705</v>
      </c>
      <c r="F3269" t="s">
        <v>8218</v>
      </c>
      <c r="G3269" t="s">
        <v>8223</v>
      </c>
      <c r="H3269" t="s">
        <v>8245</v>
      </c>
      <c r="I3269">
        <v>1401595140</v>
      </c>
      <c r="J3269">
        <v>1398828064</v>
      </c>
      <c r="K3269" t="b">
        <v>0</v>
      </c>
      <c r="L3269">
        <v>57</v>
      </c>
      <c r="M3269" t="b">
        <v>1</v>
      </c>
      <c r="N3269" t="s">
        <v>8269</v>
      </c>
      <c r="O3269" s="14" t="s">
        <v>8318</v>
      </c>
      <c r="P3269" t="s">
        <v>8319</v>
      </c>
      <c r="Q3269" s="10">
        <f t="shared" si="102"/>
        <v>41759.13962962963</v>
      </c>
      <c r="R3269">
        <f t="shared" si="103"/>
        <v>2014</v>
      </c>
    </row>
    <row r="3270" spans="1:18" ht="45" x14ac:dyDescent="0.25">
      <c r="A3270">
        <v>2811</v>
      </c>
      <c r="B3270" s="3" t="s">
        <v>2811</v>
      </c>
      <c r="C3270" s="3" t="s">
        <v>6921</v>
      </c>
      <c r="D3270" s="6">
        <v>10000</v>
      </c>
      <c r="E3270" s="8">
        <v>10027</v>
      </c>
      <c r="F3270" t="s">
        <v>8218</v>
      </c>
      <c r="G3270" t="s">
        <v>8224</v>
      </c>
      <c r="H3270" t="s">
        <v>8246</v>
      </c>
      <c r="I3270">
        <v>1424692503</v>
      </c>
      <c r="J3270">
        <v>1422100503</v>
      </c>
      <c r="K3270" t="b">
        <v>0</v>
      </c>
      <c r="L3270">
        <v>108</v>
      </c>
      <c r="M3270" t="b">
        <v>1</v>
      </c>
      <c r="N3270" t="s">
        <v>8269</v>
      </c>
      <c r="O3270" s="14" t="s">
        <v>8318</v>
      </c>
      <c r="P3270" t="s">
        <v>8319</v>
      </c>
      <c r="Q3270" s="10">
        <f t="shared" si="102"/>
        <v>42028.496562500004</v>
      </c>
      <c r="R3270">
        <f t="shared" si="103"/>
        <v>2015</v>
      </c>
    </row>
    <row r="3271" spans="1:18" ht="45" x14ac:dyDescent="0.25">
      <c r="A3271">
        <v>2812</v>
      </c>
      <c r="B3271" s="3" t="s">
        <v>2812</v>
      </c>
      <c r="C3271" s="3" t="s">
        <v>6922</v>
      </c>
      <c r="D3271" s="6">
        <v>5000</v>
      </c>
      <c r="E3271" s="8">
        <v>5665</v>
      </c>
      <c r="F3271" t="s">
        <v>8218</v>
      </c>
      <c r="G3271" t="s">
        <v>8228</v>
      </c>
      <c r="H3271" t="s">
        <v>8250</v>
      </c>
      <c r="I3271">
        <v>1428292800</v>
      </c>
      <c r="J3271">
        <v>1424368298</v>
      </c>
      <c r="K3271" t="b">
        <v>0</v>
      </c>
      <c r="L3271">
        <v>83</v>
      </c>
      <c r="M3271" t="b">
        <v>1</v>
      </c>
      <c r="N3271" t="s">
        <v>8269</v>
      </c>
      <c r="O3271" s="14" t="s">
        <v>8318</v>
      </c>
      <c r="P3271" t="s">
        <v>8319</v>
      </c>
      <c r="Q3271" s="10">
        <f t="shared" si="102"/>
        <v>42054.74418981481</v>
      </c>
      <c r="R3271">
        <f t="shared" si="103"/>
        <v>2015</v>
      </c>
    </row>
    <row r="3272" spans="1:18" ht="45" x14ac:dyDescent="0.25">
      <c r="A3272">
        <v>2813</v>
      </c>
      <c r="B3272" s="3" t="s">
        <v>2813</v>
      </c>
      <c r="C3272" s="3" t="s">
        <v>6923</v>
      </c>
      <c r="D3272" s="6">
        <v>2800</v>
      </c>
      <c r="E3272" s="8">
        <v>3572.12</v>
      </c>
      <c r="F3272" t="s">
        <v>8218</v>
      </c>
      <c r="G3272" t="s">
        <v>8223</v>
      </c>
      <c r="H3272" t="s">
        <v>8245</v>
      </c>
      <c r="I3272">
        <v>1481737761</v>
      </c>
      <c r="J3272">
        <v>1479577761</v>
      </c>
      <c r="K3272" t="b">
        <v>0</v>
      </c>
      <c r="L3272">
        <v>96</v>
      </c>
      <c r="M3272" t="b">
        <v>1</v>
      </c>
      <c r="N3272" t="s">
        <v>8269</v>
      </c>
      <c r="O3272" s="14" t="s">
        <v>8318</v>
      </c>
      <c r="P3272" t="s">
        <v>8319</v>
      </c>
      <c r="Q3272" s="10">
        <f t="shared" si="102"/>
        <v>42693.742604166662</v>
      </c>
      <c r="R3272">
        <f t="shared" si="103"/>
        <v>2016</v>
      </c>
    </row>
    <row r="3273" spans="1:18" ht="45" x14ac:dyDescent="0.25">
      <c r="A3273">
        <v>2814</v>
      </c>
      <c r="B3273" s="3" t="s">
        <v>2814</v>
      </c>
      <c r="C3273" s="3" t="s">
        <v>6924</v>
      </c>
      <c r="D3273" s="6">
        <v>1500</v>
      </c>
      <c r="E3273" s="8">
        <v>1616</v>
      </c>
      <c r="F3273" t="s">
        <v>8218</v>
      </c>
      <c r="G3273" t="s">
        <v>8224</v>
      </c>
      <c r="H3273" t="s">
        <v>8246</v>
      </c>
      <c r="I3273">
        <v>1431164115</v>
      </c>
      <c r="J3273">
        <v>1428572115</v>
      </c>
      <c r="K3273" t="b">
        <v>0</v>
      </c>
      <c r="L3273">
        <v>64</v>
      </c>
      <c r="M3273" t="b">
        <v>1</v>
      </c>
      <c r="N3273" t="s">
        <v>8269</v>
      </c>
      <c r="O3273" s="14" t="s">
        <v>8318</v>
      </c>
      <c r="P3273" t="s">
        <v>8319</v>
      </c>
      <c r="Q3273" s="10">
        <f t="shared" si="102"/>
        <v>42103.399479166663</v>
      </c>
      <c r="R3273">
        <f t="shared" si="103"/>
        <v>2015</v>
      </c>
    </row>
    <row r="3274" spans="1:18" ht="45" x14ac:dyDescent="0.25">
      <c r="A3274">
        <v>2815</v>
      </c>
      <c r="B3274" s="3" t="s">
        <v>2815</v>
      </c>
      <c r="C3274" s="3" t="s">
        <v>6925</v>
      </c>
      <c r="D3274" s="6">
        <v>250</v>
      </c>
      <c r="E3274" s="8">
        <v>605</v>
      </c>
      <c r="F3274" t="s">
        <v>8218</v>
      </c>
      <c r="G3274" t="s">
        <v>8228</v>
      </c>
      <c r="H3274" t="s">
        <v>8250</v>
      </c>
      <c r="I3274">
        <v>1470595109</v>
      </c>
      <c r="J3274">
        <v>1468003109</v>
      </c>
      <c r="K3274" t="b">
        <v>0</v>
      </c>
      <c r="L3274">
        <v>14</v>
      </c>
      <c r="M3274" t="b">
        <v>1</v>
      </c>
      <c r="N3274" t="s">
        <v>8269</v>
      </c>
      <c r="O3274" s="14" t="s">
        <v>8318</v>
      </c>
      <c r="P3274" t="s">
        <v>8319</v>
      </c>
      <c r="Q3274" s="10">
        <f t="shared" ref="Q3274:Q3337" si="104">(((J3274/60)/60)/24)+DATE(1970,1,1)</f>
        <v>42559.776724537034</v>
      </c>
      <c r="R3274">
        <f t="shared" ref="R3274:R3337" si="105">YEAR(Q3274)</f>
        <v>2016</v>
      </c>
    </row>
    <row r="3275" spans="1:18" ht="45" x14ac:dyDescent="0.25">
      <c r="A3275">
        <v>2816</v>
      </c>
      <c r="B3275" s="3" t="s">
        <v>2816</v>
      </c>
      <c r="C3275" s="3" t="s">
        <v>6926</v>
      </c>
      <c r="D3275" s="6">
        <v>3000</v>
      </c>
      <c r="E3275" s="8">
        <v>4247</v>
      </c>
      <c r="F3275" t="s">
        <v>8218</v>
      </c>
      <c r="G3275" t="s">
        <v>8224</v>
      </c>
      <c r="H3275" t="s">
        <v>8246</v>
      </c>
      <c r="I3275">
        <v>1438531200</v>
      </c>
      <c r="J3275">
        <v>1435921992</v>
      </c>
      <c r="K3275" t="b">
        <v>0</v>
      </c>
      <c r="L3275">
        <v>169</v>
      </c>
      <c r="M3275" t="b">
        <v>1</v>
      </c>
      <c r="N3275" t="s">
        <v>8269</v>
      </c>
      <c r="O3275" s="14" t="s">
        <v>8318</v>
      </c>
      <c r="P3275" t="s">
        <v>8319</v>
      </c>
      <c r="Q3275" s="10">
        <f t="shared" si="104"/>
        <v>42188.467499999999</v>
      </c>
      <c r="R3275">
        <f t="shared" si="105"/>
        <v>2015</v>
      </c>
    </row>
    <row r="3276" spans="1:18" ht="60" x14ac:dyDescent="0.25">
      <c r="A3276">
        <v>2817</v>
      </c>
      <c r="B3276" s="3" t="s">
        <v>2817</v>
      </c>
      <c r="C3276" s="3" t="s">
        <v>6927</v>
      </c>
      <c r="D3276" s="6">
        <v>600</v>
      </c>
      <c r="E3276" s="8">
        <v>780</v>
      </c>
      <c r="F3276" t="s">
        <v>8218</v>
      </c>
      <c r="G3276" t="s">
        <v>8224</v>
      </c>
      <c r="H3276" t="s">
        <v>8246</v>
      </c>
      <c r="I3276">
        <v>1425136462</v>
      </c>
      <c r="J3276">
        <v>1421680462</v>
      </c>
      <c r="K3276" t="b">
        <v>0</v>
      </c>
      <c r="L3276">
        <v>33</v>
      </c>
      <c r="M3276" t="b">
        <v>1</v>
      </c>
      <c r="N3276" t="s">
        <v>8269</v>
      </c>
      <c r="O3276" s="14" t="s">
        <v>8318</v>
      </c>
      <c r="P3276" t="s">
        <v>8319</v>
      </c>
      <c r="Q3276" s="10">
        <f t="shared" si="104"/>
        <v>42023.634976851856</v>
      </c>
      <c r="R3276">
        <f t="shared" si="105"/>
        <v>2015</v>
      </c>
    </row>
    <row r="3277" spans="1:18" ht="45" x14ac:dyDescent="0.25">
      <c r="A3277">
        <v>2818</v>
      </c>
      <c r="B3277" s="3" t="s">
        <v>2818</v>
      </c>
      <c r="C3277" s="3" t="s">
        <v>6928</v>
      </c>
      <c r="D3277" s="6">
        <v>10000</v>
      </c>
      <c r="E3277" s="8">
        <v>10603</v>
      </c>
      <c r="F3277" t="s">
        <v>8218</v>
      </c>
      <c r="G3277" t="s">
        <v>8223</v>
      </c>
      <c r="H3277" t="s">
        <v>8245</v>
      </c>
      <c r="I3277">
        <v>1443018086</v>
      </c>
      <c r="J3277">
        <v>1441290086</v>
      </c>
      <c r="K3277" t="b">
        <v>0</v>
      </c>
      <c r="L3277">
        <v>102</v>
      </c>
      <c r="M3277" t="b">
        <v>1</v>
      </c>
      <c r="N3277" t="s">
        <v>8269</v>
      </c>
      <c r="O3277" s="14" t="s">
        <v>8318</v>
      </c>
      <c r="P3277" t="s">
        <v>8319</v>
      </c>
      <c r="Q3277" s="10">
        <f t="shared" si="104"/>
        <v>42250.598217592589</v>
      </c>
      <c r="R3277">
        <f t="shared" si="105"/>
        <v>2015</v>
      </c>
    </row>
    <row r="3278" spans="1:18" ht="60" x14ac:dyDescent="0.25">
      <c r="A3278">
        <v>2819</v>
      </c>
      <c r="B3278" s="3" t="s">
        <v>2819</v>
      </c>
      <c r="C3278" s="3" t="s">
        <v>6929</v>
      </c>
      <c r="D3278" s="6">
        <v>5000</v>
      </c>
      <c r="E3278" s="8">
        <v>5240</v>
      </c>
      <c r="F3278" t="s">
        <v>8218</v>
      </c>
      <c r="G3278" t="s">
        <v>8224</v>
      </c>
      <c r="H3278" t="s">
        <v>8246</v>
      </c>
      <c r="I3278">
        <v>1434285409</v>
      </c>
      <c r="J3278">
        <v>1431693409</v>
      </c>
      <c r="K3278" t="b">
        <v>0</v>
      </c>
      <c r="L3278">
        <v>104</v>
      </c>
      <c r="M3278" t="b">
        <v>1</v>
      </c>
      <c r="N3278" t="s">
        <v>8269</v>
      </c>
      <c r="O3278" s="14" t="s">
        <v>8318</v>
      </c>
      <c r="P3278" t="s">
        <v>8319</v>
      </c>
      <c r="Q3278" s="10">
        <f t="shared" si="104"/>
        <v>42139.525567129633</v>
      </c>
      <c r="R3278">
        <f t="shared" si="105"/>
        <v>2015</v>
      </c>
    </row>
    <row r="3279" spans="1:18" ht="60" x14ac:dyDescent="0.25">
      <c r="A3279">
        <v>2820</v>
      </c>
      <c r="B3279" s="3" t="s">
        <v>2820</v>
      </c>
      <c r="C3279" s="3" t="s">
        <v>6930</v>
      </c>
      <c r="D3279" s="6">
        <v>200</v>
      </c>
      <c r="E3279" s="8">
        <v>272</v>
      </c>
      <c r="F3279" t="s">
        <v>8218</v>
      </c>
      <c r="G3279" t="s">
        <v>8224</v>
      </c>
      <c r="H3279" t="s">
        <v>8246</v>
      </c>
      <c r="I3279">
        <v>1456444800</v>
      </c>
      <c r="J3279">
        <v>1454337589</v>
      </c>
      <c r="K3279" t="b">
        <v>0</v>
      </c>
      <c r="L3279">
        <v>20</v>
      </c>
      <c r="M3279" t="b">
        <v>1</v>
      </c>
      <c r="N3279" t="s">
        <v>8269</v>
      </c>
      <c r="O3279" s="14" t="s">
        <v>8318</v>
      </c>
      <c r="P3279" t="s">
        <v>8319</v>
      </c>
      <c r="Q3279" s="10">
        <f t="shared" si="104"/>
        <v>42401.610983796301</v>
      </c>
      <c r="R3279">
        <f t="shared" si="105"/>
        <v>2016</v>
      </c>
    </row>
    <row r="3280" spans="1:18" ht="60" x14ac:dyDescent="0.25">
      <c r="A3280">
        <v>2821</v>
      </c>
      <c r="B3280" s="3" t="s">
        <v>2821</v>
      </c>
      <c r="C3280" s="3" t="s">
        <v>6931</v>
      </c>
      <c r="D3280" s="6">
        <v>1000</v>
      </c>
      <c r="E3280" s="8">
        <v>1000</v>
      </c>
      <c r="F3280" t="s">
        <v>8218</v>
      </c>
      <c r="G3280" t="s">
        <v>8224</v>
      </c>
      <c r="H3280" t="s">
        <v>8246</v>
      </c>
      <c r="I3280">
        <v>1411510135</v>
      </c>
      <c r="J3280">
        <v>1408918135</v>
      </c>
      <c r="K3280" t="b">
        <v>0</v>
      </c>
      <c r="L3280">
        <v>35</v>
      </c>
      <c r="M3280" t="b">
        <v>1</v>
      </c>
      <c r="N3280" t="s">
        <v>8269</v>
      </c>
      <c r="O3280" s="14" t="s">
        <v>8318</v>
      </c>
      <c r="P3280" t="s">
        <v>8319</v>
      </c>
      <c r="Q3280" s="10">
        <f t="shared" si="104"/>
        <v>41875.922858796301</v>
      </c>
      <c r="R3280">
        <f t="shared" si="105"/>
        <v>2014</v>
      </c>
    </row>
    <row r="3281" spans="1:18" ht="60" x14ac:dyDescent="0.25">
      <c r="A3281">
        <v>2822</v>
      </c>
      <c r="B3281" s="3" t="s">
        <v>2822</v>
      </c>
      <c r="C3281" s="3" t="s">
        <v>6932</v>
      </c>
      <c r="D3281" s="6">
        <v>6000</v>
      </c>
      <c r="E3281" s="8">
        <v>6000</v>
      </c>
      <c r="F3281" t="s">
        <v>8218</v>
      </c>
      <c r="G3281" t="s">
        <v>8223</v>
      </c>
      <c r="H3281" t="s">
        <v>8245</v>
      </c>
      <c r="I3281">
        <v>1427469892</v>
      </c>
      <c r="J3281">
        <v>1424881492</v>
      </c>
      <c r="K3281" t="b">
        <v>0</v>
      </c>
      <c r="L3281">
        <v>94</v>
      </c>
      <c r="M3281" t="b">
        <v>1</v>
      </c>
      <c r="N3281" t="s">
        <v>8269</v>
      </c>
      <c r="O3281" s="14" t="s">
        <v>8318</v>
      </c>
      <c r="P3281" t="s">
        <v>8319</v>
      </c>
      <c r="Q3281" s="10">
        <f t="shared" si="104"/>
        <v>42060.683935185181</v>
      </c>
      <c r="R3281">
        <f t="shared" si="105"/>
        <v>2015</v>
      </c>
    </row>
    <row r="3282" spans="1:18" ht="60" x14ac:dyDescent="0.25">
      <c r="A3282">
        <v>2823</v>
      </c>
      <c r="B3282" s="3" t="s">
        <v>2823</v>
      </c>
      <c r="C3282" s="3" t="s">
        <v>6933</v>
      </c>
      <c r="D3282" s="6">
        <v>100</v>
      </c>
      <c r="E3282" s="8">
        <v>124</v>
      </c>
      <c r="F3282" t="s">
        <v>8218</v>
      </c>
      <c r="G3282" t="s">
        <v>8224</v>
      </c>
      <c r="H3282" t="s">
        <v>8246</v>
      </c>
      <c r="I3282">
        <v>1427842740</v>
      </c>
      <c r="J3282">
        <v>1425428206</v>
      </c>
      <c r="K3282" t="b">
        <v>0</v>
      </c>
      <c r="L3282">
        <v>14</v>
      </c>
      <c r="M3282" t="b">
        <v>1</v>
      </c>
      <c r="N3282" t="s">
        <v>8269</v>
      </c>
      <c r="O3282" s="14" t="s">
        <v>8318</v>
      </c>
      <c r="P3282" t="s">
        <v>8319</v>
      </c>
      <c r="Q3282" s="10">
        <f t="shared" si="104"/>
        <v>42067.011643518519</v>
      </c>
      <c r="R3282">
        <f t="shared" si="105"/>
        <v>2015</v>
      </c>
    </row>
    <row r="3283" spans="1:18" ht="45" x14ac:dyDescent="0.25">
      <c r="A3283">
        <v>2824</v>
      </c>
      <c r="B3283" s="3" t="s">
        <v>2824</v>
      </c>
      <c r="C3283" s="3" t="s">
        <v>6934</v>
      </c>
      <c r="D3283" s="6">
        <v>650</v>
      </c>
      <c r="E3283" s="8">
        <v>760</v>
      </c>
      <c r="F3283" t="s">
        <v>8218</v>
      </c>
      <c r="G3283" t="s">
        <v>8223</v>
      </c>
      <c r="H3283" t="s">
        <v>8245</v>
      </c>
      <c r="I3283">
        <v>1434159780</v>
      </c>
      <c r="J3283">
        <v>1431412196</v>
      </c>
      <c r="K3283" t="b">
        <v>0</v>
      </c>
      <c r="L3283">
        <v>15</v>
      </c>
      <c r="M3283" t="b">
        <v>1</v>
      </c>
      <c r="N3283" t="s">
        <v>8269</v>
      </c>
      <c r="O3283" s="14" t="s">
        <v>8318</v>
      </c>
      <c r="P3283" t="s">
        <v>8319</v>
      </c>
      <c r="Q3283" s="10">
        <f t="shared" si="104"/>
        <v>42136.270787037036</v>
      </c>
      <c r="R3283">
        <f t="shared" si="105"/>
        <v>2015</v>
      </c>
    </row>
    <row r="3284" spans="1:18" ht="60" x14ac:dyDescent="0.25">
      <c r="A3284">
        <v>2825</v>
      </c>
      <c r="B3284" s="3" t="s">
        <v>2825</v>
      </c>
      <c r="C3284" s="3" t="s">
        <v>6935</v>
      </c>
      <c r="D3284" s="6">
        <v>3000</v>
      </c>
      <c r="E3284" s="8">
        <v>3100</v>
      </c>
      <c r="F3284" t="s">
        <v>8218</v>
      </c>
      <c r="G3284" t="s">
        <v>8224</v>
      </c>
      <c r="H3284" t="s">
        <v>8246</v>
      </c>
      <c r="I3284">
        <v>1449255686</v>
      </c>
      <c r="J3284">
        <v>1446663686</v>
      </c>
      <c r="K3284" t="b">
        <v>0</v>
      </c>
      <c r="L3284">
        <v>51</v>
      </c>
      <c r="M3284" t="b">
        <v>1</v>
      </c>
      <c r="N3284" t="s">
        <v>8269</v>
      </c>
      <c r="O3284" s="14" t="s">
        <v>8318</v>
      </c>
      <c r="P3284" t="s">
        <v>8319</v>
      </c>
      <c r="Q3284" s="10">
        <f t="shared" si="104"/>
        <v>42312.792662037042</v>
      </c>
      <c r="R3284">
        <f t="shared" si="105"/>
        <v>2015</v>
      </c>
    </row>
    <row r="3285" spans="1:18" ht="60" x14ac:dyDescent="0.25">
      <c r="A3285">
        <v>2826</v>
      </c>
      <c r="B3285" s="3" t="s">
        <v>2826</v>
      </c>
      <c r="C3285" s="3" t="s">
        <v>6936</v>
      </c>
      <c r="D3285" s="6">
        <v>2000</v>
      </c>
      <c r="E3285" s="8">
        <v>2155</v>
      </c>
      <c r="F3285" t="s">
        <v>8218</v>
      </c>
      <c r="G3285" t="s">
        <v>8223</v>
      </c>
      <c r="H3285" t="s">
        <v>8245</v>
      </c>
      <c r="I3285">
        <v>1436511600</v>
      </c>
      <c r="J3285">
        <v>1434415812</v>
      </c>
      <c r="K3285" t="b">
        <v>0</v>
      </c>
      <c r="L3285">
        <v>19</v>
      </c>
      <c r="M3285" t="b">
        <v>1</v>
      </c>
      <c r="N3285" t="s">
        <v>8269</v>
      </c>
      <c r="O3285" s="14" t="s">
        <v>8318</v>
      </c>
      <c r="P3285" t="s">
        <v>8319</v>
      </c>
      <c r="Q3285" s="10">
        <f t="shared" si="104"/>
        <v>42171.034861111111</v>
      </c>
      <c r="R3285">
        <f t="shared" si="105"/>
        <v>2015</v>
      </c>
    </row>
    <row r="3286" spans="1:18" ht="60" x14ac:dyDescent="0.25">
      <c r="A3286">
        <v>2827</v>
      </c>
      <c r="B3286" s="3" t="s">
        <v>2827</v>
      </c>
      <c r="C3286" s="3" t="s">
        <v>6937</v>
      </c>
      <c r="D3286" s="6">
        <v>2000</v>
      </c>
      <c r="E3286" s="8">
        <v>2405</v>
      </c>
      <c r="F3286" t="s">
        <v>8218</v>
      </c>
      <c r="G3286" t="s">
        <v>8223</v>
      </c>
      <c r="H3286" t="s">
        <v>8245</v>
      </c>
      <c r="I3286">
        <v>1464971400</v>
      </c>
      <c r="J3286">
        <v>1462379066</v>
      </c>
      <c r="K3286" t="b">
        <v>0</v>
      </c>
      <c r="L3286">
        <v>23</v>
      </c>
      <c r="M3286" t="b">
        <v>1</v>
      </c>
      <c r="N3286" t="s">
        <v>8269</v>
      </c>
      <c r="O3286" s="14" t="s">
        <v>8318</v>
      </c>
      <c r="P3286" t="s">
        <v>8319</v>
      </c>
      <c r="Q3286" s="10">
        <f t="shared" si="104"/>
        <v>42494.683634259258</v>
      </c>
      <c r="R3286">
        <f t="shared" si="105"/>
        <v>2016</v>
      </c>
    </row>
    <row r="3287" spans="1:18" ht="60" x14ac:dyDescent="0.25">
      <c r="A3287">
        <v>2828</v>
      </c>
      <c r="B3287" s="3" t="s">
        <v>2828</v>
      </c>
      <c r="C3287" s="3" t="s">
        <v>6938</v>
      </c>
      <c r="D3287" s="6">
        <v>9500</v>
      </c>
      <c r="E3287" s="8">
        <v>9536</v>
      </c>
      <c r="F3287" t="s">
        <v>8218</v>
      </c>
      <c r="G3287" t="s">
        <v>8224</v>
      </c>
      <c r="H3287" t="s">
        <v>8246</v>
      </c>
      <c r="I3287">
        <v>1443826800</v>
      </c>
      <c r="J3287">
        <v>1441606869</v>
      </c>
      <c r="K3287" t="b">
        <v>0</v>
      </c>
      <c r="L3287">
        <v>97</v>
      </c>
      <c r="M3287" t="b">
        <v>1</v>
      </c>
      <c r="N3287" t="s">
        <v>8269</v>
      </c>
      <c r="O3287" s="14" t="s">
        <v>8318</v>
      </c>
      <c r="P3287" t="s">
        <v>8319</v>
      </c>
      <c r="Q3287" s="10">
        <f t="shared" si="104"/>
        <v>42254.264687499999</v>
      </c>
      <c r="R3287">
        <f t="shared" si="105"/>
        <v>2015</v>
      </c>
    </row>
    <row r="3288" spans="1:18" ht="60" x14ac:dyDescent="0.25">
      <c r="A3288">
        <v>2829</v>
      </c>
      <c r="B3288" s="3" t="s">
        <v>2829</v>
      </c>
      <c r="C3288" s="3" t="s">
        <v>6939</v>
      </c>
      <c r="D3288" s="6">
        <v>2500</v>
      </c>
      <c r="E3288" s="8">
        <v>2663</v>
      </c>
      <c r="F3288" t="s">
        <v>8218</v>
      </c>
      <c r="G3288" t="s">
        <v>8224</v>
      </c>
      <c r="H3288" t="s">
        <v>8246</v>
      </c>
      <c r="I3288">
        <v>1464863118</v>
      </c>
      <c r="J3288">
        <v>1462443918</v>
      </c>
      <c r="K3288" t="b">
        <v>0</v>
      </c>
      <c r="L3288">
        <v>76</v>
      </c>
      <c r="M3288" t="b">
        <v>1</v>
      </c>
      <c r="N3288" t="s">
        <v>8269</v>
      </c>
      <c r="O3288" s="14" t="s">
        <v>8318</v>
      </c>
      <c r="P3288" t="s">
        <v>8319</v>
      </c>
      <c r="Q3288" s="10">
        <f t="shared" si="104"/>
        <v>42495.434236111112</v>
      </c>
      <c r="R3288">
        <f t="shared" si="105"/>
        <v>2016</v>
      </c>
    </row>
    <row r="3289" spans="1:18" ht="45" x14ac:dyDescent="0.25">
      <c r="A3289">
        <v>2830</v>
      </c>
      <c r="B3289" s="3" t="s">
        <v>2830</v>
      </c>
      <c r="C3289" s="3" t="s">
        <v>6940</v>
      </c>
      <c r="D3289" s="6">
        <v>3000</v>
      </c>
      <c r="E3289" s="8">
        <v>3000</v>
      </c>
      <c r="F3289" t="s">
        <v>8218</v>
      </c>
      <c r="G3289" t="s">
        <v>8223</v>
      </c>
      <c r="H3289" t="s">
        <v>8245</v>
      </c>
      <c r="I3289">
        <v>1399867140</v>
      </c>
      <c r="J3289">
        <v>1398802148</v>
      </c>
      <c r="K3289" t="b">
        <v>0</v>
      </c>
      <c r="L3289">
        <v>11</v>
      </c>
      <c r="M3289" t="b">
        <v>1</v>
      </c>
      <c r="N3289" t="s">
        <v>8269</v>
      </c>
      <c r="O3289" s="14" t="s">
        <v>8318</v>
      </c>
      <c r="P3289" t="s">
        <v>8319</v>
      </c>
      <c r="Q3289" s="10">
        <f t="shared" si="104"/>
        <v>41758.839675925927</v>
      </c>
      <c r="R3289">
        <f t="shared" si="105"/>
        <v>2014</v>
      </c>
    </row>
    <row r="3290" spans="1:18" ht="45" x14ac:dyDescent="0.25">
      <c r="A3290">
        <v>2831</v>
      </c>
      <c r="B3290" s="3" t="s">
        <v>2831</v>
      </c>
      <c r="C3290" s="3" t="s">
        <v>6941</v>
      </c>
      <c r="D3290" s="6">
        <v>3000</v>
      </c>
      <c r="E3290" s="8">
        <v>3320</v>
      </c>
      <c r="F3290" t="s">
        <v>8218</v>
      </c>
      <c r="G3290" t="s">
        <v>8223</v>
      </c>
      <c r="H3290" t="s">
        <v>8245</v>
      </c>
      <c r="I3290">
        <v>1437076070</v>
      </c>
      <c r="J3290">
        <v>1434484070</v>
      </c>
      <c r="K3290" t="b">
        <v>0</v>
      </c>
      <c r="L3290">
        <v>52</v>
      </c>
      <c r="M3290" t="b">
        <v>1</v>
      </c>
      <c r="N3290" t="s">
        <v>8269</v>
      </c>
      <c r="O3290" s="14" t="s">
        <v>8318</v>
      </c>
      <c r="P3290" t="s">
        <v>8319</v>
      </c>
      <c r="Q3290" s="10">
        <f t="shared" si="104"/>
        <v>42171.824884259258</v>
      </c>
      <c r="R3290">
        <f t="shared" si="105"/>
        <v>2015</v>
      </c>
    </row>
    <row r="3291" spans="1:18" ht="60" x14ac:dyDescent="0.25">
      <c r="A3291">
        <v>2832</v>
      </c>
      <c r="B3291" s="3" t="s">
        <v>2832</v>
      </c>
      <c r="C3291" s="3" t="s">
        <v>6942</v>
      </c>
      <c r="D3291" s="6">
        <v>2500</v>
      </c>
      <c r="E3291" s="8">
        <v>2867.99</v>
      </c>
      <c r="F3291" t="s">
        <v>8218</v>
      </c>
      <c r="G3291" t="s">
        <v>8224</v>
      </c>
      <c r="H3291" t="s">
        <v>8246</v>
      </c>
      <c r="I3291">
        <v>1416780000</v>
      </c>
      <c r="J3291">
        <v>1414342894</v>
      </c>
      <c r="K3291" t="b">
        <v>0</v>
      </c>
      <c r="L3291">
        <v>95</v>
      </c>
      <c r="M3291" t="b">
        <v>1</v>
      </c>
      <c r="N3291" t="s">
        <v>8269</v>
      </c>
      <c r="O3291" s="14" t="s">
        <v>8318</v>
      </c>
      <c r="P3291" t="s">
        <v>8319</v>
      </c>
      <c r="Q3291" s="10">
        <f t="shared" si="104"/>
        <v>41938.709421296298</v>
      </c>
      <c r="R3291">
        <f t="shared" si="105"/>
        <v>2014</v>
      </c>
    </row>
    <row r="3292" spans="1:18" ht="15.75" x14ac:dyDescent="0.25">
      <c r="A3292">
        <v>2833</v>
      </c>
      <c r="B3292" s="3" t="s">
        <v>2833</v>
      </c>
      <c r="C3292" s="3" t="s">
        <v>6943</v>
      </c>
      <c r="D3292" s="6">
        <v>2700</v>
      </c>
      <c r="E3292" s="8">
        <v>2923</v>
      </c>
      <c r="F3292" t="s">
        <v>8218</v>
      </c>
      <c r="G3292" t="s">
        <v>8223</v>
      </c>
      <c r="H3292" t="s">
        <v>8245</v>
      </c>
      <c r="I3292">
        <v>1444528800</v>
      </c>
      <c r="J3292">
        <v>1442804633</v>
      </c>
      <c r="K3292" t="b">
        <v>0</v>
      </c>
      <c r="L3292">
        <v>35</v>
      </c>
      <c r="M3292" t="b">
        <v>1</v>
      </c>
      <c r="N3292" t="s">
        <v>8269</v>
      </c>
      <c r="O3292" s="14" t="s">
        <v>8318</v>
      </c>
      <c r="P3292" t="s">
        <v>8319</v>
      </c>
      <c r="Q3292" s="10">
        <f t="shared" si="104"/>
        <v>42268.127696759257</v>
      </c>
      <c r="R3292">
        <f t="shared" si="105"/>
        <v>2015</v>
      </c>
    </row>
    <row r="3293" spans="1:18" ht="45" x14ac:dyDescent="0.25">
      <c r="A3293">
        <v>2834</v>
      </c>
      <c r="B3293" s="3" t="s">
        <v>2834</v>
      </c>
      <c r="C3293" s="3" t="s">
        <v>6944</v>
      </c>
      <c r="D3293" s="6">
        <v>800</v>
      </c>
      <c r="E3293" s="8">
        <v>1360</v>
      </c>
      <c r="F3293" t="s">
        <v>8218</v>
      </c>
      <c r="G3293" t="s">
        <v>8224</v>
      </c>
      <c r="H3293" t="s">
        <v>8246</v>
      </c>
      <c r="I3293">
        <v>1422658930</v>
      </c>
      <c r="J3293">
        <v>1421362930</v>
      </c>
      <c r="K3293" t="b">
        <v>0</v>
      </c>
      <c r="L3293">
        <v>21</v>
      </c>
      <c r="M3293" t="b">
        <v>1</v>
      </c>
      <c r="N3293" t="s">
        <v>8269</v>
      </c>
      <c r="O3293" s="14" t="s">
        <v>8318</v>
      </c>
      <c r="P3293" t="s">
        <v>8319</v>
      </c>
      <c r="Q3293" s="10">
        <f t="shared" si="104"/>
        <v>42019.959837962961</v>
      </c>
      <c r="R3293">
        <f t="shared" si="105"/>
        <v>2015</v>
      </c>
    </row>
    <row r="3294" spans="1:18" ht="45" x14ac:dyDescent="0.25">
      <c r="A3294">
        <v>2835</v>
      </c>
      <c r="B3294" s="3" t="s">
        <v>2835</v>
      </c>
      <c r="C3294" s="3" t="s">
        <v>6945</v>
      </c>
      <c r="D3294" s="6">
        <v>1000</v>
      </c>
      <c r="E3294" s="8">
        <v>1870.99</v>
      </c>
      <c r="F3294" t="s">
        <v>8218</v>
      </c>
      <c r="G3294" t="s">
        <v>8224</v>
      </c>
      <c r="H3294" t="s">
        <v>8246</v>
      </c>
      <c r="I3294">
        <v>1449273600</v>
      </c>
      <c r="J3294">
        <v>1446742417</v>
      </c>
      <c r="K3294" t="b">
        <v>0</v>
      </c>
      <c r="L3294">
        <v>93</v>
      </c>
      <c r="M3294" t="b">
        <v>1</v>
      </c>
      <c r="N3294" t="s">
        <v>8269</v>
      </c>
      <c r="O3294" s="14" t="s">
        <v>8318</v>
      </c>
      <c r="P3294" t="s">
        <v>8319</v>
      </c>
      <c r="Q3294" s="10">
        <f t="shared" si="104"/>
        <v>42313.703900462962</v>
      </c>
      <c r="R3294">
        <f t="shared" si="105"/>
        <v>2015</v>
      </c>
    </row>
    <row r="3295" spans="1:18" ht="60" x14ac:dyDescent="0.25">
      <c r="A3295">
        <v>2836</v>
      </c>
      <c r="B3295" s="3" t="s">
        <v>2836</v>
      </c>
      <c r="C3295" s="3" t="s">
        <v>6946</v>
      </c>
      <c r="D3295" s="6">
        <v>450</v>
      </c>
      <c r="E3295" s="8">
        <v>485</v>
      </c>
      <c r="F3295" t="s">
        <v>8218</v>
      </c>
      <c r="G3295" t="s">
        <v>8223</v>
      </c>
      <c r="H3295" t="s">
        <v>8245</v>
      </c>
      <c r="I3295">
        <v>1487393940</v>
      </c>
      <c r="J3295">
        <v>1484115418</v>
      </c>
      <c r="K3295" t="b">
        <v>0</v>
      </c>
      <c r="L3295">
        <v>11</v>
      </c>
      <c r="M3295" t="b">
        <v>1</v>
      </c>
      <c r="N3295" t="s">
        <v>8269</v>
      </c>
      <c r="O3295" s="14" t="s">
        <v>8318</v>
      </c>
      <c r="P3295" t="s">
        <v>8319</v>
      </c>
      <c r="Q3295" s="10">
        <f t="shared" si="104"/>
        <v>42746.261782407411</v>
      </c>
      <c r="R3295">
        <f t="shared" si="105"/>
        <v>2017</v>
      </c>
    </row>
    <row r="3296" spans="1:18" ht="60" x14ac:dyDescent="0.25">
      <c r="A3296">
        <v>2837</v>
      </c>
      <c r="B3296" s="3" t="s">
        <v>2837</v>
      </c>
      <c r="C3296" s="3" t="s">
        <v>6947</v>
      </c>
      <c r="D3296" s="6">
        <v>850</v>
      </c>
      <c r="E3296" s="8">
        <v>850</v>
      </c>
      <c r="F3296" t="s">
        <v>8218</v>
      </c>
      <c r="G3296" t="s">
        <v>8228</v>
      </c>
      <c r="H3296" t="s">
        <v>8250</v>
      </c>
      <c r="I3296">
        <v>1449701284</v>
      </c>
      <c r="J3296">
        <v>1446241684</v>
      </c>
      <c r="K3296" t="b">
        <v>0</v>
      </c>
      <c r="L3296">
        <v>21</v>
      </c>
      <c r="M3296" t="b">
        <v>1</v>
      </c>
      <c r="N3296" t="s">
        <v>8269</v>
      </c>
      <c r="O3296" s="14" t="s">
        <v>8318</v>
      </c>
      <c r="P3296" t="s">
        <v>8319</v>
      </c>
      <c r="Q3296" s="10">
        <f t="shared" si="104"/>
        <v>42307.908379629633</v>
      </c>
      <c r="R3296">
        <f t="shared" si="105"/>
        <v>2015</v>
      </c>
    </row>
    <row r="3297" spans="1:18" ht="45" x14ac:dyDescent="0.25">
      <c r="A3297">
        <v>2838</v>
      </c>
      <c r="B3297" s="3" t="s">
        <v>2838</v>
      </c>
      <c r="C3297" s="3" t="s">
        <v>6948</v>
      </c>
      <c r="D3297" s="6">
        <v>2000</v>
      </c>
      <c r="E3297" s="8">
        <v>2405</v>
      </c>
      <c r="F3297" t="s">
        <v>8218</v>
      </c>
      <c r="G3297" t="s">
        <v>8223</v>
      </c>
      <c r="H3297" t="s">
        <v>8245</v>
      </c>
      <c r="I3297">
        <v>1407967200</v>
      </c>
      <c r="J3297">
        <v>1406039696</v>
      </c>
      <c r="K3297" t="b">
        <v>0</v>
      </c>
      <c r="L3297">
        <v>54</v>
      </c>
      <c r="M3297" t="b">
        <v>1</v>
      </c>
      <c r="N3297" t="s">
        <v>8269</v>
      </c>
      <c r="O3297" s="14" t="s">
        <v>8318</v>
      </c>
      <c r="P3297" t="s">
        <v>8319</v>
      </c>
      <c r="Q3297" s="10">
        <f t="shared" si="104"/>
        <v>41842.607592592591</v>
      </c>
      <c r="R3297">
        <f t="shared" si="105"/>
        <v>2014</v>
      </c>
    </row>
    <row r="3298" spans="1:18" ht="60" x14ac:dyDescent="0.25">
      <c r="A3298">
        <v>2839</v>
      </c>
      <c r="B3298" s="3" t="s">
        <v>2839</v>
      </c>
      <c r="C3298" s="3" t="s">
        <v>6949</v>
      </c>
      <c r="D3298" s="6">
        <v>3500</v>
      </c>
      <c r="E3298" s="8">
        <v>3900</v>
      </c>
      <c r="F3298" t="s">
        <v>8218</v>
      </c>
      <c r="G3298" t="s">
        <v>8223</v>
      </c>
      <c r="H3298" t="s">
        <v>8245</v>
      </c>
      <c r="I3298">
        <v>1408942740</v>
      </c>
      <c r="J3298">
        <v>1406958354</v>
      </c>
      <c r="K3298" t="b">
        <v>0</v>
      </c>
      <c r="L3298">
        <v>31</v>
      </c>
      <c r="M3298" t="b">
        <v>1</v>
      </c>
      <c r="N3298" t="s">
        <v>8269</v>
      </c>
      <c r="O3298" s="14" t="s">
        <v>8318</v>
      </c>
      <c r="P3298" t="s">
        <v>8319</v>
      </c>
      <c r="Q3298" s="10">
        <f t="shared" si="104"/>
        <v>41853.240208333329</v>
      </c>
      <c r="R3298">
        <f t="shared" si="105"/>
        <v>2014</v>
      </c>
    </row>
    <row r="3299" spans="1:18" ht="60" x14ac:dyDescent="0.25">
      <c r="A3299">
        <v>2840</v>
      </c>
      <c r="B3299" s="3" t="s">
        <v>2840</v>
      </c>
      <c r="C3299" s="3" t="s">
        <v>6950</v>
      </c>
      <c r="D3299" s="6">
        <v>2500</v>
      </c>
      <c r="E3299" s="8">
        <v>2600</v>
      </c>
      <c r="F3299" t="s">
        <v>8218</v>
      </c>
      <c r="G3299" t="s">
        <v>8224</v>
      </c>
      <c r="H3299" t="s">
        <v>8246</v>
      </c>
      <c r="I3299">
        <v>1426698000</v>
      </c>
      <c r="J3299">
        <v>1424825479</v>
      </c>
      <c r="K3299" t="b">
        <v>0</v>
      </c>
      <c r="L3299">
        <v>132</v>
      </c>
      <c r="M3299" t="b">
        <v>1</v>
      </c>
      <c r="N3299" t="s">
        <v>8269</v>
      </c>
      <c r="O3299" s="14" t="s">
        <v>8318</v>
      </c>
      <c r="P3299" t="s">
        <v>8319</v>
      </c>
      <c r="Q3299" s="10">
        <f t="shared" si="104"/>
        <v>42060.035636574074</v>
      </c>
      <c r="R3299">
        <f t="shared" si="105"/>
        <v>2015</v>
      </c>
    </row>
    <row r="3300" spans="1:18" ht="60" x14ac:dyDescent="0.25">
      <c r="A3300">
        <v>2961</v>
      </c>
      <c r="B3300" s="3" t="s">
        <v>2961</v>
      </c>
      <c r="C3300" s="3" t="s">
        <v>7071</v>
      </c>
      <c r="D3300" s="6">
        <v>5000</v>
      </c>
      <c r="E3300" s="8">
        <v>5481</v>
      </c>
      <c r="F3300" t="s">
        <v>8218</v>
      </c>
      <c r="G3300" t="s">
        <v>8223</v>
      </c>
      <c r="H3300" t="s">
        <v>8245</v>
      </c>
      <c r="I3300">
        <v>1427342400</v>
      </c>
      <c r="J3300">
        <v>1424927159</v>
      </c>
      <c r="K3300" t="b">
        <v>0</v>
      </c>
      <c r="L3300">
        <v>108</v>
      </c>
      <c r="M3300" t="b">
        <v>1</v>
      </c>
      <c r="N3300" t="s">
        <v>8269</v>
      </c>
      <c r="O3300" s="14" t="s">
        <v>8318</v>
      </c>
      <c r="P3300" t="s">
        <v>8319</v>
      </c>
      <c r="Q3300" s="10">
        <f t="shared" si="104"/>
        <v>42061.212488425925</v>
      </c>
      <c r="R3300">
        <f t="shared" si="105"/>
        <v>2015</v>
      </c>
    </row>
    <row r="3301" spans="1:18" ht="60" x14ac:dyDescent="0.25">
      <c r="A3301">
        <v>2962</v>
      </c>
      <c r="B3301" s="3" t="s">
        <v>2962</v>
      </c>
      <c r="C3301" s="3" t="s">
        <v>7072</v>
      </c>
      <c r="D3301" s="6">
        <v>1000</v>
      </c>
      <c r="E3301" s="8">
        <v>1218</v>
      </c>
      <c r="F3301" t="s">
        <v>8218</v>
      </c>
      <c r="G3301" t="s">
        <v>8223</v>
      </c>
      <c r="H3301" t="s">
        <v>8245</v>
      </c>
      <c r="I3301">
        <v>1425193140</v>
      </c>
      <c r="J3301">
        <v>1422769906</v>
      </c>
      <c r="K3301" t="b">
        <v>0</v>
      </c>
      <c r="L3301">
        <v>20</v>
      </c>
      <c r="M3301" t="b">
        <v>1</v>
      </c>
      <c r="N3301" t="s">
        <v>8269</v>
      </c>
      <c r="O3301" s="14" t="s">
        <v>8318</v>
      </c>
      <c r="P3301" t="s">
        <v>8319</v>
      </c>
      <c r="Q3301" s="10">
        <f t="shared" si="104"/>
        <v>42036.24428240741</v>
      </c>
      <c r="R3301">
        <f t="shared" si="105"/>
        <v>2015</v>
      </c>
    </row>
    <row r="3302" spans="1:18" ht="60" x14ac:dyDescent="0.25">
      <c r="A3302">
        <v>2963</v>
      </c>
      <c r="B3302" s="3" t="s">
        <v>2963</v>
      </c>
      <c r="C3302" s="3" t="s">
        <v>7073</v>
      </c>
      <c r="D3302" s="6">
        <v>10000</v>
      </c>
      <c r="E3302" s="8">
        <v>10685</v>
      </c>
      <c r="F3302" t="s">
        <v>8218</v>
      </c>
      <c r="G3302" t="s">
        <v>8223</v>
      </c>
      <c r="H3302" t="s">
        <v>8245</v>
      </c>
      <c r="I3302">
        <v>1435835824</v>
      </c>
      <c r="J3302">
        <v>1433243824</v>
      </c>
      <c r="K3302" t="b">
        <v>0</v>
      </c>
      <c r="L3302">
        <v>98</v>
      </c>
      <c r="M3302" t="b">
        <v>1</v>
      </c>
      <c r="N3302" t="s">
        <v>8269</v>
      </c>
      <c r="O3302" s="14" t="s">
        <v>8318</v>
      </c>
      <c r="P3302" t="s">
        <v>8319</v>
      </c>
      <c r="Q3302" s="10">
        <f t="shared" si="104"/>
        <v>42157.470185185186</v>
      </c>
      <c r="R3302">
        <f t="shared" si="105"/>
        <v>2015</v>
      </c>
    </row>
    <row r="3303" spans="1:18" ht="60" x14ac:dyDescent="0.25">
      <c r="A3303">
        <v>2964</v>
      </c>
      <c r="B3303" s="3" t="s">
        <v>2964</v>
      </c>
      <c r="C3303" s="3" t="s">
        <v>7074</v>
      </c>
      <c r="D3303" s="6">
        <v>5000</v>
      </c>
      <c r="E3303" s="8">
        <v>5035.6899999999996</v>
      </c>
      <c r="F3303" t="s">
        <v>8218</v>
      </c>
      <c r="G3303" t="s">
        <v>8223</v>
      </c>
      <c r="H3303" t="s">
        <v>8245</v>
      </c>
      <c r="I3303">
        <v>1407360720</v>
      </c>
      <c r="J3303">
        <v>1404769819</v>
      </c>
      <c r="K3303" t="b">
        <v>0</v>
      </c>
      <c r="L3303">
        <v>196</v>
      </c>
      <c r="M3303" t="b">
        <v>1</v>
      </c>
      <c r="N3303" t="s">
        <v>8269</v>
      </c>
      <c r="O3303" s="14" t="s">
        <v>8318</v>
      </c>
      <c r="P3303" t="s">
        <v>8319</v>
      </c>
      <c r="Q3303" s="10">
        <f t="shared" si="104"/>
        <v>41827.909942129627</v>
      </c>
      <c r="R3303">
        <f t="shared" si="105"/>
        <v>2014</v>
      </c>
    </row>
    <row r="3304" spans="1:18" ht="60" x14ac:dyDescent="0.25">
      <c r="A3304">
        <v>2965</v>
      </c>
      <c r="B3304" s="3" t="s">
        <v>2965</v>
      </c>
      <c r="C3304" s="3" t="s">
        <v>7075</v>
      </c>
      <c r="D3304" s="6">
        <v>1500</v>
      </c>
      <c r="E3304" s="8">
        <v>1635</v>
      </c>
      <c r="F3304" t="s">
        <v>8218</v>
      </c>
      <c r="G3304" t="s">
        <v>8223</v>
      </c>
      <c r="H3304" t="s">
        <v>8245</v>
      </c>
      <c r="I3304">
        <v>1436290233</v>
      </c>
      <c r="J3304">
        <v>1433698233</v>
      </c>
      <c r="K3304" t="b">
        <v>0</v>
      </c>
      <c r="L3304">
        <v>39</v>
      </c>
      <c r="M3304" t="b">
        <v>1</v>
      </c>
      <c r="N3304" t="s">
        <v>8269</v>
      </c>
      <c r="O3304" s="14" t="s">
        <v>8318</v>
      </c>
      <c r="P3304" t="s">
        <v>8319</v>
      </c>
      <c r="Q3304" s="10">
        <f t="shared" si="104"/>
        <v>42162.729548611111</v>
      </c>
      <c r="R3304">
        <f t="shared" si="105"/>
        <v>2015</v>
      </c>
    </row>
    <row r="3305" spans="1:18" ht="60" x14ac:dyDescent="0.25">
      <c r="A3305">
        <v>2966</v>
      </c>
      <c r="B3305" s="3" t="s">
        <v>2966</v>
      </c>
      <c r="C3305" s="3" t="s">
        <v>7076</v>
      </c>
      <c r="D3305" s="6">
        <v>10000</v>
      </c>
      <c r="E3305" s="8">
        <v>11363</v>
      </c>
      <c r="F3305" t="s">
        <v>8218</v>
      </c>
      <c r="G3305" t="s">
        <v>8223</v>
      </c>
      <c r="H3305" t="s">
        <v>8245</v>
      </c>
      <c r="I3305">
        <v>1442425412</v>
      </c>
      <c r="J3305">
        <v>1439833412</v>
      </c>
      <c r="K3305" t="b">
        <v>0</v>
      </c>
      <c r="L3305">
        <v>128</v>
      </c>
      <c r="M3305" t="b">
        <v>1</v>
      </c>
      <c r="N3305" t="s">
        <v>8269</v>
      </c>
      <c r="O3305" s="14" t="s">
        <v>8318</v>
      </c>
      <c r="P3305" t="s">
        <v>8319</v>
      </c>
      <c r="Q3305" s="10">
        <f t="shared" si="104"/>
        <v>42233.738564814819</v>
      </c>
      <c r="R3305">
        <f t="shared" si="105"/>
        <v>2015</v>
      </c>
    </row>
    <row r="3306" spans="1:18" ht="45" x14ac:dyDescent="0.25">
      <c r="A3306">
        <v>2967</v>
      </c>
      <c r="B3306" s="3" t="s">
        <v>2967</v>
      </c>
      <c r="C3306" s="3" t="s">
        <v>7077</v>
      </c>
      <c r="D3306" s="6">
        <v>5000</v>
      </c>
      <c r="E3306" s="8">
        <v>5696</v>
      </c>
      <c r="F3306" t="s">
        <v>8218</v>
      </c>
      <c r="G3306" t="s">
        <v>8223</v>
      </c>
      <c r="H3306" t="s">
        <v>8245</v>
      </c>
      <c r="I3306">
        <v>1425872692</v>
      </c>
      <c r="J3306">
        <v>1423284292</v>
      </c>
      <c r="K3306" t="b">
        <v>0</v>
      </c>
      <c r="L3306">
        <v>71</v>
      </c>
      <c r="M3306" t="b">
        <v>1</v>
      </c>
      <c r="N3306" t="s">
        <v>8269</v>
      </c>
      <c r="O3306" s="14" t="s">
        <v>8318</v>
      </c>
      <c r="P3306" t="s">
        <v>8319</v>
      </c>
      <c r="Q3306" s="10">
        <f t="shared" si="104"/>
        <v>42042.197824074072</v>
      </c>
      <c r="R3306">
        <f t="shared" si="105"/>
        <v>2015</v>
      </c>
    </row>
    <row r="3307" spans="1:18" ht="30" x14ac:dyDescent="0.25">
      <c r="A3307">
        <v>2968</v>
      </c>
      <c r="B3307" s="3" t="s">
        <v>2968</v>
      </c>
      <c r="C3307" s="3" t="s">
        <v>7078</v>
      </c>
      <c r="D3307" s="6">
        <v>3500</v>
      </c>
      <c r="E3307" s="8">
        <v>3710</v>
      </c>
      <c r="F3307" t="s">
        <v>8218</v>
      </c>
      <c r="G3307" t="s">
        <v>8223</v>
      </c>
      <c r="H3307" t="s">
        <v>8245</v>
      </c>
      <c r="I3307">
        <v>1471406340</v>
      </c>
      <c r="J3307">
        <v>1470227660</v>
      </c>
      <c r="K3307" t="b">
        <v>0</v>
      </c>
      <c r="L3307">
        <v>47</v>
      </c>
      <c r="M3307" t="b">
        <v>1</v>
      </c>
      <c r="N3307" t="s">
        <v>8269</v>
      </c>
      <c r="O3307" s="14" t="s">
        <v>8318</v>
      </c>
      <c r="P3307" t="s">
        <v>8319</v>
      </c>
      <c r="Q3307" s="10">
        <f t="shared" si="104"/>
        <v>42585.523842592593</v>
      </c>
      <c r="R3307">
        <f t="shared" si="105"/>
        <v>2016</v>
      </c>
    </row>
    <row r="3308" spans="1:18" ht="60" x14ac:dyDescent="0.25">
      <c r="A3308">
        <v>2969</v>
      </c>
      <c r="B3308" s="3" t="s">
        <v>2969</v>
      </c>
      <c r="C3308" s="3" t="s">
        <v>7079</v>
      </c>
      <c r="D3308" s="6">
        <v>1000</v>
      </c>
      <c r="E3308" s="8">
        <v>1625</v>
      </c>
      <c r="F3308" t="s">
        <v>8218</v>
      </c>
      <c r="G3308" t="s">
        <v>8228</v>
      </c>
      <c r="H3308" t="s">
        <v>8250</v>
      </c>
      <c r="I3308">
        <v>1430693460</v>
      </c>
      <c r="J3308">
        <v>1428087153</v>
      </c>
      <c r="K3308" t="b">
        <v>0</v>
      </c>
      <c r="L3308">
        <v>17</v>
      </c>
      <c r="M3308" t="b">
        <v>1</v>
      </c>
      <c r="N3308" t="s">
        <v>8269</v>
      </c>
      <c r="O3308" s="14" t="s">
        <v>8318</v>
      </c>
      <c r="P3308" t="s">
        <v>8319</v>
      </c>
      <c r="Q3308" s="10">
        <f t="shared" si="104"/>
        <v>42097.786493055552</v>
      </c>
      <c r="R3308">
        <f t="shared" si="105"/>
        <v>2015</v>
      </c>
    </row>
    <row r="3309" spans="1:18" ht="45" x14ac:dyDescent="0.25">
      <c r="A3309">
        <v>2970</v>
      </c>
      <c r="B3309" s="3" t="s">
        <v>2970</v>
      </c>
      <c r="C3309" s="3" t="s">
        <v>7080</v>
      </c>
      <c r="D3309" s="6">
        <v>6000</v>
      </c>
      <c r="E3309" s="8">
        <v>6360</v>
      </c>
      <c r="F3309" t="s">
        <v>8218</v>
      </c>
      <c r="G3309" t="s">
        <v>8223</v>
      </c>
      <c r="H3309" t="s">
        <v>8245</v>
      </c>
      <c r="I3309">
        <v>1405699451</v>
      </c>
      <c r="J3309">
        <v>1403107451</v>
      </c>
      <c r="K3309" t="b">
        <v>0</v>
      </c>
      <c r="L3309">
        <v>91</v>
      </c>
      <c r="M3309" t="b">
        <v>1</v>
      </c>
      <c r="N3309" t="s">
        <v>8269</v>
      </c>
      <c r="O3309" s="14" t="s">
        <v>8318</v>
      </c>
      <c r="P3309" t="s">
        <v>8319</v>
      </c>
      <c r="Q3309" s="10">
        <f t="shared" si="104"/>
        <v>41808.669571759259</v>
      </c>
      <c r="R3309">
        <f t="shared" si="105"/>
        <v>2014</v>
      </c>
    </row>
    <row r="3310" spans="1:18" ht="60" x14ac:dyDescent="0.25">
      <c r="A3310">
        <v>2971</v>
      </c>
      <c r="B3310" s="3" t="s">
        <v>2971</v>
      </c>
      <c r="C3310" s="3" t="s">
        <v>7081</v>
      </c>
      <c r="D3310" s="6">
        <v>3200</v>
      </c>
      <c r="E3310" s="8">
        <v>3205</v>
      </c>
      <c r="F3310" t="s">
        <v>8218</v>
      </c>
      <c r="G3310" t="s">
        <v>8223</v>
      </c>
      <c r="H3310" t="s">
        <v>8245</v>
      </c>
      <c r="I3310">
        <v>1409500078</v>
      </c>
      <c r="J3310">
        <v>1406908078</v>
      </c>
      <c r="K3310" t="b">
        <v>0</v>
      </c>
      <c r="L3310">
        <v>43</v>
      </c>
      <c r="M3310" t="b">
        <v>1</v>
      </c>
      <c r="N3310" t="s">
        <v>8269</v>
      </c>
      <c r="O3310" s="14" t="s">
        <v>8318</v>
      </c>
      <c r="P3310" t="s">
        <v>8319</v>
      </c>
      <c r="Q3310" s="10">
        <f t="shared" si="104"/>
        <v>41852.658310185187</v>
      </c>
      <c r="R3310">
        <f t="shared" si="105"/>
        <v>2014</v>
      </c>
    </row>
    <row r="3311" spans="1:18" ht="30" x14ac:dyDescent="0.25">
      <c r="A3311">
        <v>2972</v>
      </c>
      <c r="B3311" s="3" t="s">
        <v>2972</v>
      </c>
      <c r="C3311" s="3" t="s">
        <v>7082</v>
      </c>
      <c r="D3311" s="6">
        <v>2000</v>
      </c>
      <c r="E3311" s="8">
        <v>2107</v>
      </c>
      <c r="F3311" t="s">
        <v>8218</v>
      </c>
      <c r="G3311" t="s">
        <v>8223</v>
      </c>
      <c r="H3311" t="s">
        <v>8245</v>
      </c>
      <c r="I3311">
        <v>1480899600</v>
      </c>
      <c r="J3311">
        <v>1479609520</v>
      </c>
      <c r="K3311" t="b">
        <v>0</v>
      </c>
      <c r="L3311">
        <v>17</v>
      </c>
      <c r="M3311" t="b">
        <v>1</v>
      </c>
      <c r="N3311" t="s">
        <v>8269</v>
      </c>
      <c r="O3311" s="14" t="s">
        <v>8318</v>
      </c>
      <c r="P3311" t="s">
        <v>8319</v>
      </c>
      <c r="Q3311" s="10">
        <f t="shared" si="104"/>
        <v>42694.110185185185</v>
      </c>
      <c r="R3311">
        <f t="shared" si="105"/>
        <v>2016</v>
      </c>
    </row>
    <row r="3312" spans="1:18" ht="60" x14ac:dyDescent="0.25">
      <c r="A3312">
        <v>2973</v>
      </c>
      <c r="B3312" s="3" t="s">
        <v>2973</v>
      </c>
      <c r="C3312" s="3" t="s">
        <v>7083</v>
      </c>
      <c r="D3312" s="6">
        <v>5000</v>
      </c>
      <c r="E3312" s="8">
        <v>8740</v>
      </c>
      <c r="F3312" t="s">
        <v>8218</v>
      </c>
      <c r="G3312" t="s">
        <v>8223</v>
      </c>
      <c r="H3312" t="s">
        <v>8245</v>
      </c>
      <c r="I3312">
        <v>1451620800</v>
      </c>
      <c r="J3312">
        <v>1449171508</v>
      </c>
      <c r="K3312" t="b">
        <v>0</v>
      </c>
      <c r="L3312">
        <v>33</v>
      </c>
      <c r="M3312" t="b">
        <v>1</v>
      </c>
      <c r="N3312" t="s">
        <v>8269</v>
      </c>
      <c r="O3312" s="14" t="s">
        <v>8318</v>
      </c>
      <c r="P3312" t="s">
        <v>8319</v>
      </c>
      <c r="Q3312" s="10">
        <f t="shared" si="104"/>
        <v>42341.818379629629</v>
      </c>
      <c r="R3312">
        <f t="shared" si="105"/>
        <v>2015</v>
      </c>
    </row>
    <row r="3313" spans="1:18" ht="60" x14ac:dyDescent="0.25">
      <c r="A3313">
        <v>2974</v>
      </c>
      <c r="B3313" s="3" t="s">
        <v>2974</v>
      </c>
      <c r="C3313" s="3" t="s">
        <v>7084</v>
      </c>
      <c r="D3313" s="6">
        <v>5000</v>
      </c>
      <c r="E3313" s="8">
        <v>5100</v>
      </c>
      <c r="F3313" t="s">
        <v>8218</v>
      </c>
      <c r="G3313" t="s">
        <v>8223</v>
      </c>
      <c r="H3313" t="s">
        <v>8245</v>
      </c>
      <c r="I3313">
        <v>1411695300</v>
      </c>
      <c r="J3313">
        <v>1409275671</v>
      </c>
      <c r="K3313" t="b">
        <v>0</v>
      </c>
      <c r="L3313">
        <v>87</v>
      </c>
      <c r="M3313" t="b">
        <v>1</v>
      </c>
      <c r="N3313" t="s">
        <v>8269</v>
      </c>
      <c r="O3313" s="14" t="s">
        <v>8318</v>
      </c>
      <c r="P3313" t="s">
        <v>8319</v>
      </c>
      <c r="Q3313" s="10">
        <f t="shared" si="104"/>
        <v>41880.061006944445</v>
      </c>
      <c r="R3313">
        <f t="shared" si="105"/>
        <v>2014</v>
      </c>
    </row>
    <row r="3314" spans="1:18" ht="60" x14ac:dyDescent="0.25">
      <c r="A3314">
        <v>2975</v>
      </c>
      <c r="B3314" s="3" t="s">
        <v>2975</v>
      </c>
      <c r="C3314" s="3" t="s">
        <v>7085</v>
      </c>
      <c r="D3314" s="6">
        <v>8000</v>
      </c>
      <c r="E3314" s="8">
        <v>8010</v>
      </c>
      <c r="F3314" t="s">
        <v>8218</v>
      </c>
      <c r="G3314" t="s">
        <v>8223</v>
      </c>
      <c r="H3314" t="s">
        <v>8245</v>
      </c>
      <c r="I3314">
        <v>1417057200</v>
      </c>
      <c r="J3314">
        <v>1414599886</v>
      </c>
      <c r="K3314" t="b">
        <v>0</v>
      </c>
      <c r="L3314">
        <v>113</v>
      </c>
      <c r="M3314" t="b">
        <v>1</v>
      </c>
      <c r="N3314" t="s">
        <v>8269</v>
      </c>
      <c r="O3314" s="14" t="s">
        <v>8318</v>
      </c>
      <c r="P3314" t="s">
        <v>8319</v>
      </c>
      <c r="Q3314" s="10">
        <f t="shared" si="104"/>
        <v>41941.683865740742</v>
      </c>
      <c r="R3314">
        <f t="shared" si="105"/>
        <v>2014</v>
      </c>
    </row>
    <row r="3315" spans="1:18" ht="45" x14ac:dyDescent="0.25">
      <c r="A3315">
        <v>2976</v>
      </c>
      <c r="B3315" s="3" t="s">
        <v>2976</v>
      </c>
      <c r="C3315" s="3" t="s">
        <v>7086</v>
      </c>
      <c r="D3315" s="6">
        <v>70</v>
      </c>
      <c r="E3315" s="8">
        <v>120</v>
      </c>
      <c r="F3315" t="s">
        <v>8218</v>
      </c>
      <c r="G3315" t="s">
        <v>8224</v>
      </c>
      <c r="H3315" t="s">
        <v>8246</v>
      </c>
      <c r="I3315">
        <v>1457870400</v>
      </c>
      <c r="J3315">
        <v>1456421530</v>
      </c>
      <c r="K3315" t="b">
        <v>0</v>
      </c>
      <c r="L3315">
        <v>14</v>
      </c>
      <c r="M3315" t="b">
        <v>1</v>
      </c>
      <c r="N3315" t="s">
        <v>8269</v>
      </c>
      <c r="O3315" s="14" t="s">
        <v>8318</v>
      </c>
      <c r="P3315" t="s">
        <v>8319</v>
      </c>
      <c r="Q3315" s="10">
        <f t="shared" si="104"/>
        <v>42425.730671296296</v>
      </c>
      <c r="R3315">
        <f t="shared" si="105"/>
        <v>2016</v>
      </c>
    </row>
    <row r="3316" spans="1:18" ht="60" x14ac:dyDescent="0.25">
      <c r="A3316">
        <v>2977</v>
      </c>
      <c r="B3316" s="3" t="s">
        <v>2977</v>
      </c>
      <c r="C3316" s="3" t="s">
        <v>7087</v>
      </c>
      <c r="D3316" s="6">
        <v>3000</v>
      </c>
      <c r="E3316" s="8">
        <v>3407</v>
      </c>
      <c r="F3316" t="s">
        <v>8218</v>
      </c>
      <c r="G3316" t="s">
        <v>8223</v>
      </c>
      <c r="H3316" t="s">
        <v>8245</v>
      </c>
      <c r="I3316">
        <v>1427076840</v>
      </c>
      <c r="J3316">
        <v>1421960934</v>
      </c>
      <c r="K3316" t="b">
        <v>0</v>
      </c>
      <c r="L3316">
        <v>30</v>
      </c>
      <c r="M3316" t="b">
        <v>1</v>
      </c>
      <c r="N3316" t="s">
        <v>8269</v>
      </c>
      <c r="O3316" s="14" t="s">
        <v>8318</v>
      </c>
      <c r="P3316" t="s">
        <v>8319</v>
      </c>
      <c r="Q3316" s="10">
        <f t="shared" si="104"/>
        <v>42026.88118055556</v>
      </c>
      <c r="R3316">
        <f t="shared" si="105"/>
        <v>2015</v>
      </c>
    </row>
    <row r="3317" spans="1:18" ht="60" x14ac:dyDescent="0.25">
      <c r="A3317">
        <v>2978</v>
      </c>
      <c r="B3317" s="3" t="s">
        <v>2978</v>
      </c>
      <c r="C3317" s="3" t="s">
        <v>7088</v>
      </c>
      <c r="D3317" s="6">
        <v>750</v>
      </c>
      <c r="E3317" s="8">
        <v>971</v>
      </c>
      <c r="F3317" t="s">
        <v>8218</v>
      </c>
      <c r="G3317" t="s">
        <v>8223</v>
      </c>
      <c r="H3317" t="s">
        <v>8245</v>
      </c>
      <c r="I3317">
        <v>1413784740</v>
      </c>
      <c r="J3317">
        <v>1412954547</v>
      </c>
      <c r="K3317" t="b">
        <v>0</v>
      </c>
      <c r="L3317">
        <v>16</v>
      </c>
      <c r="M3317" t="b">
        <v>1</v>
      </c>
      <c r="N3317" t="s">
        <v>8269</v>
      </c>
      <c r="O3317" s="14" t="s">
        <v>8318</v>
      </c>
      <c r="P3317" t="s">
        <v>8319</v>
      </c>
      <c r="Q3317" s="10">
        <f t="shared" si="104"/>
        <v>41922.640590277777</v>
      </c>
      <c r="R3317">
        <f t="shared" si="105"/>
        <v>2014</v>
      </c>
    </row>
    <row r="3318" spans="1:18" ht="60" x14ac:dyDescent="0.25">
      <c r="A3318">
        <v>2979</v>
      </c>
      <c r="B3318" s="3" t="s">
        <v>2979</v>
      </c>
      <c r="C3318" s="3" t="s">
        <v>7089</v>
      </c>
      <c r="D3318" s="6">
        <v>5000</v>
      </c>
      <c r="E3318" s="8">
        <v>5070</v>
      </c>
      <c r="F3318" t="s">
        <v>8218</v>
      </c>
      <c r="G3318" t="s">
        <v>8223</v>
      </c>
      <c r="H3318" t="s">
        <v>8245</v>
      </c>
      <c r="I3318">
        <v>1420524000</v>
      </c>
      <c r="J3318">
        <v>1419104823</v>
      </c>
      <c r="K3318" t="b">
        <v>0</v>
      </c>
      <c r="L3318">
        <v>46</v>
      </c>
      <c r="M3318" t="b">
        <v>1</v>
      </c>
      <c r="N3318" t="s">
        <v>8269</v>
      </c>
      <c r="O3318" s="14" t="s">
        <v>8318</v>
      </c>
      <c r="P3318" t="s">
        <v>8319</v>
      </c>
      <c r="Q3318" s="10">
        <f t="shared" si="104"/>
        <v>41993.824340277773</v>
      </c>
      <c r="R3318">
        <f t="shared" si="105"/>
        <v>2014</v>
      </c>
    </row>
    <row r="3319" spans="1:18" ht="45" x14ac:dyDescent="0.25">
      <c r="A3319">
        <v>2980</v>
      </c>
      <c r="B3319" s="3" t="s">
        <v>2980</v>
      </c>
      <c r="C3319" s="3" t="s">
        <v>7090</v>
      </c>
      <c r="D3319" s="6">
        <v>3000</v>
      </c>
      <c r="E3319" s="8">
        <v>3275</v>
      </c>
      <c r="F3319" t="s">
        <v>8218</v>
      </c>
      <c r="G3319" t="s">
        <v>8223</v>
      </c>
      <c r="H3319" t="s">
        <v>8245</v>
      </c>
      <c r="I3319">
        <v>1440381600</v>
      </c>
      <c r="J3319">
        <v>1438639130</v>
      </c>
      <c r="K3319" t="b">
        <v>0</v>
      </c>
      <c r="L3319">
        <v>24</v>
      </c>
      <c r="M3319" t="b">
        <v>1</v>
      </c>
      <c r="N3319" t="s">
        <v>8269</v>
      </c>
      <c r="O3319" s="14" t="s">
        <v>8318</v>
      </c>
      <c r="P3319" t="s">
        <v>8319</v>
      </c>
      <c r="Q3319" s="10">
        <f t="shared" si="104"/>
        <v>42219.915856481486</v>
      </c>
      <c r="R3319">
        <f t="shared" si="105"/>
        <v>2015</v>
      </c>
    </row>
    <row r="3320" spans="1:18" ht="60" x14ac:dyDescent="0.25">
      <c r="A3320">
        <v>3147</v>
      </c>
      <c r="B3320" s="3" t="s">
        <v>3147</v>
      </c>
      <c r="C3320" s="3" t="s">
        <v>7257</v>
      </c>
      <c r="D3320" s="6">
        <v>20000</v>
      </c>
      <c r="E3320" s="8">
        <v>23505</v>
      </c>
      <c r="F3320" t="s">
        <v>8218</v>
      </c>
      <c r="G3320" t="s">
        <v>8223</v>
      </c>
      <c r="H3320" t="s">
        <v>8245</v>
      </c>
      <c r="I3320">
        <v>1415319355</v>
      </c>
      <c r="J3320">
        <v>1411859755</v>
      </c>
      <c r="K3320" t="b">
        <v>1</v>
      </c>
      <c r="L3320">
        <v>213</v>
      </c>
      <c r="M3320" t="b">
        <v>1</v>
      </c>
      <c r="N3320" t="s">
        <v>8269</v>
      </c>
      <c r="O3320" s="14" t="s">
        <v>8318</v>
      </c>
      <c r="P3320" t="s">
        <v>8319</v>
      </c>
      <c r="Q3320" s="10">
        <f t="shared" si="104"/>
        <v>41909.969386574077</v>
      </c>
      <c r="R3320">
        <f t="shared" si="105"/>
        <v>2014</v>
      </c>
    </row>
    <row r="3321" spans="1:18" ht="30" x14ac:dyDescent="0.25">
      <c r="A3321">
        <v>3148</v>
      </c>
      <c r="B3321" s="3" t="s">
        <v>3148</v>
      </c>
      <c r="C3321" s="3" t="s">
        <v>7258</v>
      </c>
      <c r="D3321" s="6">
        <v>1800</v>
      </c>
      <c r="E3321" s="8">
        <v>2361</v>
      </c>
      <c r="F3321" t="s">
        <v>8218</v>
      </c>
      <c r="G3321" t="s">
        <v>8223</v>
      </c>
      <c r="H3321" t="s">
        <v>8245</v>
      </c>
      <c r="I3321">
        <v>1412136000</v>
      </c>
      <c r="J3321">
        <v>1410278284</v>
      </c>
      <c r="K3321" t="b">
        <v>1</v>
      </c>
      <c r="L3321">
        <v>57</v>
      </c>
      <c r="M3321" t="b">
        <v>1</v>
      </c>
      <c r="N3321" t="s">
        <v>8269</v>
      </c>
      <c r="O3321" s="14" t="s">
        <v>8318</v>
      </c>
      <c r="P3321" t="s">
        <v>8319</v>
      </c>
      <c r="Q3321" s="10">
        <f t="shared" si="104"/>
        <v>41891.665324074071</v>
      </c>
      <c r="R3321">
        <f t="shared" si="105"/>
        <v>2014</v>
      </c>
    </row>
    <row r="3322" spans="1:18" ht="60" x14ac:dyDescent="0.25">
      <c r="A3322">
        <v>3149</v>
      </c>
      <c r="B3322" s="3" t="s">
        <v>3149</v>
      </c>
      <c r="C3322" s="3" t="s">
        <v>7259</v>
      </c>
      <c r="D3322" s="6">
        <v>1250</v>
      </c>
      <c r="E3322" s="8">
        <v>1300</v>
      </c>
      <c r="F3322" t="s">
        <v>8218</v>
      </c>
      <c r="G3322" t="s">
        <v>8223</v>
      </c>
      <c r="H3322" t="s">
        <v>8245</v>
      </c>
      <c r="I3322">
        <v>1354845600</v>
      </c>
      <c r="J3322">
        <v>1352766300</v>
      </c>
      <c r="K3322" t="b">
        <v>1</v>
      </c>
      <c r="L3322">
        <v>25</v>
      </c>
      <c r="M3322" t="b">
        <v>1</v>
      </c>
      <c r="N3322" t="s">
        <v>8269</v>
      </c>
      <c r="O3322" s="14" t="s">
        <v>8318</v>
      </c>
      <c r="P3322" t="s">
        <v>8319</v>
      </c>
      <c r="Q3322" s="10">
        <f t="shared" si="104"/>
        <v>41226.017361111109</v>
      </c>
      <c r="R3322">
        <f t="shared" si="105"/>
        <v>2012</v>
      </c>
    </row>
    <row r="3323" spans="1:18" ht="60" x14ac:dyDescent="0.25">
      <c r="A3323">
        <v>3150</v>
      </c>
      <c r="B3323" s="3" t="s">
        <v>3150</v>
      </c>
      <c r="C3323" s="3" t="s">
        <v>7260</v>
      </c>
      <c r="D3323" s="6">
        <v>3500</v>
      </c>
      <c r="E3323" s="8">
        <v>3535</v>
      </c>
      <c r="F3323" t="s">
        <v>8218</v>
      </c>
      <c r="G3323" t="s">
        <v>8223</v>
      </c>
      <c r="H3323" t="s">
        <v>8245</v>
      </c>
      <c r="I3323">
        <v>1295928000</v>
      </c>
      <c r="J3323">
        <v>1288160403</v>
      </c>
      <c r="K3323" t="b">
        <v>1</v>
      </c>
      <c r="L3323">
        <v>104</v>
      </c>
      <c r="M3323" t="b">
        <v>1</v>
      </c>
      <c r="N3323" t="s">
        <v>8269</v>
      </c>
      <c r="O3323" s="14" t="s">
        <v>8318</v>
      </c>
      <c r="P3323" t="s">
        <v>8319</v>
      </c>
      <c r="Q3323" s="10">
        <f t="shared" si="104"/>
        <v>40478.263923611114</v>
      </c>
      <c r="R3323">
        <f t="shared" si="105"/>
        <v>2010</v>
      </c>
    </row>
    <row r="3324" spans="1:18" ht="45" x14ac:dyDescent="0.25">
      <c r="A3324">
        <v>3151</v>
      </c>
      <c r="B3324" s="3" t="s">
        <v>3151</v>
      </c>
      <c r="C3324" s="3" t="s">
        <v>7261</v>
      </c>
      <c r="D3324" s="6">
        <v>3500</v>
      </c>
      <c r="E3324" s="8">
        <v>3514</v>
      </c>
      <c r="F3324" t="s">
        <v>8218</v>
      </c>
      <c r="G3324" t="s">
        <v>8223</v>
      </c>
      <c r="H3324" t="s">
        <v>8245</v>
      </c>
      <c r="I3324">
        <v>1410379774</v>
      </c>
      <c r="J3324">
        <v>1407787774</v>
      </c>
      <c r="K3324" t="b">
        <v>1</v>
      </c>
      <c r="L3324">
        <v>34</v>
      </c>
      <c r="M3324" t="b">
        <v>1</v>
      </c>
      <c r="N3324" t="s">
        <v>8269</v>
      </c>
      <c r="O3324" s="14" t="s">
        <v>8318</v>
      </c>
      <c r="P3324" t="s">
        <v>8319</v>
      </c>
      <c r="Q3324" s="10">
        <f t="shared" si="104"/>
        <v>41862.83997685185</v>
      </c>
      <c r="R3324">
        <f t="shared" si="105"/>
        <v>2014</v>
      </c>
    </row>
    <row r="3325" spans="1:18" ht="45" x14ac:dyDescent="0.25">
      <c r="A3325">
        <v>3152</v>
      </c>
      <c r="B3325" s="3" t="s">
        <v>3152</v>
      </c>
      <c r="C3325" s="3" t="s">
        <v>7262</v>
      </c>
      <c r="D3325" s="6">
        <v>2200</v>
      </c>
      <c r="E3325" s="8">
        <v>2331</v>
      </c>
      <c r="F3325" t="s">
        <v>8218</v>
      </c>
      <c r="G3325" t="s">
        <v>8224</v>
      </c>
      <c r="H3325" t="s">
        <v>8246</v>
      </c>
      <c r="I3325">
        <v>1383425367</v>
      </c>
      <c r="J3325">
        <v>1380833367</v>
      </c>
      <c r="K3325" t="b">
        <v>1</v>
      </c>
      <c r="L3325">
        <v>67</v>
      </c>
      <c r="M3325" t="b">
        <v>1</v>
      </c>
      <c r="N3325" t="s">
        <v>8269</v>
      </c>
      <c r="O3325" s="14" t="s">
        <v>8318</v>
      </c>
      <c r="P3325" t="s">
        <v>8319</v>
      </c>
      <c r="Q3325" s="10">
        <f t="shared" si="104"/>
        <v>41550.867673611108</v>
      </c>
      <c r="R3325">
        <f t="shared" si="105"/>
        <v>2013</v>
      </c>
    </row>
    <row r="3326" spans="1:18" ht="45" x14ac:dyDescent="0.25">
      <c r="A3326">
        <v>3153</v>
      </c>
      <c r="B3326" s="3" t="s">
        <v>3153</v>
      </c>
      <c r="C3326" s="3" t="s">
        <v>7263</v>
      </c>
      <c r="D3326" s="6">
        <v>3000</v>
      </c>
      <c r="E3326" s="8">
        <v>10067.5</v>
      </c>
      <c r="F3326" t="s">
        <v>8218</v>
      </c>
      <c r="G3326" t="s">
        <v>8223</v>
      </c>
      <c r="H3326" t="s">
        <v>8245</v>
      </c>
      <c r="I3326">
        <v>1304225940</v>
      </c>
      <c r="J3326">
        <v>1301542937</v>
      </c>
      <c r="K3326" t="b">
        <v>1</v>
      </c>
      <c r="L3326">
        <v>241</v>
      </c>
      <c r="M3326" t="b">
        <v>1</v>
      </c>
      <c r="N3326" t="s">
        <v>8269</v>
      </c>
      <c r="O3326" s="14" t="s">
        <v>8318</v>
      </c>
      <c r="P3326" t="s">
        <v>8319</v>
      </c>
      <c r="Q3326" s="10">
        <f t="shared" si="104"/>
        <v>40633.154363425929</v>
      </c>
      <c r="R3326">
        <f t="shared" si="105"/>
        <v>2011</v>
      </c>
    </row>
    <row r="3327" spans="1:18" ht="60" x14ac:dyDescent="0.25">
      <c r="A3327">
        <v>3154</v>
      </c>
      <c r="B3327" s="3" t="s">
        <v>3154</v>
      </c>
      <c r="C3327" s="3" t="s">
        <v>7264</v>
      </c>
      <c r="D3327" s="6">
        <v>7000</v>
      </c>
      <c r="E3327" s="8">
        <v>7905</v>
      </c>
      <c r="F3327" t="s">
        <v>8218</v>
      </c>
      <c r="G3327" t="s">
        <v>8223</v>
      </c>
      <c r="H3327" t="s">
        <v>8245</v>
      </c>
      <c r="I3327">
        <v>1333310458</v>
      </c>
      <c r="J3327">
        <v>1330722058</v>
      </c>
      <c r="K3327" t="b">
        <v>1</v>
      </c>
      <c r="L3327">
        <v>123</v>
      </c>
      <c r="M3327" t="b">
        <v>1</v>
      </c>
      <c r="N3327" t="s">
        <v>8269</v>
      </c>
      <c r="O3327" s="14" t="s">
        <v>8318</v>
      </c>
      <c r="P3327" t="s">
        <v>8319</v>
      </c>
      <c r="Q3327" s="10">
        <f t="shared" si="104"/>
        <v>40970.875671296293</v>
      </c>
      <c r="R3327">
        <f t="shared" si="105"/>
        <v>2012</v>
      </c>
    </row>
    <row r="3328" spans="1:18" ht="45" x14ac:dyDescent="0.25">
      <c r="A3328">
        <v>3155</v>
      </c>
      <c r="B3328" s="3" t="s">
        <v>3155</v>
      </c>
      <c r="C3328" s="3" t="s">
        <v>7265</v>
      </c>
      <c r="D3328" s="6">
        <v>5000</v>
      </c>
      <c r="E3328" s="8">
        <v>9425.23</v>
      </c>
      <c r="F3328" t="s">
        <v>8218</v>
      </c>
      <c r="G3328" t="s">
        <v>8224</v>
      </c>
      <c r="H3328" t="s">
        <v>8246</v>
      </c>
      <c r="I3328">
        <v>1356004725</v>
      </c>
      <c r="J3328">
        <v>1353412725</v>
      </c>
      <c r="K3328" t="b">
        <v>1</v>
      </c>
      <c r="L3328">
        <v>302</v>
      </c>
      <c r="M3328" t="b">
        <v>1</v>
      </c>
      <c r="N3328" t="s">
        <v>8269</v>
      </c>
      <c r="O3328" s="14" t="s">
        <v>8318</v>
      </c>
      <c r="P3328" t="s">
        <v>8319</v>
      </c>
      <c r="Q3328" s="10">
        <f t="shared" si="104"/>
        <v>41233.499131944445</v>
      </c>
      <c r="R3328">
        <f t="shared" si="105"/>
        <v>2012</v>
      </c>
    </row>
    <row r="3329" spans="1:18" ht="60" x14ac:dyDescent="0.25">
      <c r="A3329">
        <v>3156</v>
      </c>
      <c r="B3329" s="3" t="s">
        <v>3156</v>
      </c>
      <c r="C3329" s="3" t="s">
        <v>7266</v>
      </c>
      <c r="D3329" s="6">
        <v>5500</v>
      </c>
      <c r="E3329" s="8">
        <v>5600</v>
      </c>
      <c r="F3329" t="s">
        <v>8218</v>
      </c>
      <c r="G3329" t="s">
        <v>8223</v>
      </c>
      <c r="H3329" t="s">
        <v>8245</v>
      </c>
      <c r="I3329">
        <v>1338591144</v>
      </c>
      <c r="J3329">
        <v>1335567144</v>
      </c>
      <c r="K3329" t="b">
        <v>1</v>
      </c>
      <c r="L3329">
        <v>89</v>
      </c>
      <c r="M3329" t="b">
        <v>1</v>
      </c>
      <c r="N3329" t="s">
        <v>8269</v>
      </c>
      <c r="O3329" s="14" t="s">
        <v>8318</v>
      </c>
      <c r="P3329" t="s">
        <v>8319</v>
      </c>
      <c r="Q3329" s="10">
        <f t="shared" si="104"/>
        <v>41026.953055555554</v>
      </c>
      <c r="R3329">
        <f t="shared" si="105"/>
        <v>2012</v>
      </c>
    </row>
    <row r="3330" spans="1:18" ht="30" x14ac:dyDescent="0.25">
      <c r="A3330">
        <v>3157</v>
      </c>
      <c r="B3330" s="3" t="s">
        <v>3157</v>
      </c>
      <c r="C3330" s="3" t="s">
        <v>7267</v>
      </c>
      <c r="D3330" s="6">
        <v>4000</v>
      </c>
      <c r="E3330" s="8">
        <v>4040</v>
      </c>
      <c r="F3330" t="s">
        <v>8218</v>
      </c>
      <c r="G3330" t="s">
        <v>8223</v>
      </c>
      <c r="H3330" t="s">
        <v>8245</v>
      </c>
      <c r="I3330">
        <v>1405746000</v>
      </c>
      <c r="J3330">
        <v>1404932105</v>
      </c>
      <c r="K3330" t="b">
        <v>1</v>
      </c>
      <c r="L3330">
        <v>41</v>
      </c>
      <c r="M3330" t="b">
        <v>1</v>
      </c>
      <c r="N3330" t="s">
        <v>8269</v>
      </c>
      <c r="O3330" s="14" t="s">
        <v>8318</v>
      </c>
      <c r="P3330" t="s">
        <v>8319</v>
      </c>
      <c r="Q3330" s="10">
        <f t="shared" si="104"/>
        <v>41829.788252314815</v>
      </c>
      <c r="R3330">
        <f t="shared" si="105"/>
        <v>2014</v>
      </c>
    </row>
    <row r="3331" spans="1:18" ht="30" x14ac:dyDescent="0.25">
      <c r="A3331">
        <v>3158</v>
      </c>
      <c r="B3331" s="3" t="s">
        <v>3158</v>
      </c>
      <c r="C3331" s="3" t="s">
        <v>7268</v>
      </c>
      <c r="D3331" s="6">
        <v>5000</v>
      </c>
      <c r="E3331" s="8">
        <v>5700</v>
      </c>
      <c r="F3331" t="s">
        <v>8218</v>
      </c>
      <c r="G3331" t="s">
        <v>8223</v>
      </c>
      <c r="H3331" t="s">
        <v>8245</v>
      </c>
      <c r="I3331">
        <v>1374523752</v>
      </c>
      <c r="J3331">
        <v>1371931752</v>
      </c>
      <c r="K3331" t="b">
        <v>1</v>
      </c>
      <c r="L3331">
        <v>69</v>
      </c>
      <c r="M3331" t="b">
        <v>1</v>
      </c>
      <c r="N3331" t="s">
        <v>8269</v>
      </c>
      <c r="O3331" s="14" t="s">
        <v>8318</v>
      </c>
      <c r="P3331" t="s">
        <v>8319</v>
      </c>
      <c r="Q3331" s="10">
        <f t="shared" si="104"/>
        <v>41447.839722222219</v>
      </c>
      <c r="R3331">
        <f t="shared" si="105"/>
        <v>2013</v>
      </c>
    </row>
    <row r="3332" spans="1:18" ht="45" x14ac:dyDescent="0.25">
      <c r="A3332">
        <v>3159</v>
      </c>
      <c r="B3332" s="3" t="s">
        <v>3159</v>
      </c>
      <c r="C3332" s="3" t="s">
        <v>7269</v>
      </c>
      <c r="D3332" s="6">
        <v>1500</v>
      </c>
      <c r="E3332" s="8">
        <v>2002.22</v>
      </c>
      <c r="F3332" t="s">
        <v>8218</v>
      </c>
      <c r="G3332" t="s">
        <v>8223</v>
      </c>
      <c r="H3332" t="s">
        <v>8245</v>
      </c>
      <c r="I3332">
        <v>1326927600</v>
      </c>
      <c r="J3332">
        <v>1323221761</v>
      </c>
      <c r="K3332" t="b">
        <v>1</v>
      </c>
      <c r="L3332">
        <v>52</v>
      </c>
      <c r="M3332" t="b">
        <v>1</v>
      </c>
      <c r="N3332" t="s">
        <v>8269</v>
      </c>
      <c r="O3332" s="14" t="s">
        <v>8318</v>
      </c>
      <c r="P3332" t="s">
        <v>8319</v>
      </c>
      <c r="Q3332" s="10">
        <f t="shared" si="104"/>
        <v>40884.066678240742</v>
      </c>
      <c r="R3332">
        <f t="shared" si="105"/>
        <v>2011</v>
      </c>
    </row>
    <row r="3333" spans="1:18" ht="45" x14ac:dyDescent="0.25">
      <c r="A3333">
        <v>3160</v>
      </c>
      <c r="B3333" s="3" t="s">
        <v>3160</v>
      </c>
      <c r="C3333" s="3" t="s">
        <v>7270</v>
      </c>
      <c r="D3333" s="6">
        <v>4500</v>
      </c>
      <c r="E3333" s="8">
        <v>4569</v>
      </c>
      <c r="F3333" t="s">
        <v>8218</v>
      </c>
      <c r="G3333" t="s">
        <v>8223</v>
      </c>
      <c r="H3333" t="s">
        <v>8245</v>
      </c>
      <c r="I3333">
        <v>1407905940</v>
      </c>
      <c r="J3333">
        <v>1405923687</v>
      </c>
      <c r="K3333" t="b">
        <v>1</v>
      </c>
      <c r="L3333">
        <v>57</v>
      </c>
      <c r="M3333" t="b">
        <v>1</v>
      </c>
      <c r="N3333" t="s">
        <v>8269</v>
      </c>
      <c r="O3333" s="14" t="s">
        <v>8318</v>
      </c>
      <c r="P3333" t="s">
        <v>8319</v>
      </c>
      <c r="Q3333" s="10">
        <f t="shared" si="104"/>
        <v>41841.26489583333</v>
      </c>
      <c r="R3333">
        <f t="shared" si="105"/>
        <v>2014</v>
      </c>
    </row>
    <row r="3334" spans="1:18" ht="60" x14ac:dyDescent="0.25">
      <c r="A3334">
        <v>3161</v>
      </c>
      <c r="B3334" s="3" t="s">
        <v>3161</v>
      </c>
      <c r="C3334" s="3" t="s">
        <v>7271</v>
      </c>
      <c r="D3334" s="6">
        <v>2000</v>
      </c>
      <c r="E3334" s="8">
        <v>2102</v>
      </c>
      <c r="F3334" t="s">
        <v>8218</v>
      </c>
      <c r="G3334" t="s">
        <v>8224</v>
      </c>
      <c r="H3334" t="s">
        <v>8246</v>
      </c>
      <c r="I3334">
        <v>1413377522</v>
      </c>
      <c r="J3334">
        <v>1410785522</v>
      </c>
      <c r="K3334" t="b">
        <v>1</v>
      </c>
      <c r="L3334">
        <v>74</v>
      </c>
      <c r="M3334" t="b">
        <v>1</v>
      </c>
      <c r="N3334" t="s">
        <v>8269</v>
      </c>
      <c r="O3334" s="14" t="s">
        <v>8318</v>
      </c>
      <c r="P3334" t="s">
        <v>8319</v>
      </c>
      <c r="Q3334" s="10">
        <f t="shared" si="104"/>
        <v>41897.536134259259</v>
      </c>
      <c r="R3334">
        <f t="shared" si="105"/>
        <v>2014</v>
      </c>
    </row>
    <row r="3335" spans="1:18" ht="60" x14ac:dyDescent="0.25">
      <c r="A3335">
        <v>3162</v>
      </c>
      <c r="B3335" s="3" t="s">
        <v>3162</v>
      </c>
      <c r="C3335" s="3" t="s">
        <v>7272</v>
      </c>
      <c r="D3335" s="6">
        <v>4000</v>
      </c>
      <c r="E3335" s="8">
        <v>5086</v>
      </c>
      <c r="F3335" t="s">
        <v>8218</v>
      </c>
      <c r="G3335" t="s">
        <v>8223</v>
      </c>
      <c r="H3335" t="s">
        <v>8245</v>
      </c>
      <c r="I3335">
        <v>1404698400</v>
      </c>
      <c r="J3335">
        <v>1402331262</v>
      </c>
      <c r="K3335" t="b">
        <v>1</v>
      </c>
      <c r="L3335">
        <v>63</v>
      </c>
      <c r="M3335" t="b">
        <v>1</v>
      </c>
      <c r="N3335" t="s">
        <v>8269</v>
      </c>
      <c r="O3335" s="14" t="s">
        <v>8318</v>
      </c>
      <c r="P3335" t="s">
        <v>8319</v>
      </c>
      <c r="Q3335" s="10">
        <f t="shared" si="104"/>
        <v>41799.685902777775</v>
      </c>
      <c r="R3335">
        <f t="shared" si="105"/>
        <v>2014</v>
      </c>
    </row>
    <row r="3336" spans="1:18" ht="45" x14ac:dyDescent="0.25">
      <c r="A3336">
        <v>3163</v>
      </c>
      <c r="B3336" s="3" t="s">
        <v>3163</v>
      </c>
      <c r="C3336" s="3" t="s">
        <v>7273</v>
      </c>
      <c r="D3336" s="6">
        <v>13000</v>
      </c>
      <c r="E3336" s="8">
        <v>14450</v>
      </c>
      <c r="F3336" t="s">
        <v>8218</v>
      </c>
      <c r="G3336" t="s">
        <v>8223</v>
      </c>
      <c r="H3336" t="s">
        <v>8245</v>
      </c>
      <c r="I3336">
        <v>1402855525</v>
      </c>
      <c r="J3336">
        <v>1400263525</v>
      </c>
      <c r="K3336" t="b">
        <v>1</v>
      </c>
      <c r="L3336">
        <v>72</v>
      </c>
      <c r="M3336" t="b">
        <v>1</v>
      </c>
      <c r="N3336" t="s">
        <v>8269</v>
      </c>
      <c r="O3336" s="14" t="s">
        <v>8318</v>
      </c>
      <c r="P3336" t="s">
        <v>8319</v>
      </c>
      <c r="Q3336" s="10">
        <f t="shared" si="104"/>
        <v>41775.753761574073</v>
      </c>
      <c r="R3336">
        <f t="shared" si="105"/>
        <v>2014</v>
      </c>
    </row>
    <row r="3337" spans="1:18" ht="60" x14ac:dyDescent="0.25">
      <c r="A3337">
        <v>3164</v>
      </c>
      <c r="B3337" s="3" t="s">
        <v>3164</v>
      </c>
      <c r="C3337" s="3" t="s">
        <v>7274</v>
      </c>
      <c r="D3337" s="6">
        <v>2500</v>
      </c>
      <c r="E3337" s="8">
        <v>2669</v>
      </c>
      <c r="F3337" t="s">
        <v>8218</v>
      </c>
      <c r="G3337" t="s">
        <v>8223</v>
      </c>
      <c r="H3337" t="s">
        <v>8245</v>
      </c>
      <c r="I3337">
        <v>1402341615</v>
      </c>
      <c r="J3337">
        <v>1399490415</v>
      </c>
      <c r="K3337" t="b">
        <v>1</v>
      </c>
      <c r="L3337">
        <v>71</v>
      </c>
      <c r="M3337" t="b">
        <v>1</v>
      </c>
      <c r="N3337" t="s">
        <v>8269</v>
      </c>
      <c r="O3337" s="14" t="s">
        <v>8318</v>
      </c>
      <c r="P3337" t="s">
        <v>8319</v>
      </c>
      <c r="Q3337" s="10">
        <f t="shared" si="104"/>
        <v>41766.80572916667</v>
      </c>
      <c r="R3337">
        <f t="shared" si="105"/>
        <v>2014</v>
      </c>
    </row>
    <row r="3338" spans="1:18" ht="60" x14ac:dyDescent="0.25">
      <c r="A3338">
        <v>3165</v>
      </c>
      <c r="B3338" s="3" t="s">
        <v>3165</v>
      </c>
      <c r="C3338" s="3" t="s">
        <v>7275</v>
      </c>
      <c r="D3338" s="6">
        <v>750</v>
      </c>
      <c r="E3338" s="8">
        <v>1220</v>
      </c>
      <c r="F3338" t="s">
        <v>8218</v>
      </c>
      <c r="G3338" t="s">
        <v>8223</v>
      </c>
      <c r="H3338" t="s">
        <v>8245</v>
      </c>
      <c r="I3338">
        <v>1304395140</v>
      </c>
      <c r="J3338">
        <v>1302493760</v>
      </c>
      <c r="K3338" t="b">
        <v>1</v>
      </c>
      <c r="L3338">
        <v>21</v>
      </c>
      <c r="M3338" t="b">
        <v>1</v>
      </c>
      <c r="N3338" t="s">
        <v>8269</v>
      </c>
      <c r="O3338" s="14" t="s">
        <v>8318</v>
      </c>
      <c r="P3338" t="s">
        <v>8319</v>
      </c>
      <c r="Q3338" s="10">
        <f t="shared" ref="Q3338:Q3401" si="106">(((J3338/60)/60)/24)+DATE(1970,1,1)</f>
        <v>40644.159259259257</v>
      </c>
      <c r="R3338">
        <f t="shared" ref="R3338:R3401" si="107">YEAR(Q3338)</f>
        <v>2011</v>
      </c>
    </row>
    <row r="3339" spans="1:18" ht="60" x14ac:dyDescent="0.25">
      <c r="A3339">
        <v>3166</v>
      </c>
      <c r="B3339" s="3" t="s">
        <v>3166</v>
      </c>
      <c r="C3339" s="3" t="s">
        <v>7276</v>
      </c>
      <c r="D3339" s="6">
        <v>35000</v>
      </c>
      <c r="E3339" s="8">
        <v>56079.83</v>
      </c>
      <c r="F3339" t="s">
        <v>8218</v>
      </c>
      <c r="G3339" t="s">
        <v>8223</v>
      </c>
      <c r="H3339" t="s">
        <v>8245</v>
      </c>
      <c r="I3339">
        <v>1416988740</v>
      </c>
      <c r="J3339">
        <v>1414514153</v>
      </c>
      <c r="K3339" t="b">
        <v>1</v>
      </c>
      <c r="L3339">
        <v>930</v>
      </c>
      <c r="M3339" t="b">
        <v>1</v>
      </c>
      <c r="N3339" t="s">
        <v>8269</v>
      </c>
      <c r="O3339" s="14" t="s">
        <v>8318</v>
      </c>
      <c r="P3339" t="s">
        <v>8319</v>
      </c>
      <c r="Q3339" s="10">
        <f t="shared" si="106"/>
        <v>41940.69158564815</v>
      </c>
      <c r="R3339">
        <f t="shared" si="107"/>
        <v>2014</v>
      </c>
    </row>
    <row r="3340" spans="1:18" ht="30" x14ac:dyDescent="0.25">
      <c r="A3340">
        <v>3167</v>
      </c>
      <c r="B3340" s="3" t="s">
        <v>3167</v>
      </c>
      <c r="C3340" s="3" t="s">
        <v>7277</v>
      </c>
      <c r="D3340" s="6">
        <v>3000</v>
      </c>
      <c r="E3340" s="8">
        <v>3485</v>
      </c>
      <c r="F3340" t="s">
        <v>8218</v>
      </c>
      <c r="G3340" t="s">
        <v>8223</v>
      </c>
      <c r="H3340" t="s">
        <v>8245</v>
      </c>
      <c r="I3340">
        <v>1406952781</v>
      </c>
      <c r="J3340">
        <v>1405743181</v>
      </c>
      <c r="K3340" t="b">
        <v>1</v>
      </c>
      <c r="L3340">
        <v>55</v>
      </c>
      <c r="M3340" t="b">
        <v>1</v>
      </c>
      <c r="N3340" t="s">
        <v>8269</v>
      </c>
      <c r="O3340" s="14" t="s">
        <v>8318</v>
      </c>
      <c r="P3340" t="s">
        <v>8319</v>
      </c>
      <c r="Q3340" s="10">
        <f t="shared" si="106"/>
        <v>41839.175706018519</v>
      </c>
      <c r="R3340">
        <f t="shared" si="107"/>
        <v>2014</v>
      </c>
    </row>
    <row r="3341" spans="1:18" ht="45" x14ac:dyDescent="0.25">
      <c r="A3341">
        <v>3168</v>
      </c>
      <c r="B3341" s="3" t="s">
        <v>3168</v>
      </c>
      <c r="C3341" s="3" t="s">
        <v>7278</v>
      </c>
      <c r="D3341" s="6">
        <v>2500</v>
      </c>
      <c r="E3341" s="8">
        <v>3105</v>
      </c>
      <c r="F3341" t="s">
        <v>8218</v>
      </c>
      <c r="G3341" t="s">
        <v>8223</v>
      </c>
      <c r="H3341" t="s">
        <v>8245</v>
      </c>
      <c r="I3341">
        <v>1402696800</v>
      </c>
      <c r="J3341">
        <v>1399948353</v>
      </c>
      <c r="K3341" t="b">
        <v>1</v>
      </c>
      <c r="L3341">
        <v>61</v>
      </c>
      <c r="M3341" t="b">
        <v>1</v>
      </c>
      <c r="N3341" t="s">
        <v>8269</v>
      </c>
      <c r="O3341" s="14" t="s">
        <v>8318</v>
      </c>
      <c r="P3341" t="s">
        <v>8319</v>
      </c>
      <c r="Q3341" s="10">
        <f t="shared" si="106"/>
        <v>41772.105937500004</v>
      </c>
      <c r="R3341">
        <f t="shared" si="107"/>
        <v>2014</v>
      </c>
    </row>
    <row r="3342" spans="1:18" ht="30" x14ac:dyDescent="0.25">
      <c r="A3342">
        <v>3169</v>
      </c>
      <c r="B3342" s="3" t="s">
        <v>3169</v>
      </c>
      <c r="C3342" s="3" t="s">
        <v>7279</v>
      </c>
      <c r="D3342" s="6">
        <v>8000</v>
      </c>
      <c r="E3342" s="8">
        <v>8241</v>
      </c>
      <c r="F3342" t="s">
        <v>8218</v>
      </c>
      <c r="G3342" t="s">
        <v>8223</v>
      </c>
      <c r="H3342" t="s">
        <v>8245</v>
      </c>
      <c r="I3342">
        <v>1386910740</v>
      </c>
      <c r="J3342">
        <v>1384364561</v>
      </c>
      <c r="K3342" t="b">
        <v>1</v>
      </c>
      <c r="L3342">
        <v>82</v>
      </c>
      <c r="M3342" t="b">
        <v>1</v>
      </c>
      <c r="N3342" t="s">
        <v>8269</v>
      </c>
      <c r="O3342" s="14" t="s">
        <v>8318</v>
      </c>
      <c r="P3342" t="s">
        <v>8319</v>
      </c>
      <c r="Q3342" s="10">
        <f t="shared" si="106"/>
        <v>41591.737974537034</v>
      </c>
      <c r="R3342">
        <f t="shared" si="107"/>
        <v>2013</v>
      </c>
    </row>
    <row r="3343" spans="1:18" ht="45" x14ac:dyDescent="0.25">
      <c r="A3343">
        <v>3170</v>
      </c>
      <c r="B3343" s="3" t="s">
        <v>3170</v>
      </c>
      <c r="C3343" s="3" t="s">
        <v>7280</v>
      </c>
      <c r="D3343" s="6">
        <v>2000</v>
      </c>
      <c r="E3343" s="8">
        <v>2245</v>
      </c>
      <c r="F3343" t="s">
        <v>8218</v>
      </c>
      <c r="G3343" t="s">
        <v>8223</v>
      </c>
      <c r="H3343" t="s">
        <v>8245</v>
      </c>
      <c r="I3343">
        <v>1404273600</v>
      </c>
      <c r="J3343">
        <v>1401414944</v>
      </c>
      <c r="K3343" t="b">
        <v>1</v>
      </c>
      <c r="L3343">
        <v>71</v>
      </c>
      <c r="M3343" t="b">
        <v>1</v>
      </c>
      <c r="N3343" t="s">
        <v>8269</v>
      </c>
      <c r="O3343" s="14" t="s">
        <v>8318</v>
      </c>
      <c r="P3343" t="s">
        <v>8319</v>
      </c>
      <c r="Q3343" s="10">
        <f t="shared" si="106"/>
        <v>41789.080370370371</v>
      </c>
      <c r="R3343">
        <f t="shared" si="107"/>
        <v>2014</v>
      </c>
    </row>
    <row r="3344" spans="1:18" ht="60" x14ac:dyDescent="0.25">
      <c r="A3344">
        <v>3171</v>
      </c>
      <c r="B3344" s="3" t="s">
        <v>3171</v>
      </c>
      <c r="C3344" s="3" t="s">
        <v>7281</v>
      </c>
      <c r="D3344" s="6">
        <v>7000</v>
      </c>
      <c r="E3344" s="8">
        <v>7617</v>
      </c>
      <c r="F3344" t="s">
        <v>8218</v>
      </c>
      <c r="G3344" t="s">
        <v>8224</v>
      </c>
      <c r="H3344" t="s">
        <v>8246</v>
      </c>
      <c r="I3344">
        <v>1462545358</v>
      </c>
      <c r="J3344">
        <v>1459953358</v>
      </c>
      <c r="K3344" t="b">
        <v>1</v>
      </c>
      <c r="L3344">
        <v>117</v>
      </c>
      <c r="M3344" t="b">
        <v>1</v>
      </c>
      <c r="N3344" t="s">
        <v>8269</v>
      </c>
      <c r="O3344" s="14" t="s">
        <v>8318</v>
      </c>
      <c r="P3344" t="s">
        <v>8319</v>
      </c>
      <c r="Q3344" s="10">
        <f t="shared" si="106"/>
        <v>42466.608310185184</v>
      </c>
      <c r="R3344">
        <f t="shared" si="107"/>
        <v>2016</v>
      </c>
    </row>
    <row r="3345" spans="1:18" ht="45" x14ac:dyDescent="0.25">
      <c r="A3345">
        <v>3172</v>
      </c>
      <c r="B3345" s="3" t="s">
        <v>3172</v>
      </c>
      <c r="C3345" s="3" t="s">
        <v>7282</v>
      </c>
      <c r="D3345" s="6">
        <v>2000</v>
      </c>
      <c r="E3345" s="8">
        <v>2300</v>
      </c>
      <c r="F3345" t="s">
        <v>8218</v>
      </c>
      <c r="G3345" t="s">
        <v>8223</v>
      </c>
      <c r="H3345" t="s">
        <v>8245</v>
      </c>
      <c r="I3345">
        <v>1329240668</v>
      </c>
      <c r="J3345">
        <v>1326648668</v>
      </c>
      <c r="K3345" t="b">
        <v>1</v>
      </c>
      <c r="L3345">
        <v>29</v>
      </c>
      <c r="M3345" t="b">
        <v>1</v>
      </c>
      <c r="N3345" t="s">
        <v>8269</v>
      </c>
      <c r="O3345" s="14" t="s">
        <v>8318</v>
      </c>
      <c r="P3345" t="s">
        <v>8319</v>
      </c>
      <c r="Q3345" s="10">
        <f t="shared" si="106"/>
        <v>40923.729953703703</v>
      </c>
      <c r="R3345">
        <f t="shared" si="107"/>
        <v>2012</v>
      </c>
    </row>
    <row r="3346" spans="1:18" ht="60" x14ac:dyDescent="0.25">
      <c r="A3346">
        <v>3173</v>
      </c>
      <c r="B3346" s="3" t="s">
        <v>3173</v>
      </c>
      <c r="C3346" s="3" t="s">
        <v>7283</v>
      </c>
      <c r="D3346" s="6">
        <v>10000</v>
      </c>
      <c r="E3346" s="8">
        <v>10300</v>
      </c>
      <c r="F3346" t="s">
        <v>8218</v>
      </c>
      <c r="G3346" t="s">
        <v>8223</v>
      </c>
      <c r="H3346" t="s">
        <v>8245</v>
      </c>
      <c r="I3346">
        <v>1411765492</v>
      </c>
      <c r="J3346">
        <v>1409173492</v>
      </c>
      <c r="K3346" t="b">
        <v>1</v>
      </c>
      <c r="L3346">
        <v>74</v>
      </c>
      <c r="M3346" t="b">
        <v>1</v>
      </c>
      <c r="N3346" t="s">
        <v>8269</v>
      </c>
      <c r="O3346" s="14" t="s">
        <v>8318</v>
      </c>
      <c r="P3346" t="s">
        <v>8319</v>
      </c>
      <c r="Q3346" s="10">
        <f t="shared" si="106"/>
        <v>41878.878379629627</v>
      </c>
      <c r="R3346">
        <f t="shared" si="107"/>
        <v>2014</v>
      </c>
    </row>
    <row r="3347" spans="1:18" ht="60" x14ac:dyDescent="0.25">
      <c r="A3347">
        <v>3174</v>
      </c>
      <c r="B3347" s="3" t="s">
        <v>3174</v>
      </c>
      <c r="C3347" s="3" t="s">
        <v>7284</v>
      </c>
      <c r="D3347" s="6">
        <v>3000</v>
      </c>
      <c r="E3347" s="8">
        <v>3034</v>
      </c>
      <c r="F3347" t="s">
        <v>8218</v>
      </c>
      <c r="G3347" t="s">
        <v>8223</v>
      </c>
      <c r="H3347" t="s">
        <v>8245</v>
      </c>
      <c r="I3347">
        <v>1408999508</v>
      </c>
      <c r="J3347">
        <v>1407789908</v>
      </c>
      <c r="K3347" t="b">
        <v>1</v>
      </c>
      <c r="L3347">
        <v>23</v>
      </c>
      <c r="M3347" t="b">
        <v>1</v>
      </c>
      <c r="N3347" t="s">
        <v>8269</v>
      </c>
      <c r="O3347" s="14" t="s">
        <v>8318</v>
      </c>
      <c r="P3347" t="s">
        <v>8319</v>
      </c>
      <c r="Q3347" s="10">
        <f t="shared" si="106"/>
        <v>41862.864675925928</v>
      </c>
      <c r="R3347">
        <f t="shared" si="107"/>
        <v>2014</v>
      </c>
    </row>
    <row r="3348" spans="1:18" ht="60" x14ac:dyDescent="0.25">
      <c r="A3348">
        <v>3175</v>
      </c>
      <c r="B3348" s="3" t="s">
        <v>3175</v>
      </c>
      <c r="C3348" s="3" t="s">
        <v>7285</v>
      </c>
      <c r="D3348" s="6">
        <v>5000</v>
      </c>
      <c r="E3348" s="8">
        <v>5478</v>
      </c>
      <c r="F3348" t="s">
        <v>8218</v>
      </c>
      <c r="G3348" t="s">
        <v>8223</v>
      </c>
      <c r="H3348" t="s">
        <v>8245</v>
      </c>
      <c r="I3348">
        <v>1297977427</v>
      </c>
      <c r="J3348">
        <v>1292793427</v>
      </c>
      <c r="K3348" t="b">
        <v>1</v>
      </c>
      <c r="L3348">
        <v>60</v>
      </c>
      <c r="M3348" t="b">
        <v>1</v>
      </c>
      <c r="N3348" t="s">
        <v>8269</v>
      </c>
      <c r="O3348" s="14" t="s">
        <v>8318</v>
      </c>
      <c r="P3348" t="s">
        <v>8319</v>
      </c>
      <c r="Q3348" s="10">
        <f t="shared" si="106"/>
        <v>40531.886886574073</v>
      </c>
      <c r="R3348">
        <f t="shared" si="107"/>
        <v>2010</v>
      </c>
    </row>
    <row r="3349" spans="1:18" ht="60" x14ac:dyDescent="0.25">
      <c r="A3349">
        <v>3176</v>
      </c>
      <c r="B3349" s="3" t="s">
        <v>3176</v>
      </c>
      <c r="C3349" s="3" t="s">
        <v>7286</v>
      </c>
      <c r="D3349" s="6">
        <v>1900</v>
      </c>
      <c r="E3349" s="8">
        <v>2182</v>
      </c>
      <c r="F3349" t="s">
        <v>8218</v>
      </c>
      <c r="G3349" t="s">
        <v>8223</v>
      </c>
      <c r="H3349" t="s">
        <v>8245</v>
      </c>
      <c r="I3349">
        <v>1376838000</v>
      </c>
      <c r="J3349">
        <v>1374531631</v>
      </c>
      <c r="K3349" t="b">
        <v>1</v>
      </c>
      <c r="L3349">
        <v>55</v>
      </c>
      <c r="M3349" t="b">
        <v>1</v>
      </c>
      <c r="N3349" t="s">
        <v>8269</v>
      </c>
      <c r="O3349" s="14" t="s">
        <v>8318</v>
      </c>
      <c r="P3349" t="s">
        <v>8319</v>
      </c>
      <c r="Q3349" s="10">
        <f t="shared" si="106"/>
        <v>41477.930914351848</v>
      </c>
      <c r="R3349">
        <f t="shared" si="107"/>
        <v>2013</v>
      </c>
    </row>
    <row r="3350" spans="1:18" ht="45" x14ac:dyDescent="0.25">
      <c r="A3350">
        <v>3177</v>
      </c>
      <c r="B3350" s="3" t="s">
        <v>3177</v>
      </c>
      <c r="C3350" s="3" t="s">
        <v>7287</v>
      </c>
      <c r="D3350" s="6">
        <v>2500</v>
      </c>
      <c r="E3350" s="8">
        <v>2935</v>
      </c>
      <c r="F3350" t="s">
        <v>8218</v>
      </c>
      <c r="G3350" t="s">
        <v>8223</v>
      </c>
      <c r="H3350" t="s">
        <v>8245</v>
      </c>
      <c r="I3350">
        <v>1403366409</v>
      </c>
      <c r="J3350">
        <v>1400774409</v>
      </c>
      <c r="K3350" t="b">
        <v>1</v>
      </c>
      <c r="L3350">
        <v>51</v>
      </c>
      <c r="M3350" t="b">
        <v>1</v>
      </c>
      <c r="N3350" t="s">
        <v>8269</v>
      </c>
      <c r="O3350" s="14" t="s">
        <v>8318</v>
      </c>
      <c r="P3350" t="s">
        <v>8319</v>
      </c>
      <c r="Q3350" s="10">
        <f t="shared" si="106"/>
        <v>41781.666770833333</v>
      </c>
      <c r="R3350">
        <f t="shared" si="107"/>
        <v>2014</v>
      </c>
    </row>
    <row r="3351" spans="1:18" ht="60" x14ac:dyDescent="0.25">
      <c r="A3351">
        <v>3178</v>
      </c>
      <c r="B3351" s="3" t="s">
        <v>3178</v>
      </c>
      <c r="C3351" s="3" t="s">
        <v>7288</v>
      </c>
      <c r="D3351" s="6">
        <v>1500</v>
      </c>
      <c r="E3351" s="8">
        <v>2576</v>
      </c>
      <c r="F3351" t="s">
        <v>8218</v>
      </c>
      <c r="G3351" t="s">
        <v>8224</v>
      </c>
      <c r="H3351" t="s">
        <v>8246</v>
      </c>
      <c r="I3351">
        <v>1405521075</v>
      </c>
      <c r="J3351">
        <v>1402929075</v>
      </c>
      <c r="K3351" t="b">
        <v>1</v>
      </c>
      <c r="L3351">
        <v>78</v>
      </c>
      <c r="M3351" t="b">
        <v>1</v>
      </c>
      <c r="N3351" t="s">
        <v>8269</v>
      </c>
      <c r="O3351" s="14" t="s">
        <v>8318</v>
      </c>
      <c r="P3351" t="s">
        <v>8319</v>
      </c>
      <c r="Q3351" s="10">
        <f t="shared" si="106"/>
        <v>41806.605034722219</v>
      </c>
      <c r="R3351">
        <f t="shared" si="107"/>
        <v>2014</v>
      </c>
    </row>
    <row r="3352" spans="1:18" ht="45" x14ac:dyDescent="0.25">
      <c r="A3352">
        <v>3179</v>
      </c>
      <c r="B3352" s="3" t="s">
        <v>3179</v>
      </c>
      <c r="C3352" s="3" t="s">
        <v>7289</v>
      </c>
      <c r="D3352" s="6">
        <v>4200</v>
      </c>
      <c r="E3352" s="8">
        <v>4794.82</v>
      </c>
      <c r="F3352" t="s">
        <v>8218</v>
      </c>
      <c r="G3352" t="s">
        <v>8223</v>
      </c>
      <c r="H3352" t="s">
        <v>8245</v>
      </c>
      <c r="I3352">
        <v>1367859071</v>
      </c>
      <c r="J3352">
        <v>1365699071</v>
      </c>
      <c r="K3352" t="b">
        <v>1</v>
      </c>
      <c r="L3352">
        <v>62</v>
      </c>
      <c r="M3352" t="b">
        <v>1</v>
      </c>
      <c r="N3352" t="s">
        <v>8269</v>
      </c>
      <c r="O3352" s="14" t="s">
        <v>8318</v>
      </c>
      <c r="P3352" t="s">
        <v>8319</v>
      </c>
      <c r="Q3352" s="10">
        <f t="shared" si="106"/>
        <v>41375.702210648145</v>
      </c>
      <c r="R3352">
        <f t="shared" si="107"/>
        <v>2013</v>
      </c>
    </row>
    <row r="3353" spans="1:18" ht="45" x14ac:dyDescent="0.25">
      <c r="A3353">
        <v>3180</v>
      </c>
      <c r="B3353" s="3" t="s">
        <v>3180</v>
      </c>
      <c r="C3353" s="3" t="s">
        <v>7290</v>
      </c>
      <c r="D3353" s="6">
        <v>1200</v>
      </c>
      <c r="E3353" s="8">
        <v>1437</v>
      </c>
      <c r="F3353" t="s">
        <v>8218</v>
      </c>
      <c r="G3353" t="s">
        <v>8224</v>
      </c>
      <c r="H3353" t="s">
        <v>8246</v>
      </c>
      <c r="I3353">
        <v>1403258049</v>
      </c>
      <c r="J3353">
        <v>1400666049</v>
      </c>
      <c r="K3353" t="b">
        <v>1</v>
      </c>
      <c r="L3353">
        <v>45</v>
      </c>
      <c r="M3353" t="b">
        <v>1</v>
      </c>
      <c r="N3353" t="s">
        <v>8269</v>
      </c>
      <c r="O3353" s="14" t="s">
        <v>8318</v>
      </c>
      <c r="P3353" t="s">
        <v>8319</v>
      </c>
      <c r="Q3353" s="10">
        <f t="shared" si="106"/>
        <v>41780.412604166668</v>
      </c>
      <c r="R3353">
        <f t="shared" si="107"/>
        <v>2014</v>
      </c>
    </row>
    <row r="3354" spans="1:18" ht="60" x14ac:dyDescent="0.25">
      <c r="A3354">
        <v>3181</v>
      </c>
      <c r="B3354" s="3" t="s">
        <v>3181</v>
      </c>
      <c r="C3354" s="3" t="s">
        <v>7291</v>
      </c>
      <c r="D3354" s="6">
        <v>500</v>
      </c>
      <c r="E3354" s="8">
        <v>545</v>
      </c>
      <c r="F3354" t="s">
        <v>8218</v>
      </c>
      <c r="G3354" t="s">
        <v>8224</v>
      </c>
      <c r="H3354" t="s">
        <v>8246</v>
      </c>
      <c r="I3354">
        <v>1402848000</v>
      </c>
      <c r="J3354">
        <v>1400570787</v>
      </c>
      <c r="K3354" t="b">
        <v>1</v>
      </c>
      <c r="L3354">
        <v>15</v>
      </c>
      <c r="M3354" t="b">
        <v>1</v>
      </c>
      <c r="N3354" t="s">
        <v>8269</v>
      </c>
      <c r="O3354" s="14" t="s">
        <v>8318</v>
      </c>
      <c r="P3354" t="s">
        <v>8319</v>
      </c>
      <c r="Q3354" s="10">
        <f t="shared" si="106"/>
        <v>41779.310034722221</v>
      </c>
      <c r="R3354">
        <f t="shared" si="107"/>
        <v>2014</v>
      </c>
    </row>
    <row r="3355" spans="1:18" ht="60" x14ac:dyDescent="0.25">
      <c r="A3355">
        <v>3182</v>
      </c>
      <c r="B3355" s="3" t="s">
        <v>3182</v>
      </c>
      <c r="C3355" s="3" t="s">
        <v>7292</v>
      </c>
      <c r="D3355" s="6">
        <v>7000</v>
      </c>
      <c r="E3355" s="8">
        <v>7062</v>
      </c>
      <c r="F3355" t="s">
        <v>8218</v>
      </c>
      <c r="G3355" t="s">
        <v>8223</v>
      </c>
      <c r="H3355" t="s">
        <v>8245</v>
      </c>
      <c r="I3355">
        <v>1328029200</v>
      </c>
      <c r="J3355">
        <v>1323211621</v>
      </c>
      <c r="K3355" t="b">
        <v>1</v>
      </c>
      <c r="L3355">
        <v>151</v>
      </c>
      <c r="M3355" t="b">
        <v>1</v>
      </c>
      <c r="N3355" t="s">
        <v>8269</v>
      </c>
      <c r="O3355" s="14" t="s">
        <v>8318</v>
      </c>
      <c r="P3355" t="s">
        <v>8319</v>
      </c>
      <c r="Q3355" s="10">
        <f t="shared" si="106"/>
        <v>40883.949317129627</v>
      </c>
      <c r="R3355">
        <f t="shared" si="107"/>
        <v>2011</v>
      </c>
    </row>
    <row r="3356" spans="1:18" ht="45" x14ac:dyDescent="0.25">
      <c r="A3356">
        <v>3183</v>
      </c>
      <c r="B3356" s="3" t="s">
        <v>3183</v>
      </c>
      <c r="C3356" s="3" t="s">
        <v>7293</v>
      </c>
      <c r="D3356" s="6">
        <v>2500</v>
      </c>
      <c r="E3356" s="8">
        <v>2725</v>
      </c>
      <c r="F3356" t="s">
        <v>8218</v>
      </c>
      <c r="G3356" t="s">
        <v>8223</v>
      </c>
      <c r="H3356" t="s">
        <v>8245</v>
      </c>
      <c r="I3356">
        <v>1377284669</v>
      </c>
      <c r="J3356">
        <v>1375729469</v>
      </c>
      <c r="K3356" t="b">
        <v>1</v>
      </c>
      <c r="L3356">
        <v>68</v>
      </c>
      <c r="M3356" t="b">
        <v>1</v>
      </c>
      <c r="N3356" t="s">
        <v>8269</v>
      </c>
      <c r="O3356" s="14" t="s">
        <v>8318</v>
      </c>
      <c r="P3356" t="s">
        <v>8319</v>
      </c>
      <c r="Q3356" s="10">
        <f t="shared" si="106"/>
        <v>41491.79478009259</v>
      </c>
      <c r="R3356">
        <f t="shared" si="107"/>
        <v>2013</v>
      </c>
    </row>
    <row r="3357" spans="1:18" ht="45" x14ac:dyDescent="0.25">
      <c r="A3357">
        <v>3184</v>
      </c>
      <c r="B3357" s="3" t="s">
        <v>3184</v>
      </c>
      <c r="C3357" s="3" t="s">
        <v>7294</v>
      </c>
      <c r="D3357" s="6">
        <v>4300</v>
      </c>
      <c r="E3357" s="8">
        <v>4610</v>
      </c>
      <c r="F3357" t="s">
        <v>8218</v>
      </c>
      <c r="G3357" t="s">
        <v>8223</v>
      </c>
      <c r="H3357" t="s">
        <v>8245</v>
      </c>
      <c r="I3357">
        <v>1404258631</v>
      </c>
      <c r="J3357">
        <v>1401666631</v>
      </c>
      <c r="K3357" t="b">
        <v>1</v>
      </c>
      <c r="L3357">
        <v>46</v>
      </c>
      <c r="M3357" t="b">
        <v>1</v>
      </c>
      <c r="N3357" t="s">
        <v>8269</v>
      </c>
      <c r="O3357" s="14" t="s">
        <v>8318</v>
      </c>
      <c r="P3357" t="s">
        <v>8319</v>
      </c>
      <c r="Q3357" s="10">
        <f t="shared" si="106"/>
        <v>41791.993414351848</v>
      </c>
      <c r="R3357">
        <f t="shared" si="107"/>
        <v>2014</v>
      </c>
    </row>
    <row r="3358" spans="1:18" ht="60" x14ac:dyDescent="0.25">
      <c r="A3358">
        <v>3185</v>
      </c>
      <c r="B3358" s="3" t="s">
        <v>3185</v>
      </c>
      <c r="C3358" s="3" t="s">
        <v>7295</v>
      </c>
      <c r="D3358" s="6">
        <v>1000</v>
      </c>
      <c r="E3358" s="8">
        <v>1000</v>
      </c>
      <c r="F3358" t="s">
        <v>8218</v>
      </c>
      <c r="G3358" t="s">
        <v>8224</v>
      </c>
      <c r="H3358" t="s">
        <v>8246</v>
      </c>
      <c r="I3358">
        <v>1405553241</v>
      </c>
      <c r="J3358">
        <v>1404948441</v>
      </c>
      <c r="K3358" t="b">
        <v>1</v>
      </c>
      <c r="L3358">
        <v>24</v>
      </c>
      <c r="M3358" t="b">
        <v>1</v>
      </c>
      <c r="N3358" t="s">
        <v>8269</v>
      </c>
      <c r="O3358" s="14" t="s">
        <v>8318</v>
      </c>
      <c r="P3358" t="s">
        <v>8319</v>
      </c>
      <c r="Q3358" s="10">
        <f t="shared" si="106"/>
        <v>41829.977326388893</v>
      </c>
      <c r="R3358">
        <f t="shared" si="107"/>
        <v>2014</v>
      </c>
    </row>
    <row r="3359" spans="1:18" ht="60" x14ac:dyDescent="0.25">
      <c r="A3359">
        <v>3186</v>
      </c>
      <c r="B3359" s="3" t="s">
        <v>3186</v>
      </c>
      <c r="C3359" s="3" t="s">
        <v>7296</v>
      </c>
      <c r="D3359" s="6">
        <v>3200</v>
      </c>
      <c r="E3359" s="8">
        <v>3270</v>
      </c>
      <c r="F3359" t="s">
        <v>8218</v>
      </c>
      <c r="G3359" t="s">
        <v>8224</v>
      </c>
      <c r="H3359" t="s">
        <v>8246</v>
      </c>
      <c r="I3359">
        <v>1410901200</v>
      </c>
      <c r="J3359">
        <v>1408313438</v>
      </c>
      <c r="K3359" t="b">
        <v>1</v>
      </c>
      <c r="L3359">
        <v>70</v>
      </c>
      <c r="M3359" t="b">
        <v>1</v>
      </c>
      <c r="N3359" t="s">
        <v>8269</v>
      </c>
      <c r="O3359" s="14" t="s">
        <v>8318</v>
      </c>
      <c r="P3359" t="s">
        <v>8319</v>
      </c>
      <c r="Q3359" s="10">
        <f t="shared" si="106"/>
        <v>41868.924050925925</v>
      </c>
      <c r="R3359">
        <f t="shared" si="107"/>
        <v>2014</v>
      </c>
    </row>
    <row r="3360" spans="1:18" ht="60" x14ac:dyDescent="0.25">
      <c r="A3360">
        <v>3187</v>
      </c>
      <c r="B3360" s="3" t="s">
        <v>3187</v>
      </c>
      <c r="C3360" s="3" t="s">
        <v>7297</v>
      </c>
      <c r="D3360" s="6">
        <v>15000</v>
      </c>
      <c r="E3360" s="8">
        <v>17444</v>
      </c>
      <c r="F3360" t="s">
        <v>8218</v>
      </c>
      <c r="G3360" t="s">
        <v>8223</v>
      </c>
      <c r="H3360" t="s">
        <v>8245</v>
      </c>
      <c r="I3360">
        <v>1407167973</v>
      </c>
      <c r="J3360">
        <v>1405439973</v>
      </c>
      <c r="K3360" t="b">
        <v>1</v>
      </c>
      <c r="L3360">
        <v>244</v>
      </c>
      <c r="M3360" t="b">
        <v>1</v>
      </c>
      <c r="N3360" t="s">
        <v>8269</v>
      </c>
      <c r="O3360" s="14" t="s">
        <v>8318</v>
      </c>
      <c r="P3360" t="s">
        <v>8319</v>
      </c>
      <c r="Q3360" s="10">
        <f t="shared" si="106"/>
        <v>41835.666354166664</v>
      </c>
      <c r="R3360">
        <f t="shared" si="107"/>
        <v>2014</v>
      </c>
    </row>
    <row r="3361" spans="1:18" ht="45" x14ac:dyDescent="0.25">
      <c r="A3361">
        <v>3208</v>
      </c>
      <c r="B3361" s="3" t="s">
        <v>3208</v>
      </c>
      <c r="C3361" s="3" t="s">
        <v>7318</v>
      </c>
      <c r="D3361" s="6">
        <v>5000</v>
      </c>
      <c r="E3361" s="8">
        <v>5175</v>
      </c>
      <c r="F3361" t="s">
        <v>8218</v>
      </c>
      <c r="G3361" t="s">
        <v>8223</v>
      </c>
      <c r="H3361" t="s">
        <v>8245</v>
      </c>
      <c r="I3361">
        <v>1406557877</v>
      </c>
      <c r="J3361">
        <v>1404743477</v>
      </c>
      <c r="K3361" t="b">
        <v>1</v>
      </c>
      <c r="L3361">
        <v>82</v>
      </c>
      <c r="M3361" t="b">
        <v>1</v>
      </c>
      <c r="N3361" t="s">
        <v>8269</v>
      </c>
      <c r="O3361" s="14" t="s">
        <v>8318</v>
      </c>
      <c r="P3361" t="s">
        <v>8319</v>
      </c>
      <c r="Q3361" s="10">
        <f t="shared" si="106"/>
        <v>41827.605057870373</v>
      </c>
      <c r="R3361">
        <f t="shared" si="107"/>
        <v>2014</v>
      </c>
    </row>
    <row r="3362" spans="1:18" ht="45" x14ac:dyDescent="0.25">
      <c r="A3362">
        <v>3209</v>
      </c>
      <c r="B3362" s="3" t="s">
        <v>3209</v>
      </c>
      <c r="C3362" s="3" t="s">
        <v>7319</v>
      </c>
      <c r="D3362" s="6">
        <v>9500</v>
      </c>
      <c r="E3362" s="8">
        <v>11335.7</v>
      </c>
      <c r="F3362" t="s">
        <v>8218</v>
      </c>
      <c r="G3362" t="s">
        <v>8223</v>
      </c>
      <c r="H3362" t="s">
        <v>8245</v>
      </c>
      <c r="I3362">
        <v>1403305200</v>
      </c>
      <c r="J3362">
        <v>1400512658</v>
      </c>
      <c r="K3362" t="b">
        <v>1</v>
      </c>
      <c r="L3362">
        <v>226</v>
      </c>
      <c r="M3362" t="b">
        <v>1</v>
      </c>
      <c r="N3362" t="s">
        <v>8269</v>
      </c>
      <c r="O3362" s="14" t="s">
        <v>8318</v>
      </c>
      <c r="P3362" t="s">
        <v>8319</v>
      </c>
      <c r="Q3362" s="10">
        <f t="shared" si="106"/>
        <v>41778.637245370373</v>
      </c>
      <c r="R3362">
        <f t="shared" si="107"/>
        <v>2014</v>
      </c>
    </row>
    <row r="3363" spans="1:18" ht="60" x14ac:dyDescent="0.25">
      <c r="A3363">
        <v>3210</v>
      </c>
      <c r="B3363" s="3" t="s">
        <v>3210</v>
      </c>
      <c r="C3363" s="3" t="s">
        <v>7320</v>
      </c>
      <c r="D3363" s="6">
        <v>3000</v>
      </c>
      <c r="E3363" s="8">
        <v>3773</v>
      </c>
      <c r="F3363" t="s">
        <v>8218</v>
      </c>
      <c r="G3363" t="s">
        <v>8223</v>
      </c>
      <c r="H3363" t="s">
        <v>8245</v>
      </c>
      <c r="I3363">
        <v>1338523140</v>
      </c>
      <c r="J3363">
        <v>1334442519</v>
      </c>
      <c r="K3363" t="b">
        <v>1</v>
      </c>
      <c r="L3363">
        <v>60</v>
      </c>
      <c r="M3363" t="b">
        <v>1</v>
      </c>
      <c r="N3363" t="s">
        <v>8269</v>
      </c>
      <c r="O3363" s="14" t="s">
        <v>8318</v>
      </c>
      <c r="P3363" t="s">
        <v>8319</v>
      </c>
      <c r="Q3363" s="10">
        <f t="shared" si="106"/>
        <v>41013.936562499999</v>
      </c>
      <c r="R3363">
        <f t="shared" si="107"/>
        <v>2012</v>
      </c>
    </row>
    <row r="3364" spans="1:18" ht="60" x14ac:dyDescent="0.25">
      <c r="A3364">
        <v>3211</v>
      </c>
      <c r="B3364" s="3" t="s">
        <v>3211</v>
      </c>
      <c r="C3364" s="3" t="s">
        <v>7321</v>
      </c>
      <c r="D3364" s="6">
        <v>23000</v>
      </c>
      <c r="E3364" s="8">
        <v>27541</v>
      </c>
      <c r="F3364" t="s">
        <v>8218</v>
      </c>
      <c r="G3364" t="s">
        <v>8223</v>
      </c>
      <c r="H3364" t="s">
        <v>8245</v>
      </c>
      <c r="I3364">
        <v>1408068000</v>
      </c>
      <c r="J3364">
        <v>1405346680</v>
      </c>
      <c r="K3364" t="b">
        <v>1</v>
      </c>
      <c r="L3364">
        <v>322</v>
      </c>
      <c r="M3364" t="b">
        <v>1</v>
      </c>
      <c r="N3364" t="s">
        <v>8269</v>
      </c>
      <c r="O3364" s="14" t="s">
        <v>8318</v>
      </c>
      <c r="P3364" t="s">
        <v>8319</v>
      </c>
      <c r="Q3364" s="10">
        <f t="shared" si="106"/>
        <v>41834.586574074077</v>
      </c>
      <c r="R3364">
        <f t="shared" si="107"/>
        <v>2014</v>
      </c>
    </row>
    <row r="3365" spans="1:18" ht="30" x14ac:dyDescent="0.25">
      <c r="A3365">
        <v>3212</v>
      </c>
      <c r="B3365" s="3" t="s">
        <v>3212</v>
      </c>
      <c r="C3365" s="3" t="s">
        <v>7322</v>
      </c>
      <c r="D3365" s="6">
        <v>4000</v>
      </c>
      <c r="E3365" s="8">
        <v>5050</v>
      </c>
      <c r="F3365" t="s">
        <v>8218</v>
      </c>
      <c r="G3365" t="s">
        <v>8223</v>
      </c>
      <c r="H3365" t="s">
        <v>8245</v>
      </c>
      <c r="I3365">
        <v>1407524751</v>
      </c>
      <c r="J3365">
        <v>1404932751</v>
      </c>
      <c r="K3365" t="b">
        <v>1</v>
      </c>
      <c r="L3365">
        <v>94</v>
      </c>
      <c r="M3365" t="b">
        <v>1</v>
      </c>
      <c r="N3365" t="s">
        <v>8269</v>
      </c>
      <c r="O3365" s="14" t="s">
        <v>8318</v>
      </c>
      <c r="P3365" t="s">
        <v>8319</v>
      </c>
      <c r="Q3365" s="10">
        <f t="shared" si="106"/>
        <v>41829.795729166668</v>
      </c>
      <c r="R3365">
        <f t="shared" si="107"/>
        <v>2014</v>
      </c>
    </row>
    <row r="3366" spans="1:18" ht="60" x14ac:dyDescent="0.25">
      <c r="A3366">
        <v>3213</v>
      </c>
      <c r="B3366" s="3" t="s">
        <v>3213</v>
      </c>
      <c r="C3366" s="3" t="s">
        <v>7323</v>
      </c>
      <c r="D3366" s="6">
        <v>6000</v>
      </c>
      <c r="E3366" s="8">
        <v>6007</v>
      </c>
      <c r="F3366" t="s">
        <v>8218</v>
      </c>
      <c r="G3366" t="s">
        <v>8224</v>
      </c>
      <c r="H3366" t="s">
        <v>8246</v>
      </c>
      <c r="I3366">
        <v>1437934759</v>
      </c>
      <c r="J3366">
        <v>1434478759</v>
      </c>
      <c r="K3366" t="b">
        <v>1</v>
      </c>
      <c r="L3366">
        <v>47</v>
      </c>
      <c r="M3366" t="b">
        <v>1</v>
      </c>
      <c r="N3366" t="s">
        <v>8269</v>
      </c>
      <c r="O3366" s="14" t="s">
        <v>8318</v>
      </c>
      <c r="P3366" t="s">
        <v>8319</v>
      </c>
      <c r="Q3366" s="10">
        <f t="shared" si="106"/>
        <v>42171.763414351852</v>
      </c>
      <c r="R3366">
        <f t="shared" si="107"/>
        <v>2015</v>
      </c>
    </row>
    <row r="3367" spans="1:18" ht="60" x14ac:dyDescent="0.25">
      <c r="A3367">
        <v>3214</v>
      </c>
      <c r="B3367" s="3" t="s">
        <v>3214</v>
      </c>
      <c r="C3367" s="3" t="s">
        <v>7324</v>
      </c>
      <c r="D3367" s="6">
        <v>12000</v>
      </c>
      <c r="E3367" s="8">
        <v>12256</v>
      </c>
      <c r="F3367" t="s">
        <v>8218</v>
      </c>
      <c r="G3367" t="s">
        <v>8224</v>
      </c>
      <c r="H3367" t="s">
        <v>8246</v>
      </c>
      <c r="I3367">
        <v>1452038100</v>
      </c>
      <c r="J3367">
        <v>1448823673</v>
      </c>
      <c r="K3367" t="b">
        <v>1</v>
      </c>
      <c r="L3367">
        <v>115</v>
      </c>
      <c r="M3367" t="b">
        <v>1</v>
      </c>
      <c r="N3367" t="s">
        <v>8269</v>
      </c>
      <c r="O3367" s="14" t="s">
        <v>8318</v>
      </c>
      <c r="P3367" t="s">
        <v>8319</v>
      </c>
      <c r="Q3367" s="10">
        <f t="shared" si="106"/>
        <v>42337.792511574073</v>
      </c>
      <c r="R3367">
        <f t="shared" si="107"/>
        <v>2015</v>
      </c>
    </row>
    <row r="3368" spans="1:18" ht="60" x14ac:dyDescent="0.25">
      <c r="A3368">
        <v>3215</v>
      </c>
      <c r="B3368" s="3" t="s">
        <v>3215</v>
      </c>
      <c r="C3368" s="3" t="s">
        <v>7325</v>
      </c>
      <c r="D3368" s="6">
        <v>35000</v>
      </c>
      <c r="E3368" s="8">
        <v>35123</v>
      </c>
      <c r="F3368" t="s">
        <v>8218</v>
      </c>
      <c r="G3368" t="s">
        <v>8223</v>
      </c>
      <c r="H3368" t="s">
        <v>8245</v>
      </c>
      <c r="I3368">
        <v>1441857540</v>
      </c>
      <c r="J3368">
        <v>1438617471</v>
      </c>
      <c r="K3368" t="b">
        <v>1</v>
      </c>
      <c r="L3368">
        <v>134</v>
      </c>
      <c r="M3368" t="b">
        <v>1</v>
      </c>
      <c r="N3368" t="s">
        <v>8269</v>
      </c>
      <c r="O3368" s="14" t="s">
        <v>8318</v>
      </c>
      <c r="P3368" t="s">
        <v>8319</v>
      </c>
      <c r="Q3368" s="10">
        <f t="shared" si="106"/>
        <v>42219.665173611109</v>
      </c>
      <c r="R3368">
        <f t="shared" si="107"/>
        <v>2015</v>
      </c>
    </row>
    <row r="3369" spans="1:18" ht="60" x14ac:dyDescent="0.25">
      <c r="A3369">
        <v>3216</v>
      </c>
      <c r="B3369" s="3" t="s">
        <v>3216</v>
      </c>
      <c r="C3369" s="3" t="s">
        <v>7326</v>
      </c>
      <c r="D3369" s="6">
        <v>2000</v>
      </c>
      <c r="E3369" s="8">
        <v>2001</v>
      </c>
      <c r="F3369" t="s">
        <v>8218</v>
      </c>
      <c r="G3369" t="s">
        <v>8224</v>
      </c>
      <c r="H3369" t="s">
        <v>8246</v>
      </c>
      <c r="I3369">
        <v>1436625000</v>
      </c>
      <c r="J3369">
        <v>1433934371</v>
      </c>
      <c r="K3369" t="b">
        <v>1</v>
      </c>
      <c r="L3369">
        <v>35</v>
      </c>
      <c r="M3369" t="b">
        <v>1</v>
      </c>
      <c r="N3369" t="s">
        <v>8269</v>
      </c>
      <c r="O3369" s="14" t="s">
        <v>8318</v>
      </c>
      <c r="P3369" t="s">
        <v>8319</v>
      </c>
      <c r="Q3369" s="10">
        <f t="shared" si="106"/>
        <v>42165.462627314817</v>
      </c>
      <c r="R3369">
        <f t="shared" si="107"/>
        <v>2015</v>
      </c>
    </row>
    <row r="3370" spans="1:18" ht="45" x14ac:dyDescent="0.25">
      <c r="A3370">
        <v>3217</v>
      </c>
      <c r="B3370" s="3" t="s">
        <v>3217</v>
      </c>
      <c r="C3370" s="3" t="s">
        <v>7327</v>
      </c>
      <c r="D3370" s="6">
        <v>4500</v>
      </c>
      <c r="E3370" s="8">
        <v>5221</v>
      </c>
      <c r="F3370" t="s">
        <v>8218</v>
      </c>
      <c r="G3370" t="s">
        <v>8223</v>
      </c>
      <c r="H3370" t="s">
        <v>8245</v>
      </c>
      <c r="I3370">
        <v>1478264784</v>
      </c>
      <c r="J3370">
        <v>1475672784</v>
      </c>
      <c r="K3370" t="b">
        <v>1</v>
      </c>
      <c r="L3370">
        <v>104</v>
      </c>
      <c r="M3370" t="b">
        <v>1</v>
      </c>
      <c r="N3370" t="s">
        <v>8269</v>
      </c>
      <c r="O3370" s="14" t="s">
        <v>8318</v>
      </c>
      <c r="P3370" t="s">
        <v>8319</v>
      </c>
      <c r="Q3370" s="10">
        <f t="shared" si="106"/>
        <v>42648.546111111107</v>
      </c>
      <c r="R3370">
        <f t="shared" si="107"/>
        <v>2016</v>
      </c>
    </row>
    <row r="3371" spans="1:18" ht="60" x14ac:dyDescent="0.25">
      <c r="A3371">
        <v>3218</v>
      </c>
      <c r="B3371" s="3" t="s">
        <v>3218</v>
      </c>
      <c r="C3371" s="3" t="s">
        <v>7328</v>
      </c>
      <c r="D3371" s="6">
        <v>12000</v>
      </c>
      <c r="E3371" s="8">
        <v>12252</v>
      </c>
      <c r="F3371" t="s">
        <v>8218</v>
      </c>
      <c r="G3371" t="s">
        <v>8224</v>
      </c>
      <c r="H3371" t="s">
        <v>8246</v>
      </c>
      <c r="I3371">
        <v>1419984000</v>
      </c>
      <c r="J3371">
        <v>1417132986</v>
      </c>
      <c r="K3371" t="b">
        <v>1</v>
      </c>
      <c r="L3371">
        <v>184</v>
      </c>
      <c r="M3371" t="b">
        <v>1</v>
      </c>
      <c r="N3371" t="s">
        <v>8269</v>
      </c>
      <c r="O3371" s="14" t="s">
        <v>8318</v>
      </c>
      <c r="P3371" t="s">
        <v>8319</v>
      </c>
      <c r="Q3371" s="10">
        <f t="shared" si="106"/>
        <v>41971.002152777779</v>
      </c>
      <c r="R3371">
        <f t="shared" si="107"/>
        <v>2014</v>
      </c>
    </row>
    <row r="3372" spans="1:18" ht="45" x14ac:dyDescent="0.25">
      <c r="A3372">
        <v>3219</v>
      </c>
      <c r="B3372" s="3" t="s">
        <v>3219</v>
      </c>
      <c r="C3372" s="3" t="s">
        <v>7329</v>
      </c>
      <c r="D3372" s="6">
        <v>20000</v>
      </c>
      <c r="E3372" s="8">
        <v>20022</v>
      </c>
      <c r="F3372" t="s">
        <v>8218</v>
      </c>
      <c r="G3372" t="s">
        <v>8223</v>
      </c>
      <c r="H3372" t="s">
        <v>8245</v>
      </c>
      <c r="I3372">
        <v>1427063747</v>
      </c>
      <c r="J3372">
        <v>1424043347</v>
      </c>
      <c r="K3372" t="b">
        <v>1</v>
      </c>
      <c r="L3372">
        <v>119</v>
      </c>
      <c r="M3372" t="b">
        <v>1</v>
      </c>
      <c r="N3372" t="s">
        <v>8269</v>
      </c>
      <c r="O3372" s="14" t="s">
        <v>8318</v>
      </c>
      <c r="P3372" t="s">
        <v>8319</v>
      </c>
      <c r="Q3372" s="10">
        <f t="shared" si="106"/>
        <v>42050.983182870375</v>
      </c>
      <c r="R3372">
        <f t="shared" si="107"/>
        <v>2015</v>
      </c>
    </row>
    <row r="3373" spans="1:18" ht="30" x14ac:dyDescent="0.25">
      <c r="A3373">
        <v>3220</v>
      </c>
      <c r="B3373" s="3" t="s">
        <v>3220</v>
      </c>
      <c r="C3373" s="3" t="s">
        <v>7330</v>
      </c>
      <c r="D3373" s="6">
        <v>15000</v>
      </c>
      <c r="E3373" s="8">
        <v>15126</v>
      </c>
      <c r="F3373" t="s">
        <v>8218</v>
      </c>
      <c r="G3373" t="s">
        <v>8223</v>
      </c>
      <c r="H3373" t="s">
        <v>8245</v>
      </c>
      <c r="I3373">
        <v>1489352400</v>
      </c>
      <c r="J3373">
        <v>1486411204</v>
      </c>
      <c r="K3373" t="b">
        <v>1</v>
      </c>
      <c r="L3373">
        <v>59</v>
      </c>
      <c r="M3373" t="b">
        <v>1</v>
      </c>
      <c r="N3373" t="s">
        <v>8269</v>
      </c>
      <c r="O3373" s="14" t="s">
        <v>8318</v>
      </c>
      <c r="P3373" t="s">
        <v>8319</v>
      </c>
      <c r="Q3373" s="10">
        <f t="shared" si="106"/>
        <v>42772.833379629628</v>
      </c>
      <c r="R3373">
        <f t="shared" si="107"/>
        <v>2017</v>
      </c>
    </row>
    <row r="3374" spans="1:18" ht="60" x14ac:dyDescent="0.25">
      <c r="A3374">
        <v>3221</v>
      </c>
      <c r="B3374" s="3" t="s">
        <v>3221</v>
      </c>
      <c r="C3374" s="3" t="s">
        <v>7331</v>
      </c>
      <c r="D3374" s="6">
        <v>4000</v>
      </c>
      <c r="E3374" s="8">
        <v>4137</v>
      </c>
      <c r="F3374" t="s">
        <v>8218</v>
      </c>
      <c r="G3374" t="s">
        <v>8224</v>
      </c>
      <c r="H3374" t="s">
        <v>8246</v>
      </c>
      <c r="I3374">
        <v>1436114603</v>
      </c>
      <c r="J3374">
        <v>1433090603</v>
      </c>
      <c r="K3374" t="b">
        <v>1</v>
      </c>
      <c r="L3374">
        <v>113</v>
      </c>
      <c r="M3374" t="b">
        <v>1</v>
      </c>
      <c r="N3374" t="s">
        <v>8269</v>
      </c>
      <c r="O3374" s="14" t="s">
        <v>8318</v>
      </c>
      <c r="P3374" t="s">
        <v>8319</v>
      </c>
      <c r="Q3374" s="10">
        <f t="shared" si="106"/>
        <v>42155.696793981479</v>
      </c>
      <c r="R3374">
        <f t="shared" si="107"/>
        <v>2015</v>
      </c>
    </row>
    <row r="3375" spans="1:18" ht="45" x14ac:dyDescent="0.25">
      <c r="A3375">
        <v>3222</v>
      </c>
      <c r="B3375" s="3" t="s">
        <v>3222</v>
      </c>
      <c r="C3375" s="3" t="s">
        <v>7332</v>
      </c>
      <c r="D3375" s="6">
        <v>2500</v>
      </c>
      <c r="E3375" s="8">
        <v>3120</v>
      </c>
      <c r="F3375" t="s">
        <v>8218</v>
      </c>
      <c r="G3375" t="s">
        <v>8223</v>
      </c>
      <c r="H3375" t="s">
        <v>8245</v>
      </c>
      <c r="I3375">
        <v>1445722140</v>
      </c>
      <c r="J3375">
        <v>1443016697</v>
      </c>
      <c r="K3375" t="b">
        <v>1</v>
      </c>
      <c r="L3375">
        <v>84</v>
      </c>
      <c r="M3375" t="b">
        <v>1</v>
      </c>
      <c r="N3375" t="s">
        <v>8269</v>
      </c>
      <c r="O3375" s="14" t="s">
        <v>8318</v>
      </c>
      <c r="P3375" t="s">
        <v>8319</v>
      </c>
      <c r="Q3375" s="10">
        <f t="shared" si="106"/>
        <v>42270.582141203704</v>
      </c>
      <c r="R3375">
        <f t="shared" si="107"/>
        <v>2015</v>
      </c>
    </row>
    <row r="3376" spans="1:18" ht="30" x14ac:dyDescent="0.25">
      <c r="A3376">
        <v>3223</v>
      </c>
      <c r="B3376" s="3" t="s">
        <v>3223</v>
      </c>
      <c r="C3376" s="3" t="s">
        <v>7333</v>
      </c>
      <c r="D3376" s="6">
        <v>3100</v>
      </c>
      <c r="E3376" s="8">
        <v>3395</v>
      </c>
      <c r="F3376" t="s">
        <v>8218</v>
      </c>
      <c r="G3376" t="s">
        <v>8223</v>
      </c>
      <c r="H3376" t="s">
        <v>8245</v>
      </c>
      <c r="I3376">
        <v>1440100976</v>
      </c>
      <c r="J3376">
        <v>1437508976</v>
      </c>
      <c r="K3376" t="b">
        <v>1</v>
      </c>
      <c r="L3376">
        <v>74</v>
      </c>
      <c r="M3376" t="b">
        <v>1</v>
      </c>
      <c r="N3376" t="s">
        <v>8269</v>
      </c>
      <c r="O3376" s="14" t="s">
        <v>8318</v>
      </c>
      <c r="P3376" t="s">
        <v>8319</v>
      </c>
      <c r="Q3376" s="10">
        <f t="shared" si="106"/>
        <v>42206.835370370376</v>
      </c>
      <c r="R3376">
        <f t="shared" si="107"/>
        <v>2015</v>
      </c>
    </row>
    <row r="3377" spans="1:18" ht="60" x14ac:dyDescent="0.25">
      <c r="A3377">
        <v>3224</v>
      </c>
      <c r="B3377" s="3" t="s">
        <v>3224</v>
      </c>
      <c r="C3377" s="3" t="s">
        <v>7334</v>
      </c>
      <c r="D3377" s="6">
        <v>30000</v>
      </c>
      <c r="E3377" s="8">
        <v>30610</v>
      </c>
      <c r="F3377" t="s">
        <v>8218</v>
      </c>
      <c r="G3377" t="s">
        <v>8223</v>
      </c>
      <c r="H3377" t="s">
        <v>8245</v>
      </c>
      <c r="I3377">
        <v>1484024400</v>
      </c>
      <c r="J3377">
        <v>1479932713</v>
      </c>
      <c r="K3377" t="b">
        <v>1</v>
      </c>
      <c r="L3377">
        <v>216</v>
      </c>
      <c r="M3377" t="b">
        <v>1</v>
      </c>
      <c r="N3377" t="s">
        <v>8269</v>
      </c>
      <c r="O3377" s="14" t="s">
        <v>8318</v>
      </c>
      <c r="P3377" t="s">
        <v>8319</v>
      </c>
      <c r="Q3377" s="10">
        <f t="shared" si="106"/>
        <v>42697.850844907407</v>
      </c>
      <c r="R3377">
        <f t="shared" si="107"/>
        <v>2016</v>
      </c>
    </row>
    <row r="3378" spans="1:18" ht="45" x14ac:dyDescent="0.25">
      <c r="A3378">
        <v>3225</v>
      </c>
      <c r="B3378" s="3" t="s">
        <v>3225</v>
      </c>
      <c r="C3378" s="3" t="s">
        <v>7335</v>
      </c>
      <c r="D3378" s="6">
        <v>2000</v>
      </c>
      <c r="E3378" s="8">
        <v>2047</v>
      </c>
      <c r="F3378" t="s">
        <v>8218</v>
      </c>
      <c r="G3378" t="s">
        <v>8223</v>
      </c>
      <c r="H3378" t="s">
        <v>8245</v>
      </c>
      <c r="I3378">
        <v>1464987600</v>
      </c>
      <c r="J3378">
        <v>1463145938</v>
      </c>
      <c r="K3378" t="b">
        <v>1</v>
      </c>
      <c r="L3378">
        <v>39</v>
      </c>
      <c r="M3378" t="b">
        <v>1</v>
      </c>
      <c r="N3378" t="s">
        <v>8269</v>
      </c>
      <c r="O3378" s="14" t="s">
        <v>8318</v>
      </c>
      <c r="P3378" t="s">
        <v>8319</v>
      </c>
      <c r="Q3378" s="10">
        <f t="shared" si="106"/>
        <v>42503.559467592597</v>
      </c>
      <c r="R3378">
        <f t="shared" si="107"/>
        <v>2016</v>
      </c>
    </row>
    <row r="3379" spans="1:18" ht="45" x14ac:dyDescent="0.25">
      <c r="A3379">
        <v>3226</v>
      </c>
      <c r="B3379" s="3" t="s">
        <v>3226</v>
      </c>
      <c r="C3379" s="3" t="s">
        <v>7336</v>
      </c>
      <c r="D3379" s="6">
        <v>1200</v>
      </c>
      <c r="E3379" s="8">
        <v>1250</v>
      </c>
      <c r="F3379" t="s">
        <v>8218</v>
      </c>
      <c r="G3379" t="s">
        <v>8224</v>
      </c>
      <c r="H3379" t="s">
        <v>8246</v>
      </c>
      <c r="I3379">
        <v>1446213612</v>
      </c>
      <c r="J3379">
        <v>1443621612</v>
      </c>
      <c r="K3379" t="b">
        <v>1</v>
      </c>
      <c r="L3379">
        <v>21</v>
      </c>
      <c r="M3379" t="b">
        <v>1</v>
      </c>
      <c r="N3379" t="s">
        <v>8269</v>
      </c>
      <c r="O3379" s="14" t="s">
        <v>8318</v>
      </c>
      <c r="P3379" t="s">
        <v>8319</v>
      </c>
      <c r="Q3379" s="10">
        <f t="shared" si="106"/>
        <v>42277.583472222221</v>
      </c>
      <c r="R3379">
        <f t="shared" si="107"/>
        <v>2015</v>
      </c>
    </row>
    <row r="3380" spans="1:18" ht="60" x14ac:dyDescent="0.25">
      <c r="A3380">
        <v>3227</v>
      </c>
      <c r="B3380" s="3" t="s">
        <v>3227</v>
      </c>
      <c r="C3380" s="3" t="s">
        <v>7337</v>
      </c>
      <c r="D3380" s="6">
        <v>1200</v>
      </c>
      <c r="E3380" s="8">
        <v>1500</v>
      </c>
      <c r="F3380" t="s">
        <v>8218</v>
      </c>
      <c r="G3380" t="s">
        <v>8224</v>
      </c>
      <c r="H3380" t="s">
        <v>8246</v>
      </c>
      <c r="I3380">
        <v>1484687436</v>
      </c>
      <c r="J3380">
        <v>1482095436</v>
      </c>
      <c r="K3380" t="b">
        <v>0</v>
      </c>
      <c r="L3380">
        <v>30</v>
      </c>
      <c r="M3380" t="b">
        <v>1</v>
      </c>
      <c r="N3380" t="s">
        <v>8269</v>
      </c>
      <c r="O3380" s="14" t="s">
        <v>8318</v>
      </c>
      <c r="P3380" t="s">
        <v>8319</v>
      </c>
      <c r="Q3380" s="10">
        <f t="shared" si="106"/>
        <v>42722.882361111115</v>
      </c>
      <c r="R3380">
        <f t="shared" si="107"/>
        <v>2016</v>
      </c>
    </row>
    <row r="3381" spans="1:18" ht="30" x14ac:dyDescent="0.25">
      <c r="A3381">
        <v>3228</v>
      </c>
      <c r="B3381" s="3" t="s">
        <v>3228</v>
      </c>
      <c r="C3381" s="3" t="s">
        <v>7338</v>
      </c>
      <c r="D3381" s="6">
        <v>7000</v>
      </c>
      <c r="E3381" s="8">
        <v>7164</v>
      </c>
      <c r="F3381" t="s">
        <v>8218</v>
      </c>
      <c r="G3381" t="s">
        <v>8223</v>
      </c>
      <c r="H3381" t="s">
        <v>8245</v>
      </c>
      <c r="I3381">
        <v>1450328340</v>
      </c>
      <c r="J3381">
        <v>1447606884</v>
      </c>
      <c r="K3381" t="b">
        <v>1</v>
      </c>
      <c r="L3381">
        <v>37</v>
      </c>
      <c r="M3381" t="b">
        <v>1</v>
      </c>
      <c r="N3381" t="s">
        <v>8269</v>
      </c>
      <c r="O3381" s="14" t="s">
        <v>8318</v>
      </c>
      <c r="P3381" t="s">
        <v>8319</v>
      </c>
      <c r="Q3381" s="10">
        <f t="shared" si="106"/>
        <v>42323.70930555556</v>
      </c>
      <c r="R3381">
        <f t="shared" si="107"/>
        <v>2015</v>
      </c>
    </row>
    <row r="3382" spans="1:18" ht="45" x14ac:dyDescent="0.25">
      <c r="A3382">
        <v>3229</v>
      </c>
      <c r="B3382" s="3" t="s">
        <v>3229</v>
      </c>
      <c r="C3382" s="3" t="s">
        <v>7339</v>
      </c>
      <c r="D3382" s="6">
        <v>20000</v>
      </c>
      <c r="E3382" s="8">
        <v>21573</v>
      </c>
      <c r="F3382" t="s">
        <v>8218</v>
      </c>
      <c r="G3382" t="s">
        <v>8223</v>
      </c>
      <c r="H3382" t="s">
        <v>8245</v>
      </c>
      <c r="I3382">
        <v>1416470398</v>
      </c>
      <c r="J3382">
        <v>1413874798</v>
      </c>
      <c r="K3382" t="b">
        <v>1</v>
      </c>
      <c r="L3382">
        <v>202</v>
      </c>
      <c r="M3382" t="b">
        <v>1</v>
      </c>
      <c r="N3382" t="s">
        <v>8269</v>
      </c>
      <c r="O3382" s="14" t="s">
        <v>8318</v>
      </c>
      <c r="P3382" t="s">
        <v>8319</v>
      </c>
      <c r="Q3382" s="10">
        <f t="shared" si="106"/>
        <v>41933.291643518518</v>
      </c>
      <c r="R3382">
        <f t="shared" si="107"/>
        <v>2014</v>
      </c>
    </row>
    <row r="3383" spans="1:18" ht="60" x14ac:dyDescent="0.25">
      <c r="A3383">
        <v>3230</v>
      </c>
      <c r="B3383" s="3" t="s">
        <v>3230</v>
      </c>
      <c r="C3383" s="3" t="s">
        <v>7340</v>
      </c>
      <c r="D3383" s="6">
        <v>2600</v>
      </c>
      <c r="E3383" s="8">
        <v>2857</v>
      </c>
      <c r="F3383" t="s">
        <v>8218</v>
      </c>
      <c r="G3383" t="s">
        <v>8223</v>
      </c>
      <c r="H3383" t="s">
        <v>8245</v>
      </c>
      <c r="I3383">
        <v>1412135940</v>
      </c>
      <c r="J3383">
        <v>1410840126</v>
      </c>
      <c r="K3383" t="b">
        <v>1</v>
      </c>
      <c r="L3383">
        <v>37</v>
      </c>
      <c r="M3383" t="b">
        <v>1</v>
      </c>
      <c r="N3383" t="s">
        <v>8269</v>
      </c>
      <c r="O3383" s="14" t="s">
        <v>8318</v>
      </c>
      <c r="P3383" t="s">
        <v>8319</v>
      </c>
      <c r="Q3383" s="10">
        <f t="shared" si="106"/>
        <v>41898.168125000004</v>
      </c>
      <c r="R3383">
        <f t="shared" si="107"/>
        <v>2014</v>
      </c>
    </row>
    <row r="3384" spans="1:18" ht="45" x14ac:dyDescent="0.25">
      <c r="A3384">
        <v>3231</v>
      </c>
      <c r="B3384" s="3" t="s">
        <v>3231</v>
      </c>
      <c r="C3384" s="3" t="s">
        <v>7341</v>
      </c>
      <c r="D3384" s="6">
        <v>1000</v>
      </c>
      <c r="E3384" s="8">
        <v>1610</v>
      </c>
      <c r="F3384" t="s">
        <v>8218</v>
      </c>
      <c r="G3384" t="s">
        <v>8223</v>
      </c>
      <c r="H3384" t="s">
        <v>8245</v>
      </c>
      <c r="I3384">
        <v>1460846347</v>
      </c>
      <c r="J3384">
        <v>1458254347</v>
      </c>
      <c r="K3384" t="b">
        <v>0</v>
      </c>
      <c r="L3384">
        <v>28</v>
      </c>
      <c r="M3384" t="b">
        <v>1</v>
      </c>
      <c r="N3384" t="s">
        <v>8269</v>
      </c>
      <c r="O3384" s="14" t="s">
        <v>8318</v>
      </c>
      <c r="P3384" t="s">
        <v>8319</v>
      </c>
      <c r="Q3384" s="10">
        <f t="shared" si="106"/>
        <v>42446.943831018521</v>
      </c>
      <c r="R3384">
        <f t="shared" si="107"/>
        <v>2016</v>
      </c>
    </row>
    <row r="3385" spans="1:18" ht="45" x14ac:dyDescent="0.25">
      <c r="A3385">
        <v>3232</v>
      </c>
      <c r="B3385" s="3" t="s">
        <v>3232</v>
      </c>
      <c r="C3385" s="3" t="s">
        <v>7342</v>
      </c>
      <c r="D3385" s="6">
        <v>1000</v>
      </c>
      <c r="E3385" s="8">
        <v>1312</v>
      </c>
      <c r="F3385" t="s">
        <v>8218</v>
      </c>
      <c r="G3385" t="s">
        <v>8223</v>
      </c>
      <c r="H3385" t="s">
        <v>8245</v>
      </c>
      <c r="I3385">
        <v>1462334340</v>
      </c>
      <c r="J3385">
        <v>1459711917</v>
      </c>
      <c r="K3385" t="b">
        <v>1</v>
      </c>
      <c r="L3385">
        <v>26</v>
      </c>
      <c r="M3385" t="b">
        <v>1</v>
      </c>
      <c r="N3385" t="s">
        <v>8269</v>
      </c>
      <c r="O3385" s="14" t="s">
        <v>8318</v>
      </c>
      <c r="P3385" t="s">
        <v>8319</v>
      </c>
      <c r="Q3385" s="10">
        <f t="shared" si="106"/>
        <v>42463.81385416667</v>
      </c>
      <c r="R3385">
        <f t="shared" si="107"/>
        <v>2016</v>
      </c>
    </row>
    <row r="3386" spans="1:18" ht="45" x14ac:dyDescent="0.25">
      <c r="A3386">
        <v>3233</v>
      </c>
      <c r="B3386" s="3" t="s">
        <v>3233</v>
      </c>
      <c r="C3386" s="3" t="s">
        <v>7343</v>
      </c>
      <c r="D3386" s="6">
        <v>5000</v>
      </c>
      <c r="E3386" s="8">
        <v>5940</v>
      </c>
      <c r="F3386" t="s">
        <v>8218</v>
      </c>
      <c r="G3386" t="s">
        <v>8223</v>
      </c>
      <c r="H3386" t="s">
        <v>8245</v>
      </c>
      <c r="I3386">
        <v>1488482355</v>
      </c>
      <c r="J3386">
        <v>1485890355</v>
      </c>
      <c r="K3386" t="b">
        <v>0</v>
      </c>
      <c r="L3386">
        <v>61</v>
      </c>
      <c r="M3386" t="b">
        <v>1</v>
      </c>
      <c r="N3386" t="s">
        <v>8269</v>
      </c>
      <c r="O3386" s="14" t="s">
        <v>8318</v>
      </c>
      <c r="P3386" t="s">
        <v>8319</v>
      </c>
      <c r="Q3386" s="10">
        <f t="shared" si="106"/>
        <v>42766.805034722223</v>
      </c>
      <c r="R3386">
        <f t="shared" si="107"/>
        <v>2017</v>
      </c>
    </row>
    <row r="3387" spans="1:18" ht="60" x14ac:dyDescent="0.25">
      <c r="A3387">
        <v>3234</v>
      </c>
      <c r="B3387" s="3" t="s">
        <v>3234</v>
      </c>
      <c r="C3387" s="3" t="s">
        <v>7344</v>
      </c>
      <c r="D3387" s="6">
        <v>4000</v>
      </c>
      <c r="E3387" s="8">
        <v>4015.71</v>
      </c>
      <c r="F3387" t="s">
        <v>8218</v>
      </c>
      <c r="G3387" t="s">
        <v>8224</v>
      </c>
      <c r="H3387" t="s">
        <v>8246</v>
      </c>
      <c r="I3387">
        <v>1485991860</v>
      </c>
      <c r="J3387">
        <v>1483124208</v>
      </c>
      <c r="K3387" t="b">
        <v>0</v>
      </c>
      <c r="L3387">
        <v>115</v>
      </c>
      <c r="M3387" t="b">
        <v>1</v>
      </c>
      <c r="N3387" t="s">
        <v>8269</v>
      </c>
      <c r="O3387" s="14" t="s">
        <v>8318</v>
      </c>
      <c r="P3387" t="s">
        <v>8319</v>
      </c>
      <c r="Q3387" s="10">
        <f t="shared" si="106"/>
        <v>42734.789444444439</v>
      </c>
      <c r="R3387">
        <f t="shared" si="107"/>
        <v>2016</v>
      </c>
    </row>
    <row r="3388" spans="1:18" ht="60" x14ac:dyDescent="0.25">
      <c r="A3388">
        <v>3235</v>
      </c>
      <c r="B3388" s="3" t="s">
        <v>3235</v>
      </c>
      <c r="C3388" s="3" t="s">
        <v>7345</v>
      </c>
      <c r="D3388" s="6">
        <v>15000</v>
      </c>
      <c r="E3388" s="8">
        <v>15481</v>
      </c>
      <c r="F3388" t="s">
        <v>8218</v>
      </c>
      <c r="G3388" t="s">
        <v>8223</v>
      </c>
      <c r="H3388" t="s">
        <v>8245</v>
      </c>
      <c r="I3388">
        <v>1467361251</v>
      </c>
      <c r="J3388">
        <v>1464769251</v>
      </c>
      <c r="K3388" t="b">
        <v>1</v>
      </c>
      <c r="L3388">
        <v>181</v>
      </c>
      <c r="M3388" t="b">
        <v>1</v>
      </c>
      <c r="N3388" t="s">
        <v>8269</v>
      </c>
      <c r="O3388" s="14" t="s">
        <v>8318</v>
      </c>
      <c r="P3388" t="s">
        <v>8319</v>
      </c>
      <c r="Q3388" s="10">
        <f t="shared" si="106"/>
        <v>42522.347812499997</v>
      </c>
      <c r="R3388">
        <f t="shared" si="107"/>
        <v>2016</v>
      </c>
    </row>
    <row r="3389" spans="1:18" ht="60" x14ac:dyDescent="0.25">
      <c r="A3389">
        <v>3236</v>
      </c>
      <c r="B3389" s="3" t="s">
        <v>3236</v>
      </c>
      <c r="C3389" s="3" t="s">
        <v>7346</v>
      </c>
      <c r="D3389" s="6">
        <v>20000</v>
      </c>
      <c r="E3389" s="8">
        <v>20120</v>
      </c>
      <c r="F3389" t="s">
        <v>8218</v>
      </c>
      <c r="G3389" t="s">
        <v>8223</v>
      </c>
      <c r="H3389" t="s">
        <v>8245</v>
      </c>
      <c r="I3389">
        <v>1482962433</v>
      </c>
      <c r="J3389">
        <v>1480370433</v>
      </c>
      <c r="K3389" t="b">
        <v>0</v>
      </c>
      <c r="L3389">
        <v>110</v>
      </c>
      <c r="M3389" t="b">
        <v>1</v>
      </c>
      <c r="N3389" t="s">
        <v>8269</v>
      </c>
      <c r="O3389" s="14" t="s">
        <v>8318</v>
      </c>
      <c r="P3389" t="s">
        <v>8319</v>
      </c>
      <c r="Q3389" s="10">
        <f t="shared" si="106"/>
        <v>42702.917048611111</v>
      </c>
      <c r="R3389">
        <f t="shared" si="107"/>
        <v>2016</v>
      </c>
    </row>
    <row r="3390" spans="1:18" ht="30" x14ac:dyDescent="0.25">
      <c r="A3390">
        <v>3237</v>
      </c>
      <c r="B3390" s="3" t="s">
        <v>3237</v>
      </c>
      <c r="C3390" s="3" t="s">
        <v>7347</v>
      </c>
      <c r="D3390" s="6">
        <v>35000</v>
      </c>
      <c r="E3390" s="8">
        <v>35275.64</v>
      </c>
      <c r="F3390" t="s">
        <v>8218</v>
      </c>
      <c r="G3390" t="s">
        <v>8223</v>
      </c>
      <c r="H3390" t="s">
        <v>8245</v>
      </c>
      <c r="I3390">
        <v>1443499140</v>
      </c>
      <c r="J3390">
        <v>1441452184</v>
      </c>
      <c r="K3390" t="b">
        <v>1</v>
      </c>
      <c r="L3390">
        <v>269</v>
      </c>
      <c r="M3390" t="b">
        <v>1</v>
      </c>
      <c r="N3390" t="s">
        <v>8269</v>
      </c>
      <c r="O3390" s="14" t="s">
        <v>8318</v>
      </c>
      <c r="P3390" t="s">
        <v>8319</v>
      </c>
      <c r="Q3390" s="10">
        <f t="shared" si="106"/>
        <v>42252.474351851852</v>
      </c>
      <c r="R3390">
        <f t="shared" si="107"/>
        <v>2015</v>
      </c>
    </row>
    <row r="3391" spans="1:18" ht="60" x14ac:dyDescent="0.25">
      <c r="A3391">
        <v>3238</v>
      </c>
      <c r="B3391" s="3" t="s">
        <v>3238</v>
      </c>
      <c r="C3391" s="3" t="s">
        <v>7348</v>
      </c>
      <c r="D3391" s="6">
        <v>2800</v>
      </c>
      <c r="E3391" s="8">
        <v>3145</v>
      </c>
      <c r="F3391" t="s">
        <v>8218</v>
      </c>
      <c r="G3391" t="s">
        <v>8224</v>
      </c>
      <c r="H3391" t="s">
        <v>8246</v>
      </c>
      <c r="I3391">
        <v>1435752898</v>
      </c>
      <c r="J3391">
        <v>1433160898</v>
      </c>
      <c r="K3391" t="b">
        <v>1</v>
      </c>
      <c r="L3391">
        <v>79</v>
      </c>
      <c r="M3391" t="b">
        <v>1</v>
      </c>
      <c r="N3391" t="s">
        <v>8269</v>
      </c>
      <c r="O3391" s="14" t="s">
        <v>8318</v>
      </c>
      <c r="P3391" t="s">
        <v>8319</v>
      </c>
      <c r="Q3391" s="10">
        <f t="shared" si="106"/>
        <v>42156.510393518518</v>
      </c>
      <c r="R3391">
        <f t="shared" si="107"/>
        <v>2015</v>
      </c>
    </row>
    <row r="3392" spans="1:18" ht="60" x14ac:dyDescent="0.25">
      <c r="A3392">
        <v>3239</v>
      </c>
      <c r="B3392" s="3" t="s">
        <v>3239</v>
      </c>
      <c r="C3392" s="3" t="s">
        <v>7349</v>
      </c>
      <c r="D3392" s="6">
        <v>5862</v>
      </c>
      <c r="E3392" s="8">
        <v>6208.98</v>
      </c>
      <c r="F3392" t="s">
        <v>8218</v>
      </c>
      <c r="G3392" t="s">
        <v>8224</v>
      </c>
      <c r="H3392" t="s">
        <v>8246</v>
      </c>
      <c r="I3392">
        <v>1445817540</v>
      </c>
      <c r="J3392">
        <v>1443665293</v>
      </c>
      <c r="K3392" t="b">
        <v>1</v>
      </c>
      <c r="L3392">
        <v>104</v>
      </c>
      <c r="M3392" t="b">
        <v>1</v>
      </c>
      <c r="N3392" t="s">
        <v>8269</v>
      </c>
      <c r="O3392" s="14" t="s">
        <v>8318</v>
      </c>
      <c r="P3392" t="s">
        <v>8319</v>
      </c>
      <c r="Q3392" s="10">
        <f t="shared" si="106"/>
        <v>42278.089039351849</v>
      </c>
      <c r="R3392">
        <f t="shared" si="107"/>
        <v>2015</v>
      </c>
    </row>
    <row r="3393" spans="1:18" ht="60" x14ac:dyDescent="0.25">
      <c r="A3393">
        <v>3240</v>
      </c>
      <c r="B3393" s="3" t="s">
        <v>3240</v>
      </c>
      <c r="C3393" s="3" t="s">
        <v>7350</v>
      </c>
      <c r="D3393" s="6">
        <v>3000</v>
      </c>
      <c r="E3393" s="8">
        <v>3017</v>
      </c>
      <c r="F3393" t="s">
        <v>8218</v>
      </c>
      <c r="G3393" t="s">
        <v>8224</v>
      </c>
      <c r="H3393" t="s">
        <v>8246</v>
      </c>
      <c r="I3393">
        <v>1487286000</v>
      </c>
      <c r="J3393">
        <v>1484843948</v>
      </c>
      <c r="K3393" t="b">
        <v>0</v>
      </c>
      <c r="L3393">
        <v>34</v>
      </c>
      <c r="M3393" t="b">
        <v>1</v>
      </c>
      <c r="N3393" t="s">
        <v>8269</v>
      </c>
      <c r="O3393" s="14" t="s">
        <v>8318</v>
      </c>
      <c r="P3393" t="s">
        <v>8319</v>
      </c>
      <c r="Q3393" s="10">
        <f t="shared" si="106"/>
        <v>42754.693842592591</v>
      </c>
      <c r="R3393">
        <f t="shared" si="107"/>
        <v>2017</v>
      </c>
    </row>
    <row r="3394" spans="1:18" ht="60" x14ac:dyDescent="0.25">
      <c r="A3394">
        <v>3241</v>
      </c>
      <c r="B3394" s="3" t="s">
        <v>3241</v>
      </c>
      <c r="C3394" s="3" t="s">
        <v>7351</v>
      </c>
      <c r="D3394" s="6">
        <v>8500</v>
      </c>
      <c r="E3394" s="8">
        <v>9801</v>
      </c>
      <c r="F3394" t="s">
        <v>8218</v>
      </c>
      <c r="G3394" t="s">
        <v>8223</v>
      </c>
      <c r="H3394" t="s">
        <v>8245</v>
      </c>
      <c r="I3394">
        <v>1413269940</v>
      </c>
      <c r="J3394">
        <v>1410421670</v>
      </c>
      <c r="K3394" t="b">
        <v>1</v>
      </c>
      <c r="L3394">
        <v>167</v>
      </c>
      <c r="M3394" t="b">
        <v>1</v>
      </c>
      <c r="N3394" t="s">
        <v>8269</v>
      </c>
      <c r="O3394" s="14" t="s">
        <v>8318</v>
      </c>
      <c r="P3394" t="s">
        <v>8319</v>
      </c>
      <c r="Q3394" s="10">
        <f t="shared" si="106"/>
        <v>41893.324884259258</v>
      </c>
      <c r="R3394">
        <f t="shared" si="107"/>
        <v>2014</v>
      </c>
    </row>
    <row r="3395" spans="1:18" ht="45" x14ac:dyDescent="0.25">
      <c r="A3395">
        <v>3242</v>
      </c>
      <c r="B3395" s="3" t="s">
        <v>3242</v>
      </c>
      <c r="C3395" s="3" t="s">
        <v>7352</v>
      </c>
      <c r="D3395" s="6">
        <v>10000</v>
      </c>
      <c r="E3395" s="8">
        <v>12730.42</v>
      </c>
      <c r="F3395" t="s">
        <v>8218</v>
      </c>
      <c r="G3395" t="s">
        <v>8223</v>
      </c>
      <c r="H3395" t="s">
        <v>8245</v>
      </c>
      <c r="I3395">
        <v>1411150092</v>
      </c>
      <c r="J3395">
        <v>1408558092</v>
      </c>
      <c r="K3395" t="b">
        <v>1</v>
      </c>
      <c r="L3395">
        <v>183</v>
      </c>
      <c r="M3395" t="b">
        <v>1</v>
      </c>
      <c r="N3395" t="s">
        <v>8269</v>
      </c>
      <c r="O3395" s="14" t="s">
        <v>8318</v>
      </c>
      <c r="P3395" t="s">
        <v>8319</v>
      </c>
      <c r="Q3395" s="10">
        <f t="shared" si="106"/>
        <v>41871.755694444444</v>
      </c>
      <c r="R3395">
        <f t="shared" si="107"/>
        <v>2014</v>
      </c>
    </row>
    <row r="3396" spans="1:18" ht="45" x14ac:dyDescent="0.25">
      <c r="A3396">
        <v>3243</v>
      </c>
      <c r="B3396" s="3" t="s">
        <v>3243</v>
      </c>
      <c r="C3396" s="3" t="s">
        <v>7353</v>
      </c>
      <c r="D3396" s="6">
        <v>8000</v>
      </c>
      <c r="E3396" s="8">
        <v>8227</v>
      </c>
      <c r="F3396" t="s">
        <v>8218</v>
      </c>
      <c r="G3396" t="s">
        <v>8223</v>
      </c>
      <c r="H3396" t="s">
        <v>8245</v>
      </c>
      <c r="I3396">
        <v>1444348800</v>
      </c>
      <c r="J3396">
        <v>1442283562</v>
      </c>
      <c r="K3396" t="b">
        <v>1</v>
      </c>
      <c r="L3396">
        <v>71</v>
      </c>
      <c r="M3396" t="b">
        <v>1</v>
      </c>
      <c r="N3396" t="s">
        <v>8269</v>
      </c>
      <c r="O3396" s="14" t="s">
        <v>8318</v>
      </c>
      <c r="P3396" t="s">
        <v>8319</v>
      </c>
      <c r="Q3396" s="10">
        <f t="shared" si="106"/>
        <v>42262.096782407403</v>
      </c>
      <c r="R3396">
        <f t="shared" si="107"/>
        <v>2015</v>
      </c>
    </row>
    <row r="3397" spans="1:18" ht="45" x14ac:dyDescent="0.25">
      <c r="A3397">
        <v>3244</v>
      </c>
      <c r="B3397" s="3" t="s">
        <v>3244</v>
      </c>
      <c r="C3397" s="3" t="s">
        <v>7354</v>
      </c>
      <c r="D3397" s="6">
        <v>1600</v>
      </c>
      <c r="E3397" s="8">
        <v>1647</v>
      </c>
      <c r="F3397" t="s">
        <v>8218</v>
      </c>
      <c r="G3397" t="s">
        <v>8224</v>
      </c>
      <c r="H3397" t="s">
        <v>8246</v>
      </c>
      <c r="I3397">
        <v>1480613982</v>
      </c>
      <c r="J3397">
        <v>1478018382</v>
      </c>
      <c r="K3397" t="b">
        <v>0</v>
      </c>
      <c r="L3397">
        <v>69</v>
      </c>
      <c r="M3397" t="b">
        <v>1</v>
      </c>
      <c r="N3397" t="s">
        <v>8269</v>
      </c>
      <c r="O3397" s="14" t="s">
        <v>8318</v>
      </c>
      <c r="P3397" t="s">
        <v>8319</v>
      </c>
      <c r="Q3397" s="10">
        <f t="shared" si="106"/>
        <v>42675.694236111114</v>
      </c>
      <c r="R3397">
        <f t="shared" si="107"/>
        <v>2016</v>
      </c>
    </row>
    <row r="3398" spans="1:18" ht="45" x14ac:dyDescent="0.25">
      <c r="A3398">
        <v>3245</v>
      </c>
      <c r="B3398" s="3" t="s">
        <v>3245</v>
      </c>
      <c r="C3398" s="3" t="s">
        <v>7355</v>
      </c>
      <c r="D3398" s="6">
        <v>21000</v>
      </c>
      <c r="E3398" s="8">
        <v>21904</v>
      </c>
      <c r="F3398" t="s">
        <v>8218</v>
      </c>
      <c r="G3398" t="s">
        <v>8223</v>
      </c>
      <c r="H3398" t="s">
        <v>8245</v>
      </c>
      <c r="I3398">
        <v>1434074400</v>
      </c>
      <c r="J3398">
        <v>1431354258</v>
      </c>
      <c r="K3398" t="b">
        <v>0</v>
      </c>
      <c r="L3398">
        <v>270</v>
      </c>
      <c r="M3398" t="b">
        <v>1</v>
      </c>
      <c r="N3398" t="s">
        <v>8269</v>
      </c>
      <c r="O3398" s="14" t="s">
        <v>8318</v>
      </c>
      <c r="P3398" t="s">
        <v>8319</v>
      </c>
      <c r="Q3398" s="10">
        <f t="shared" si="106"/>
        <v>42135.60020833333</v>
      </c>
      <c r="R3398">
        <f t="shared" si="107"/>
        <v>2015</v>
      </c>
    </row>
    <row r="3399" spans="1:18" ht="45" x14ac:dyDescent="0.25">
      <c r="A3399">
        <v>3246</v>
      </c>
      <c r="B3399" s="3" t="s">
        <v>3246</v>
      </c>
      <c r="C3399" s="3" t="s">
        <v>7356</v>
      </c>
      <c r="D3399" s="6">
        <v>10000</v>
      </c>
      <c r="E3399" s="8">
        <v>11122</v>
      </c>
      <c r="F3399" t="s">
        <v>8218</v>
      </c>
      <c r="G3399" t="s">
        <v>8223</v>
      </c>
      <c r="H3399" t="s">
        <v>8245</v>
      </c>
      <c r="I3399">
        <v>1442030340</v>
      </c>
      <c r="J3399">
        <v>1439551200</v>
      </c>
      <c r="K3399" t="b">
        <v>1</v>
      </c>
      <c r="L3399">
        <v>193</v>
      </c>
      <c r="M3399" t="b">
        <v>1</v>
      </c>
      <c r="N3399" t="s">
        <v>8269</v>
      </c>
      <c r="O3399" s="14" t="s">
        <v>8318</v>
      </c>
      <c r="P3399" t="s">
        <v>8319</v>
      </c>
      <c r="Q3399" s="10">
        <f t="shared" si="106"/>
        <v>42230.472222222219</v>
      </c>
      <c r="R3399">
        <f t="shared" si="107"/>
        <v>2015</v>
      </c>
    </row>
    <row r="3400" spans="1:18" ht="60" x14ac:dyDescent="0.25">
      <c r="A3400">
        <v>3247</v>
      </c>
      <c r="B3400" s="3" t="s">
        <v>3247</v>
      </c>
      <c r="C3400" s="3" t="s">
        <v>7357</v>
      </c>
      <c r="D3400" s="6">
        <v>2500</v>
      </c>
      <c r="E3400" s="8">
        <v>2646.5</v>
      </c>
      <c r="F3400" t="s">
        <v>8218</v>
      </c>
      <c r="G3400" t="s">
        <v>8224</v>
      </c>
      <c r="H3400" t="s">
        <v>8246</v>
      </c>
      <c r="I3400">
        <v>1436696712</v>
      </c>
      <c r="J3400">
        <v>1434104712</v>
      </c>
      <c r="K3400" t="b">
        <v>1</v>
      </c>
      <c r="L3400">
        <v>57</v>
      </c>
      <c r="M3400" t="b">
        <v>1</v>
      </c>
      <c r="N3400" t="s">
        <v>8269</v>
      </c>
      <c r="O3400" s="14" t="s">
        <v>8318</v>
      </c>
      <c r="P3400" t="s">
        <v>8319</v>
      </c>
      <c r="Q3400" s="10">
        <f t="shared" si="106"/>
        <v>42167.434166666666</v>
      </c>
      <c r="R3400">
        <f t="shared" si="107"/>
        <v>2015</v>
      </c>
    </row>
    <row r="3401" spans="1:18" ht="30" x14ac:dyDescent="0.25">
      <c r="A3401">
        <v>3248</v>
      </c>
      <c r="B3401" s="3" t="s">
        <v>3248</v>
      </c>
      <c r="C3401" s="3" t="s">
        <v>7358</v>
      </c>
      <c r="D3401" s="6">
        <v>12000</v>
      </c>
      <c r="E3401" s="8">
        <v>12095</v>
      </c>
      <c r="F3401" t="s">
        <v>8218</v>
      </c>
      <c r="G3401" t="s">
        <v>8223</v>
      </c>
      <c r="H3401" t="s">
        <v>8245</v>
      </c>
      <c r="I3401">
        <v>1428178757</v>
      </c>
      <c r="J3401">
        <v>1425590357</v>
      </c>
      <c r="K3401" t="b">
        <v>1</v>
      </c>
      <c r="L3401">
        <v>200</v>
      </c>
      <c r="M3401" t="b">
        <v>1</v>
      </c>
      <c r="N3401" t="s">
        <v>8269</v>
      </c>
      <c r="O3401" s="14" t="s">
        <v>8318</v>
      </c>
      <c r="P3401" t="s">
        <v>8319</v>
      </c>
      <c r="Q3401" s="10">
        <f t="shared" si="106"/>
        <v>42068.888391203705</v>
      </c>
      <c r="R3401">
        <f t="shared" si="107"/>
        <v>2015</v>
      </c>
    </row>
    <row r="3402" spans="1:18" ht="60" x14ac:dyDescent="0.25">
      <c r="A3402">
        <v>3249</v>
      </c>
      <c r="B3402" s="3" t="s">
        <v>3249</v>
      </c>
      <c r="C3402" s="3" t="s">
        <v>7359</v>
      </c>
      <c r="D3402" s="6">
        <v>5500</v>
      </c>
      <c r="E3402" s="8">
        <v>5771</v>
      </c>
      <c r="F3402" t="s">
        <v>8218</v>
      </c>
      <c r="G3402" t="s">
        <v>8223</v>
      </c>
      <c r="H3402" t="s">
        <v>8245</v>
      </c>
      <c r="I3402">
        <v>1434822914</v>
      </c>
      <c r="J3402">
        <v>1432230914</v>
      </c>
      <c r="K3402" t="b">
        <v>1</v>
      </c>
      <c r="L3402">
        <v>88</v>
      </c>
      <c r="M3402" t="b">
        <v>1</v>
      </c>
      <c r="N3402" t="s">
        <v>8269</v>
      </c>
      <c r="O3402" s="14" t="s">
        <v>8318</v>
      </c>
      <c r="P3402" t="s">
        <v>8319</v>
      </c>
      <c r="Q3402" s="10">
        <f t="shared" ref="Q3402:Q3465" si="108">(((J3402/60)/60)/24)+DATE(1970,1,1)</f>
        <v>42145.746689814812</v>
      </c>
      <c r="R3402">
        <f t="shared" ref="R3402:R3465" si="109">YEAR(Q3402)</f>
        <v>2015</v>
      </c>
    </row>
    <row r="3403" spans="1:18" ht="60" x14ac:dyDescent="0.25">
      <c r="A3403">
        <v>3250</v>
      </c>
      <c r="B3403" s="3" t="s">
        <v>3250</v>
      </c>
      <c r="C3403" s="3" t="s">
        <v>7360</v>
      </c>
      <c r="D3403" s="6">
        <v>25000</v>
      </c>
      <c r="E3403" s="8">
        <v>25388</v>
      </c>
      <c r="F3403" t="s">
        <v>8218</v>
      </c>
      <c r="G3403" t="s">
        <v>8223</v>
      </c>
      <c r="H3403" t="s">
        <v>8245</v>
      </c>
      <c r="I3403">
        <v>1415213324</v>
      </c>
      <c r="J3403">
        <v>1412617724</v>
      </c>
      <c r="K3403" t="b">
        <v>1</v>
      </c>
      <c r="L3403">
        <v>213</v>
      </c>
      <c r="M3403" t="b">
        <v>1</v>
      </c>
      <c r="N3403" t="s">
        <v>8269</v>
      </c>
      <c r="O3403" s="14" t="s">
        <v>8318</v>
      </c>
      <c r="P3403" t="s">
        <v>8319</v>
      </c>
      <c r="Q3403" s="10">
        <f t="shared" si="108"/>
        <v>41918.742175925923</v>
      </c>
      <c r="R3403">
        <f t="shared" si="109"/>
        <v>2014</v>
      </c>
    </row>
    <row r="3404" spans="1:18" ht="60" x14ac:dyDescent="0.25">
      <c r="A3404">
        <v>3251</v>
      </c>
      <c r="B3404" s="3" t="s">
        <v>3251</v>
      </c>
      <c r="C3404" s="3" t="s">
        <v>7361</v>
      </c>
      <c r="D3404" s="6">
        <v>1500</v>
      </c>
      <c r="E3404" s="8">
        <v>1661</v>
      </c>
      <c r="F3404" t="s">
        <v>8218</v>
      </c>
      <c r="G3404" t="s">
        <v>8223</v>
      </c>
      <c r="H3404" t="s">
        <v>8245</v>
      </c>
      <c r="I3404">
        <v>1434907966</v>
      </c>
      <c r="J3404">
        <v>1432315966</v>
      </c>
      <c r="K3404" t="b">
        <v>1</v>
      </c>
      <c r="L3404">
        <v>20</v>
      </c>
      <c r="M3404" t="b">
        <v>1</v>
      </c>
      <c r="N3404" t="s">
        <v>8269</v>
      </c>
      <c r="O3404" s="14" t="s">
        <v>8318</v>
      </c>
      <c r="P3404" t="s">
        <v>8319</v>
      </c>
      <c r="Q3404" s="10">
        <f t="shared" si="108"/>
        <v>42146.731087962966</v>
      </c>
      <c r="R3404">
        <f t="shared" si="109"/>
        <v>2015</v>
      </c>
    </row>
    <row r="3405" spans="1:18" ht="45" x14ac:dyDescent="0.25">
      <c r="A3405">
        <v>3252</v>
      </c>
      <c r="B3405" s="3" t="s">
        <v>3252</v>
      </c>
      <c r="C3405" s="3" t="s">
        <v>7362</v>
      </c>
      <c r="D3405" s="6">
        <v>2250</v>
      </c>
      <c r="E3405" s="8">
        <v>2876</v>
      </c>
      <c r="F3405" t="s">
        <v>8218</v>
      </c>
      <c r="G3405" t="s">
        <v>8224</v>
      </c>
      <c r="H3405" t="s">
        <v>8246</v>
      </c>
      <c r="I3405">
        <v>1473247240</v>
      </c>
      <c r="J3405">
        <v>1470655240</v>
      </c>
      <c r="K3405" t="b">
        <v>1</v>
      </c>
      <c r="L3405">
        <v>50</v>
      </c>
      <c r="M3405" t="b">
        <v>1</v>
      </c>
      <c r="N3405" t="s">
        <v>8269</v>
      </c>
      <c r="O3405" s="14" t="s">
        <v>8318</v>
      </c>
      <c r="P3405" t="s">
        <v>8319</v>
      </c>
      <c r="Q3405" s="10">
        <f t="shared" si="108"/>
        <v>42590.472685185188</v>
      </c>
      <c r="R3405">
        <f t="shared" si="109"/>
        <v>2016</v>
      </c>
    </row>
    <row r="3406" spans="1:18" ht="45" x14ac:dyDescent="0.25">
      <c r="A3406">
        <v>3253</v>
      </c>
      <c r="B3406" s="3" t="s">
        <v>3253</v>
      </c>
      <c r="C3406" s="3" t="s">
        <v>7363</v>
      </c>
      <c r="D3406" s="6">
        <v>20000</v>
      </c>
      <c r="E3406" s="8">
        <v>20365</v>
      </c>
      <c r="F3406" t="s">
        <v>8218</v>
      </c>
      <c r="G3406" t="s">
        <v>8223</v>
      </c>
      <c r="H3406" t="s">
        <v>8245</v>
      </c>
      <c r="I3406">
        <v>1473306300</v>
      </c>
      <c r="J3406">
        <v>1471701028</v>
      </c>
      <c r="K3406" t="b">
        <v>1</v>
      </c>
      <c r="L3406">
        <v>115</v>
      </c>
      <c r="M3406" t="b">
        <v>1</v>
      </c>
      <c r="N3406" t="s">
        <v>8269</v>
      </c>
      <c r="O3406" s="14" t="s">
        <v>8318</v>
      </c>
      <c r="P3406" t="s">
        <v>8319</v>
      </c>
      <c r="Q3406" s="10">
        <f t="shared" si="108"/>
        <v>42602.576712962968</v>
      </c>
      <c r="R3406">
        <f t="shared" si="109"/>
        <v>2016</v>
      </c>
    </row>
    <row r="3407" spans="1:18" ht="60" x14ac:dyDescent="0.25">
      <c r="A3407">
        <v>3254</v>
      </c>
      <c r="B3407" s="3" t="s">
        <v>3254</v>
      </c>
      <c r="C3407" s="3" t="s">
        <v>7364</v>
      </c>
      <c r="D3407" s="6">
        <v>13000</v>
      </c>
      <c r="E3407" s="8">
        <v>13163.5</v>
      </c>
      <c r="F3407" t="s">
        <v>8218</v>
      </c>
      <c r="G3407" t="s">
        <v>8224</v>
      </c>
      <c r="H3407" t="s">
        <v>8246</v>
      </c>
      <c r="I3407">
        <v>1427331809</v>
      </c>
      <c r="J3407">
        <v>1424743409</v>
      </c>
      <c r="K3407" t="b">
        <v>1</v>
      </c>
      <c r="L3407">
        <v>186</v>
      </c>
      <c r="M3407" t="b">
        <v>1</v>
      </c>
      <c r="N3407" t="s">
        <v>8269</v>
      </c>
      <c r="O3407" s="14" t="s">
        <v>8318</v>
      </c>
      <c r="P3407" t="s">
        <v>8319</v>
      </c>
      <c r="Q3407" s="10">
        <f t="shared" si="108"/>
        <v>42059.085752314815</v>
      </c>
      <c r="R3407">
        <f t="shared" si="109"/>
        <v>2015</v>
      </c>
    </row>
    <row r="3408" spans="1:18" ht="60" x14ac:dyDescent="0.25">
      <c r="A3408">
        <v>3255</v>
      </c>
      <c r="B3408" s="3" t="s">
        <v>3255</v>
      </c>
      <c r="C3408" s="3" t="s">
        <v>7365</v>
      </c>
      <c r="D3408" s="6">
        <v>300</v>
      </c>
      <c r="E3408" s="8">
        <v>525</v>
      </c>
      <c r="F3408" t="s">
        <v>8218</v>
      </c>
      <c r="G3408" t="s">
        <v>8224</v>
      </c>
      <c r="H3408" t="s">
        <v>8246</v>
      </c>
      <c r="I3408">
        <v>1412706375</v>
      </c>
      <c r="J3408">
        <v>1410114375</v>
      </c>
      <c r="K3408" t="b">
        <v>1</v>
      </c>
      <c r="L3408">
        <v>18</v>
      </c>
      <c r="M3408" t="b">
        <v>1</v>
      </c>
      <c r="N3408" t="s">
        <v>8269</v>
      </c>
      <c r="O3408" s="14" t="s">
        <v>8318</v>
      </c>
      <c r="P3408" t="s">
        <v>8319</v>
      </c>
      <c r="Q3408" s="10">
        <f t="shared" si="108"/>
        <v>41889.768229166664</v>
      </c>
      <c r="R3408">
        <f t="shared" si="109"/>
        <v>2014</v>
      </c>
    </row>
    <row r="3409" spans="1:18" ht="45" x14ac:dyDescent="0.25">
      <c r="A3409">
        <v>3256</v>
      </c>
      <c r="B3409" s="3" t="s">
        <v>3256</v>
      </c>
      <c r="C3409" s="3" t="s">
        <v>7366</v>
      </c>
      <c r="D3409" s="6">
        <v>10000</v>
      </c>
      <c r="E3409" s="8">
        <v>12806</v>
      </c>
      <c r="F3409" t="s">
        <v>8218</v>
      </c>
      <c r="G3409" t="s">
        <v>8223</v>
      </c>
      <c r="H3409" t="s">
        <v>8245</v>
      </c>
      <c r="I3409">
        <v>1433995140</v>
      </c>
      <c r="J3409">
        <v>1432129577</v>
      </c>
      <c r="K3409" t="b">
        <v>1</v>
      </c>
      <c r="L3409">
        <v>176</v>
      </c>
      <c r="M3409" t="b">
        <v>1</v>
      </c>
      <c r="N3409" t="s">
        <v>8269</v>
      </c>
      <c r="O3409" s="14" t="s">
        <v>8318</v>
      </c>
      <c r="P3409" t="s">
        <v>8319</v>
      </c>
      <c r="Q3409" s="10">
        <f t="shared" si="108"/>
        <v>42144.573807870373</v>
      </c>
      <c r="R3409">
        <f t="shared" si="109"/>
        <v>2015</v>
      </c>
    </row>
    <row r="3410" spans="1:18" ht="60" x14ac:dyDescent="0.25">
      <c r="A3410">
        <v>3257</v>
      </c>
      <c r="B3410" s="3" t="s">
        <v>3257</v>
      </c>
      <c r="C3410" s="3" t="s">
        <v>7367</v>
      </c>
      <c r="D3410" s="6">
        <v>2000</v>
      </c>
      <c r="E3410" s="8">
        <v>2125.9899999999998</v>
      </c>
      <c r="F3410" t="s">
        <v>8218</v>
      </c>
      <c r="G3410" t="s">
        <v>8224</v>
      </c>
      <c r="H3410" t="s">
        <v>8246</v>
      </c>
      <c r="I3410">
        <v>1487769952</v>
      </c>
      <c r="J3410">
        <v>1485177952</v>
      </c>
      <c r="K3410" t="b">
        <v>0</v>
      </c>
      <c r="L3410">
        <v>41</v>
      </c>
      <c r="M3410" t="b">
        <v>1</v>
      </c>
      <c r="N3410" t="s">
        <v>8269</v>
      </c>
      <c r="O3410" s="14" t="s">
        <v>8318</v>
      </c>
      <c r="P3410" t="s">
        <v>8319</v>
      </c>
      <c r="Q3410" s="10">
        <f t="shared" si="108"/>
        <v>42758.559629629628</v>
      </c>
      <c r="R3410">
        <f t="shared" si="109"/>
        <v>2017</v>
      </c>
    </row>
    <row r="3411" spans="1:18" ht="45" x14ac:dyDescent="0.25">
      <c r="A3411">
        <v>3258</v>
      </c>
      <c r="B3411" s="3" t="s">
        <v>3258</v>
      </c>
      <c r="C3411" s="3" t="s">
        <v>7368</v>
      </c>
      <c r="D3411" s="6">
        <v>7000</v>
      </c>
      <c r="E3411" s="8">
        <v>7365</v>
      </c>
      <c r="F3411" t="s">
        <v>8218</v>
      </c>
      <c r="G3411" t="s">
        <v>8223</v>
      </c>
      <c r="H3411" t="s">
        <v>8245</v>
      </c>
      <c r="I3411">
        <v>1420751861</v>
      </c>
      <c r="J3411">
        <v>1418159861</v>
      </c>
      <c r="K3411" t="b">
        <v>1</v>
      </c>
      <c r="L3411">
        <v>75</v>
      </c>
      <c r="M3411" t="b">
        <v>1</v>
      </c>
      <c r="N3411" t="s">
        <v>8269</v>
      </c>
      <c r="O3411" s="14" t="s">
        <v>8318</v>
      </c>
      <c r="P3411" t="s">
        <v>8319</v>
      </c>
      <c r="Q3411" s="10">
        <f t="shared" si="108"/>
        <v>41982.887280092589</v>
      </c>
      <c r="R3411">
        <f t="shared" si="109"/>
        <v>2014</v>
      </c>
    </row>
    <row r="3412" spans="1:18" ht="60" x14ac:dyDescent="0.25">
      <c r="A3412">
        <v>3259</v>
      </c>
      <c r="B3412" s="3" t="s">
        <v>3259</v>
      </c>
      <c r="C3412" s="3" t="s">
        <v>7369</v>
      </c>
      <c r="D3412" s="6">
        <v>23000</v>
      </c>
      <c r="E3412" s="8">
        <v>24418.6</v>
      </c>
      <c r="F3412" t="s">
        <v>8218</v>
      </c>
      <c r="G3412" t="s">
        <v>8223</v>
      </c>
      <c r="H3412" t="s">
        <v>8245</v>
      </c>
      <c r="I3412">
        <v>1475294340</v>
      </c>
      <c r="J3412">
        <v>1472753745</v>
      </c>
      <c r="K3412" t="b">
        <v>1</v>
      </c>
      <c r="L3412">
        <v>97</v>
      </c>
      <c r="M3412" t="b">
        <v>1</v>
      </c>
      <c r="N3412" t="s">
        <v>8269</v>
      </c>
      <c r="O3412" s="14" t="s">
        <v>8318</v>
      </c>
      <c r="P3412" t="s">
        <v>8319</v>
      </c>
      <c r="Q3412" s="10">
        <f t="shared" si="108"/>
        <v>42614.760937500003</v>
      </c>
      <c r="R3412">
        <f t="shared" si="109"/>
        <v>2016</v>
      </c>
    </row>
    <row r="3413" spans="1:18" ht="45" x14ac:dyDescent="0.25">
      <c r="A3413">
        <v>3260</v>
      </c>
      <c r="B3413" s="3" t="s">
        <v>3260</v>
      </c>
      <c r="C3413" s="3" t="s">
        <v>7370</v>
      </c>
      <c r="D3413" s="6">
        <v>5000</v>
      </c>
      <c r="E3413" s="8">
        <v>5462</v>
      </c>
      <c r="F3413" t="s">
        <v>8218</v>
      </c>
      <c r="G3413" t="s">
        <v>8223</v>
      </c>
      <c r="H3413" t="s">
        <v>8245</v>
      </c>
      <c r="I3413">
        <v>1448903318</v>
      </c>
      <c r="J3413">
        <v>1445875718</v>
      </c>
      <c r="K3413" t="b">
        <v>1</v>
      </c>
      <c r="L3413">
        <v>73</v>
      </c>
      <c r="M3413" t="b">
        <v>1</v>
      </c>
      <c r="N3413" t="s">
        <v>8269</v>
      </c>
      <c r="O3413" s="14" t="s">
        <v>8318</v>
      </c>
      <c r="P3413" t="s">
        <v>8319</v>
      </c>
      <c r="Q3413" s="10">
        <f t="shared" si="108"/>
        <v>42303.672662037032</v>
      </c>
      <c r="R3413">
        <f t="shared" si="109"/>
        <v>2015</v>
      </c>
    </row>
    <row r="3414" spans="1:18" ht="45" x14ac:dyDescent="0.25">
      <c r="A3414">
        <v>3261</v>
      </c>
      <c r="B3414" s="3" t="s">
        <v>3261</v>
      </c>
      <c r="C3414" s="3" t="s">
        <v>7371</v>
      </c>
      <c r="D3414" s="6">
        <v>3300</v>
      </c>
      <c r="E3414" s="8">
        <v>3315</v>
      </c>
      <c r="F3414" t="s">
        <v>8218</v>
      </c>
      <c r="G3414" t="s">
        <v>8223</v>
      </c>
      <c r="H3414" t="s">
        <v>8245</v>
      </c>
      <c r="I3414">
        <v>1437067476</v>
      </c>
      <c r="J3414">
        <v>1434475476</v>
      </c>
      <c r="K3414" t="b">
        <v>1</v>
      </c>
      <c r="L3414">
        <v>49</v>
      </c>
      <c r="M3414" t="b">
        <v>1</v>
      </c>
      <c r="N3414" t="s">
        <v>8269</v>
      </c>
      <c r="O3414" s="14" t="s">
        <v>8318</v>
      </c>
      <c r="P3414" t="s">
        <v>8319</v>
      </c>
      <c r="Q3414" s="10">
        <f t="shared" si="108"/>
        <v>42171.725416666668</v>
      </c>
      <c r="R3414">
        <f t="shared" si="109"/>
        <v>2015</v>
      </c>
    </row>
    <row r="3415" spans="1:18" ht="30" x14ac:dyDescent="0.25">
      <c r="A3415">
        <v>3262</v>
      </c>
      <c r="B3415" s="3" t="s">
        <v>3262</v>
      </c>
      <c r="C3415" s="3" t="s">
        <v>7372</v>
      </c>
      <c r="D3415" s="6">
        <v>12200</v>
      </c>
      <c r="E3415" s="8">
        <v>12571</v>
      </c>
      <c r="F3415" t="s">
        <v>8218</v>
      </c>
      <c r="G3415" t="s">
        <v>8223</v>
      </c>
      <c r="H3415" t="s">
        <v>8245</v>
      </c>
      <c r="I3415">
        <v>1419220800</v>
      </c>
      <c r="J3415">
        <v>1416555262</v>
      </c>
      <c r="K3415" t="b">
        <v>1</v>
      </c>
      <c r="L3415">
        <v>134</v>
      </c>
      <c r="M3415" t="b">
        <v>1</v>
      </c>
      <c r="N3415" t="s">
        <v>8269</v>
      </c>
      <c r="O3415" s="14" t="s">
        <v>8318</v>
      </c>
      <c r="P3415" t="s">
        <v>8319</v>
      </c>
      <c r="Q3415" s="10">
        <f t="shared" si="108"/>
        <v>41964.315532407403</v>
      </c>
      <c r="R3415">
        <f t="shared" si="109"/>
        <v>2014</v>
      </c>
    </row>
    <row r="3416" spans="1:18" ht="45" x14ac:dyDescent="0.25">
      <c r="A3416">
        <v>3263</v>
      </c>
      <c r="B3416" s="3" t="s">
        <v>3263</v>
      </c>
      <c r="C3416" s="3" t="s">
        <v>7373</v>
      </c>
      <c r="D3416" s="6">
        <v>2500</v>
      </c>
      <c r="E3416" s="8">
        <v>2804.16</v>
      </c>
      <c r="F3416" t="s">
        <v>8218</v>
      </c>
      <c r="G3416" t="s">
        <v>8223</v>
      </c>
      <c r="H3416" t="s">
        <v>8245</v>
      </c>
      <c r="I3416">
        <v>1446238800</v>
      </c>
      <c r="J3416">
        <v>1444220588</v>
      </c>
      <c r="K3416" t="b">
        <v>1</v>
      </c>
      <c r="L3416">
        <v>68</v>
      </c>
      <c r="M3416" t="b">
        <v>1</v>
      </c>
      <c r="N3416" t="s">
        <v>8269</v>
      </c>
      <c r="O3416" s="14" t="s">
        <v>8318</v>
      </c>
      <c r="P3416" t="s">
        <v>8319</v>
      </c>
      <c r="Q3416" s="10">
        <f t="shared" si="108"/>
        <v>42284.516064814816</v>
      </c>
      <c r="R3416">
        <f t="shared" si="109"/>
        <v>2015</v>
      </c>
    </row>
    <row r="3417" spans="1:18" ht="45" x14ac:dyDescent="0.25">
      <c r="A3417">
        <v>3264</v>
      </c>
      <c r="B3417" s="3" t="s">
        <v>3264</v>
      </c>
      <c r="C3417" s="3" t="s">
        <v>7374</v>
      </c>
      <c r="D3417" s="6">
        <v>2500</v>
      </c>
      <c r="E3417" s="8">
        <v>2575</v>
      </c>
      <c r="F3417" t="s">
        <v>8218</v>
      </c>
      <c r="G3417" t="s">
        <v>8223</v>
      </c>
      <c r="H3417" t="s">
        <v>8245</v>
      </c>
      <c r="I3417">
        <v>1422482400</v>
      </c>
      <c r="J3417">
        <v>1421089938</v>
      </c>
      <c r="K3417" t="b">
        <v>1</v>
      </c>
      <c r="L3417">
        <v>49</v>
      </c>
      <c r="M3417" t="b">
        <v>1</v>
      </c>
      <c r="N3417" t="s">
        <v>8269</v>
      </c>
      <c r="O3417" s="14" t="s">
        <v>8318</v>
      </c>
      <c r="P3417" t="s">
        <v>8319</v>
      </c>
      <c r="Q3417" s="10">
        <f t="shared" si="108"/>
        <v>42016.800208333334</v>
      </c>
      <c r="R3417">
        <f t="shared" si="109"/>
        <v>2015</v>
      </c>
    </row>
    <row r="3418" spans="1:18" ht="45" x14ac:dyDescent="0.25">
      <c r="A3418">
        <v>3265</v>
      </c>
      <c r="B3418" s="3" t="s">
        <v>3265</v>
      </c>
      <c r="C3418" s="3" t="s">
        <v>7375</v>
      </c>
      <c r="D3418" s="6">
        <v>2700</v>
      </c>
      <c r="E3418" s="8">
        <v>4428</v>
      </c>
      <c r="F3418" t="s">
        <v>8218</v>
      </c>
      <c r="G3418" t="s">
        <v>8240</v>
      </c>
      <c r="H3418" t="s">
        <v>8248</v>
      </c>
      <c r="I3418">
        <v>1449162000</v>
      </c>
      <c r="J3418">
        <v>1446570315</v>
      </c>
      <c r="K3418" t="b">
        <v>1</v>
      </c>
      <c r="L3418">
        <v>63</v>
      </c>
      <c r="M3418" t="b">
        <v>1</v>
      </c>
      <c r="N3418" t="s">
        <v>8269</v>
      </c>
      <c r="O3418" s="14" t="s">
        <v>8318</v>
      </c>
      <c r="P3418" t="s">
        <v>8319</v>
      </c>
      <c r="Q3418" s="10">
        <f t="shared" si="108"/>
        <v>42311.711979166663</v>
      </c>
      <c r="R3418">
        <f t="shared" si="109"/>
        <v>2015</v>
      </c>
    </row>
    <row r="3419" spans="1:18" ht="45" x14ac:dyDescent="0.25">
      <c r="A3419">
        <v>3266</v>
      </c>
      <c r="B3419" s="3" t="s">
        <v>3266</v>
      </c>
      <c r="C3419" s="3" t="s">
        <v>7376</v>
      </c>
      <c r="D3419" s="6">
        <v>6000</v>
      </c>
      <c r="E3419" s="8">
        <v>7877</v>
      </c>
      <c r="F3419" t="s">
        <v>8218</v>
      </c>
      <c r="G3419" t="s">
        <v>8223</v>
      </c>
      <c r="H3419" t="s">
        <v>8245</v>
      </c>
      <c r="I3419">
        <v>1434142800</v>
      </c>
      <c r="J3419">
        <v>1431435122</v>
      </c>
      <c r="K3419" t="b">
        <v>1</v>
      </c>
      <c r="L3419">
        <v>163</v>
      </c>
      <c r="M3419" t="b">
        <v>1</v>
      </c>
      <c r="N3419" t="s">
        <v>8269</v>
      </c>
      <c r="O3419" s="14" t="s">
        <v>8318</v>
      </c>
      <c r="P3419" t="s">
        <v>8319</v>
      </c>
      <c r="Q3419" s="10">
        <f t="shared" si="108"/>
        <v>42136.536134259266</v>
      </c>
      <c r="R3419">
        <f t="shared" si="109"/>
        <v>2015</v>
      </c>
    </row>
    <row r="3420" spans="1:18" ht="60" x14ac:dyDescent="0.25">
      <c r="A3420">
        <v>3267</v>
      </c>
      <c r="B3420" s="3" t="s">
        <v>3267</v>
      </c>
      <c r="C3420" s="3" t="s">
        <v>7377</v>
      </c>
      <c r="D3420" s="6">
        <v>15000</v>
      </c>
      <c r="E3420" s="8">
        <v>15315</v>
      </c>
      <c r="F3420" t="s">
        <v>8218</v>
      </c>
      <c r="G3420" t="s">
        <v>8223</v>
      </c>
      <c r="H3420" t="s">
        <v>8245</v>
      </c>
      <c r="I3420">
        <v>1437156660</v>
      </c>
      <c r="J3420">
        <v>1434564660</v>
      </c>
      <c r="K3420" t="b">
        <v>1</v>
      </c>
      <c r="L3420">
        <v>288</v>
      </c>
      <c r="M3420" t="b">
        <v>1</v>
      </c>
      <c r="N3420" t="s">
        <v>8269</v>
      </c>
      <c r="O3420" s="14" t="s">
        <v>8318</v>
      </c>
      <c r="P3420" t="s">
        <v>8319</v>
      </c>
      <c r="Q3420" s="10">
        <f t="shared" si="108"/>
        <v>42172.757638888885</v>
      </c>
      <c r="R3420">
        <f t="shared" si="109"/>
        <v>2015</v>
      </c>
    </row>
    <row r="3421" spans="1:18" ht="45" x14ac:dyDescent="0.25">
      <c r="A3421">
        <v>3268</v>
      </c>
      <c r="B3421" s="3" t="s">
        <v>3268</v>
      </c>
      <c r="C3421" s="3" t="s">
        <v>7378</v>
      </c>
      <c r="D3421" s="6">
        <v>2000</v>
      </c>
      <c r="E3421" s="8">
        <v>2560</v>
      </c>
      <c r="F3421" t="s">
        <v>8218</v>
      </c>
      <c r="G3421" t="s">
        <v>8223</v>
      </c>
      <c r="H3421" t="s">
        <v>8245</v>
      </c>
      <c r="I3421">
        <v>1472074928</v>
      </c>
      <c r="J3421">
        <v>1470692528</v>
      </c>
      <c r="K3421" t="b">
        <v>1</v>
      </c>
      <c r="L3421">
        <v>42</v>
      </c>
      <c r="M3421" t="b">
        <v>1</v>
      </c>
      <c r="N3421" t="s">
        <v>8269</v>
      </c>
      <c r="O3421" s="14" t="s">
        <v>8318</v>
      </c>
      <c r="P3421" t="s">
        <v>8319</v>
      </c>
      <c r="Q3421" s="10">
        <f t="shared" si="108"/>
        <v>42590.90425925926</v>
      </c>
      <c r="R3421">
        <f t="shared" si="109"/>
        <v>2016</v>
      </c>
    </row>
    <row r="3422" spans="1:18" ht="45" x14ac:dyDescent="0.25">
      <c r="A3422">
        <v>3269</v>
      </c>
      <c r="B3422" s="3" t="s">
        <v>3269</v>
      </c>
      <c r="C3422" s="3" t="s">
        <v>7379</v>
      </c>
      <c r="D3422" s="6">
        <v>8000</v>
      </c>
      <c r="E3422" s="8">
        <v>8120</v>
      </c>
      <c r="F3422" t="s">
        <v>8218</v>
      </c>
      <c r="G3422" t="s">
        <v>8224</v>
      </c>
      <c r="H3422" t="s">
        <v>8246</v>
      </c>
      <c r="I3422">
        <v>1434452400</v>
      </c>
      <c r="J3422">
        <v>1431509397</v>
      </c>
      <c r="K3422" t="b">
        <v>1</v>
      </c>
      <c r="L3422">
        <v>70</v>
      </c>
      <c r="M3422" t="b">
        <v>1</v>
      </c>
      <c r="N3422" t="s">
        <v>8269</v>
      </c>
      <c r="O3422" s="14" t="s">
        <v>8318</v>
      </c>
      <c r="P3422" t="s">
        <v>8319</v>
      </c>
      <c r="Q3422" s="10">
        <f t="shared" si="108"/>
        <v>42137.395798611105</v>
      </c>
      <c r="R3422">
        <f t="shared" si="109"/>
        <v>2015</v>
      </c>
    </row>
    <row r="3423" spans="1:18" ht="60" x14ac:dyDescent="0.25">
      <c r="A3423">
        <v>3270</v>
      </c>
      <c r="B3423" s="3" t="s">
        <v>3270</v>
      </c>
      <c r="C3423" s="3" t="s">
        <v>7380</v>
      </c>
      <c r="D3423" s="6">
        <v>1800</v>
      </c>
      <c r="E3423" s="8">
        <v>1830</v>
      </c>
      <c r="F3423" t="s">
        <v>8218</v>
      </c>
      <c r="G3423" t="s">
        <v>8224</v>
      </c>
      <c r="H3423" t="s">
        <v>8246</v>
      </c>
      <c r="I3423">
        <v>1436705265</v>
      </c>
      <c r="J3423">
        <v>1434113265</v>
      </c>
      <c r="K3423" t="b">
        <v>1</v>
      </c>
      <c r="L3423">
        <v>30</v>
      </c>
      <c r="M3423" t="b">
        <v>1</v>
      </c>
      <c r="N3423" t="s">
        <v>8269</v>
      </c>
      <c r="O3423" s="14" t="s">
        <v>8318</v>
      </c>
      <c r="P3423" t="s">
        <v>8319</v>
      </c>
      <c r="Q3423" s="10">
        <f t="shared" si="108"/>
        <v>42167.533159722225</v>
      </c>
      <c r="R3423">
        <f t="shared" si="109"/>
        <v>2015</v>
      </c>
    </row>
    <row r="3424" spans="1:18" ht="30" x14ac:dyDescent="0.25">
      <c r="A3424">
        <v>3271</v>
      </c>
      <c r="B3424" s="3" t="s">
        <v>3271</v>
      </c>
      <c r="C3424" s="3" t="s">
        <v>7381</v>
      </c>
      <c r="D3424" s="6">
        <v>1500</v>
      </c>
      <c r="E3424" s="8">
        <v>1950</v>
      </c>
      <c r="F3424" t="s">
        <v>8218</v>
      </c>
      <c r="G3424" t="s">
        <v>8224</v>
      </c>
      <c r="H3424" t="s">
        <v>8246</v>
      </c>
      <c r="I3424">
        <v>1414927775</v>
      </c>
      <c r="J3424">
        <v>1412332175</v>
      </c>
      <c r="K3424" t="b">
        <v>1</v>
      </c>
      <c r="L3424">
        <v>51</v>
      </c>
      <c r="M3424" t="b">
        <v>1</v>
      </c>
      <c r="N3424" t="s">
        <v>8269</v>
      </c>
      <c r="O3424" s="14" t="s">
        <v>8318</v>
      </c>
      <c r="P3424" t="s">
        <v>8319</v>
      </c>
      <c r="Q3424" s="10">
        <f t="shared" si="108"/>
        <v>41915.437210648146</v>
      </c>
      <c r="R3424">
        <f t="shared" si="109"/>
        <v>2014</v>
      </c>
    </row>
    <row r="3425" spans="1:18" ht="45" x14ac:dyDescent="0.25">
      <c r="A3425">
        <v>3272</v>
      </c>
      <c r="B3425" s="3" t="s">
        <v>3272</v>
      </c>
      <c r="C3425" s="3" t="s">
        <v>7382</v>
      </c>
      <c r="D3425" s="6">
        <v>10000</v>
      </c>
      <c r="E3425" s="8">
        <v>15443</v>
      </c>
      <c r="F3425" t="s">
        <v>8218</v>
      </c>
      <c r="G3425" t="s">
        <v>8223</v>
      </c>
      <c r="H3425" t="s">
        <v>8245</v>
      </c>
      <c r="I3425">
        <v>1446814809</v>
      </c>
      <c r="J3425">
        <v>1444219209</v>
      </c>
      <c r="K3425" t="b">
        <v>1</v>
      </c>
      <c r="L3425">
        <v>145</v>
      </c>
      <c r="M3425" t="b">
        <v>1</v>
      </c>
      <c r="N3425" t="s">
        <v>8269</v>
      </c>
      <c r="O3425" s="14" t="s">
        <v>8318</v>
      </c>
      <c r="P3425" t="s">
        <v>8319</v>
      </c>
      <c r="Q3425" s="10">
        <f t="shared" si="108"/>
        <v>42284.500104166669</v>
      </c>
      <c r="R3425">
        <f t="shared" si="109"/>
        <v>2015</v>
      </c>
    </row>
    <row r="3426" spans="1:18" ht="60" x14ac:dyDescent="0.25">
      <c r="A3426">
        <v>3273</v>
      </c>
      <c r="B3426" s="3" t="s">
        <v>3273</v>
      </c>
      <c r="C3426" s="3" t="s">
        <v>7383</v>
      </c>
      <c r="D3426" s="6">
        <v>4000</v>
      </c>
      <c r="E3426" s="8">
        <v>4296</v>
      </c>
      <c r="F3426" t="s">
        <v>8218</v>
      </c>
      <c r="G3426" t="s">
        <v>8223</v>
      </c>
      <c r="H3426" t="s">
        <v>8245</v>
      </c>
      <c r="I3426">
        <v>1473879600</v>
      </c>
      <c r="J3426">
        <v>1472498042</v>
      </c>
      <c r="K3426" t="b">
        <v>1</v>
      </c>
      <c r="L3426">
        <v>21</v>
      </c>
      <c r="M3426" t="b">
        <v>1</v>
      </c>
      <c r="N3426" t="s">
        <v>8269</v>
      </c>
      <c r="O3426" s="14" t="s">
        <v>8318</v>
      </c>
      <c r="P3426" t="s">
        <v>8319</v>
      </c>
      <c r="Q3426" s="10">
        <f t="shared" si="108"/>
        <v>42611.801412037035</v>
      </c>
      <c r="R3426">
        <f t="shared" si="109"/>
        <v>2016</v>
      </c>
    </row>
    <row r="3427" spans="1:18" ht="45" x14ac:dyDescent="0.25">
      <c r="A3427">
        <v>3274</v>
      </c>
      <c r="B3427" s="3" t="s">
        <v>3274</v>
      </c>
      <c r="C3427" s="3" t="s">
        <v>7384</v>
      </c>
      <c r="D3427" s="6">
        <v>15500</v>
      </c>
      <c r="E3427" s="8">
        <v>15705</v>
      </c>
      <c r="F3427" t="s">
        <v>8218</v>
      </c>
      <c r="G3427" t="s">
        <v>8223</v>
      </c>
      <c r="H3427" t="s">
        <v>8245</v>
      </c>
      <c r="I3427">
        <v>1458075600</v>
      </c>
      <c r="J3427">
        <v>1454259272</v>
      </c>
      <c r="K3427" t="b">
        <v>1</v>
      </c>
      <c r="L3427">
        <v>286</v>
      </c>
      <c r="M3427" t="b">
        <v>1</v>
      </c>
      <c r="N3427" t="s">
        <v>8269</v>
      </c>
      <c r="O3427" s="14" t="s">
        <v>8318</v>
      </c>
      <c r="P3427" t="s">
        <v>8319</v>
      </c>
      <c r="Q3427" s="10">
        <f t="shared" si="108"/>
        <v>42400.704537037032</v>
      </c>
      <c r="R3427">
        <f t="shared" si="109"/>
        <v>2016</v>
      </c>
    </row>
    <row r="3428" spans="1:18" ht="60" x14ac:dyDescent="0.25">
      <c r="A3428">
        <v>3275</v>
      </c>
      <c r="B3428" s="3" t="s">
        <v>3275</v>
      </c>
      <c r="C3428" s="3" t="s">
        <v>7385</v>
      </c>
      <c r="D3428" s="6">
        <v>1800</v>
      </c>
      <c r="E3428" s="8">
        <v>1805</v>
      </c>
      <c r="F3428" t="s">
        <v>8218</v>
      </c>
      <c r="G3428" t="s">
        <v>8223</v>
      </c>
      <c r="H3428" t="s">
        <v>8245</v>
      </c>
      <c r="I3428">
        <v>1423456200</v>
      </c>
      <c r="J3428">
        <v>1421183271</v>
      </c>
      <c r="K3428" t="b">
        <v>1</v>
      </c>
      <c r="L3428">
        <v>12</v>
      </c>
      <c r="M3428" t="b">
        <v>1</v>
      </c>
      <c r="N3428" t="s">
        <v>8269</v>
      </c>
      <c r="O3428" s="14" t="s">
        <v>8318</v>
      </c>
      <c r="P3428" t="s">
        <v>8319</v>
      </c>
      <c r="Q3428" s="10">
        <f t="shared" si="108"/>
        <v>42017.88045138889</v>
      </c>
      <c r="R3428">
        <f t="shared" si="109"/>
        <v>2015</v>
      </c>
    </row>
    <row r="3429" spans="1:18" ht="60" x14ac:dyDescent="0.25">
      <c r="A3429">
        <v>3276</v>
      </c>
      <c r="B3429" s="3" t="s">
        <v>3276</v>
      </c>
      <c r="C3429" s="3" t="s">
        <v>7386</v>
      </c>
      <c r="D3429" s="6">
        <v>4500</v>
      </c>
      <c r="E3429" s="8">
        <v>5258</v>
      </c>
      <c r="F3429" t="s">
        <v>8218</v>
      </c>
      <c r="G3429" t="s">
        <v>8228</v>
      </c>
      <c r="H3429" t="s">
        <v>8250</v>
      </c>
      <c r="I3429">
        <v>1459483140</v>
      </c>
      <c r="J3429">
        <v>1456526879</v>
      </c>
      <c r="K3429" t="b">
        <v>1</v>
      </c>
      <c r="L3429">
        <v>100</v>
      </c>
      <c r="M3429" t="b">
        <v>1</v>
      </c>
      <c r="N3429" t="s">
        <v>8269</v>
      </c>
      <c r="O3429" s="14" t="s">
        <v>8318</v>
      </c>
      <c r="P3429" t="s">
        <v>8319</v>
      </c>
      <c r="Q3429" s="10">
        <f t="shared" si="108"/>
        <v>42426.949988425928</v>
      </c>
      <c r="R3429">
        <f t="shared" si="109"/>
        <v>2016</v>
      </c>
    </row>
    <row r="3430" spans="1:18" ht="60" x14ac:dyDescent="0.25">
      <c r="A3430">
        <v>3277</v>
      </c>
      <c r="B3430" s="3" t="s">
        <v>3277</v>
      </c>
      <c r="C3430" s="3" t="s">
        <v>7387</v>
      </c>
      <c r="D3430" s="6">
        <v>5000</v>
      </c>
      <c r="E3430" s="8">
        <v>5430</v>
      </c>
      <c r="F3430" t="s">
        <v>8218</v>
      </c>
      <c r="G3430" t="s">
        <v>8224</v>
      </c>
      <c r="H3430" t="s">
        <v>8246</v>
      </c>
      <c r="I3430">
        <v>1416331406</v>
      </c>
      <c r="J3430">
        <v>1413735806</v>
      </c>
      <c r="K3430" t="b">
        <v>1</v>
      </c>
      <c r="L3430">
        <v>100</v>
      </c>
      <c r="M3430" t="b">
        <v>1</v>
      </c>
      <c r="N3430" t="s">
        <v>8269</v>
      </c>
      <c r="O3430" s="14" t="s">
        <v>8318</v>
      </c>
      <c r="P3430" t="s">
        <v>8319</v>
      </c>
      <c r="Q3430" s="10">
        <f t="shared" si="108"/>
        <v>41931.682939814818</v>
      </c>
      <c r="R3430">
        <f t="shared" si="109"/>
        <v>2014</v>
      </c>
    </row>
    <row r="3431" spans="1:18" ht="60" x14ac:dyDescent="0.25">
      <c r="A3431">
        <v>3278</v>
      </c>
      <c r="B3431" s="3" t="s">
        <v>3278</v>
      </c>
      <c r="C3431" s="3" t="s">
        <v>7388</v>
      </c>
      <c r="D3431" s="6">
        <v>2500</v>
      </c>
      <c r="E3431" s="8">
        <v>2585</v>
      </c>
      <c r="F3431" t="s">
        <v>8218</v>
      </c>
      <c r="G3431" t="s">
        <v>8224</v>
      </c>
      <c r="H3431" t="s">
        <v>8246</v>
      </c>
      <c r="I3431">
        <v>1433017303</v>
      </c>
      <c r="J3431">
        <v>1430425303</v>
      </c>
      <c r="K3431" t="b">
        <v>1</v>
      </c>
      <c r="L3431">
        <v>34</v>
      </c>
      <c r="M3431" t="b">
        <v>1</v>
      </c>
      <c r="N3431" t="s">
        <v>8269</v>
      </c>
      <c r="O3431" s="14" t="s">
        <v>8318</v>
      </c>
      <c r="P3431" t="s">
        <v>8319</v>
      </c>
      <c r="Q3431" s="10">
        <f t="shared" si="108"/>
        <v>42124.848414351851</v>
      </c>
      <c r="R3431">
        <f t="shared" si="109"/>
        <v>2015</v>
      </c>
    </row>
    <row r="3432" spans="1:18" ht="60" x14ac:dyDescent="0.25">
      <c r="A3432">
        <v>3279</v>
      </c>
      <c r="B3432" s="3" t="s">
        <v>3279</v>
      </c>
      <c r="C3432" s="3" t="s">
        <v>7389</v>
      </c>
      <c r="D3432" s="6">
        <v>5800</v>
      </c>
      <c r="E3432" s="8">
        <v>6628</v>
      </c>
      <c r="F3432" t="s">
        <v>8218</v>
      </c>
      <c r="G3432" t="s">
        <v>8223</v>
      </c>
      <c r="H3432" t="s">
        <v>8245</v>
      </c>
      <c r="I3432">
        <v>1459474059</v>
      </c>
      <c r="J3432">
        <v>1456885659</v>
      </c>
      <c r="K3432" t="b">
        <v>0</v>
      </c>
      <c r="L3432">
        <v>63</v>
      </c>
      <c r="M3432" t="b">
        <v>1</v>
      </c>
      <c r="N3432" t="s">
        <v>8269</v>
      </c>
      <c r="O3432" s="14" t="s">
        <v>8318</v>
      </c>
      <c r="P3432" t="s">
        <v>8319</v>
      </c>
      <c r="Q3432" s="10">
        <f t="shared" si="108"/>
        <v>42431.102534722217</v>
      </c>
      <c r="R3432">
        <f t="shared" si="109"/>
        <v>2016</v>
      </c>
    </row>
    <row r="3433" spans="1:18" ht="60" x14ac:dyDescent="0.25">
      <c r="A3433">
        <v>3280</v>
      </c>
      <c r="B3433" s="3" t="s">
        <v>3280</v>
      </c>
      <c r="C3433" s="3" t="s">
        <v>7390</v>
      </c>
      <c r="D3433" s="6">
        <v>2000</v>
      </c>
      <c r="E3433" s="8">
        <v>2060</v>
      </c>
      <c r="F3433" t="s">
        <v>8218</v>
      </c>
      <c r="G3433" t="s">
        <v>8223</v>
      </c>
      <c r="H3433" t="s">
        <v>8245</v>
      </c>
      <c r="I3433">
        <v>1433134800</v>
      </c>
      <c r="J3433">
        <v>1430158198</v>
      </c>
      <c r="K3433" t="b">
        <v>0</v>
      </c>
      <c r="L3433">
        <v>30</v>
      </c>
      <c r="M3433" t="b">
        <v>1</v>
      </c>
      <c r="N3433" t="s">
        <v>8269</v>
      </c>
      <c r="O3433" s="14" t="s">
        <v>8318</v>
      </c>
      <c r="P3433" t="s">
        <v>8319</v>
      </c>
      <c r="Q3433" s="10">
        <f t="shared" si="108"/>
        <v>42121.756921296299</v>
      </c>
      <c r="R3433">
        <f t="shared" si="109"/>
        <v>2015</v>
      </c>
    </row>
    <row r="3434" spans="1:18" ht="45" x14ac:dyDescent="0.25">
      <c r="A3434">
        <v>3281</v>
      </c>
      <c r="B3434" s="3" t="s">
        <v>3281</v>
      </c>
      <c r="C3434" s="3" t="s">
        <v>7391</v>
      </c>
      <c r="D3434" s="6">
        <v>5000</v>
      </c>
      <c r="E3434" s="8">
        <v>6080</v>
      </c>
      <c r="F3434" t="s">
        <v>8218</v>
      </c>
      <c r="G3434" t="s">
        <v>8223</v>
      </c>
      <c r="H3434" t="s">
        <v>8245</v>
      </c>
      <c r="I3434">
        <v>1441153705</v>
      </c>
      <c r="J3434">
        <v>1438561705</v>
      </c>
      <c r="K3434" t="b">
        <v>0</v>
      </c>
      <c r="L3434">
        <v>47</v>
      </c>
      <c r="M3434" t="b">
        <v>1</v>
      </c>
      <c r="N3434" t="s">
        <v>8269</v>
      </c>
      <c r="O3434" s="14" t="s">
        <v>8318</v>
      </c>
      <c r="P3434" t="s">
        <v>8319</v>
      </c>
      <c r="Q3434" s="10">
        <f t="shared" si="108"/>
        <v>42219.019733796296</v>
      </c>
      <c r="R3434">
        <f t="shared" si="109"/>
        <v>2015</v>
      </c>
    </row>
    <row r="3435" spans="1:18" ht="60" x14ac:dyDescent="0.25">
      <c r="A3435">
        <v>3282</v>
      </c>
      <c r="B3435" s="3" t="s">
        <v>3282</v>
      </c>
      <c r="C3435" s="3" t="s">
        <v>7392</v>
      </c>
      <c r="D3435" s="6">
        <v>31000</v>
      </c>
      <c r="E3435" s="8">
        <v>31820.5</v>
      </c>
      <c r="F3435" t="s">
        <v>8218</v>
      </c>
      <c r="G3435" t="s">
        <v>8223</v>
      </c>
      <c r="H3435" t="s">
        <v>8245</v>
      </c>
      <c r="I3435">
        <v>1461904788</v>
      </c>
      <c r="J3435">
        <v>1458103188</v>
      </c>
      <c r="K3435" t="b">
        <v>0</v>
      </c>
      <c r="L3435">
        <v>237</v>
      </c>
      <c r="M3435" t="b">
        <v>1</v>
      </c>
      <c r="N3435" t="s">
        <v>8269</v>
      </c>
      <c r="O3435" s="14" t="s">
        <v>8318</v>
      </c>
      <c r="P3435" t="s">
        <v>8319</v>
      </c>
      <c r="Q3435" s="10">
        <f t="shared" si="108"/>
        <v>42445.19430555556</v>
      </c>
      <c r="R3435">
        <f t="shared" si="109"/>
        <v>2016</v>
      </c>
    </row>
    <row r="3436" spans="1:18" ht="60" x14ac:dyDescent="0.25">
      <c r="A3436">
        <v>3283</v>
      </c>
      <c r="B3436" s="3" t="s">
        <v>3283</v>
      </c>
      <c r="C3436" s="3" t="s">
        <v>7393</v>
      </c>
      <c r="D3436" s="6">
        <v>800</v>
      </c>
      <c r="E3436" s="8">
        <v>838</v>
      </c>
      <c r="F3436" t="s">
        <v>8218</v>
      </c>
      <c r="G3436" t="s">
        <v>8224</v>
      </c>
      <c r="H3436" t="s">
        <v>8246</v>
      </c>
      <c r="I3436">
        <v>1455138000</v>
      </c>
      <c r="J3436">
        <v>1452448298</v>
      </c>
      <c r="K3436" t="b">
        <v>0</v>
      </c>
      <c r="L3436">
        <v>47</v>
      </c>
      <c r="M3436" t="b">
        <v>1</v>
      </c>
      <c r="N3436" t="s">
        <v>8269</v>
      </c>
      <c r="O3436" s="14" t="s">
        <v>8318</v>
      </c>
      <c r="P3436" t="s">
        <v>8319</v>
      </c>
      <c r="Q3436" s="10">
        <f t="shared" si="108"/>
        <v>42379.74418981481</v>
      </c>
      <c r="R3436">
        <f t="shared" si="109"/>
        <v>2016</v>
      </c>
    </row>
    <row r="3437" spans="1:18" ht="45" x14ac:dyDescent="0.25">
      <c r="A3437">
        <v>3284</v>
      </c>
      <c r="B3437" s="3" t="s">
        <v>3284</v>
      </c>
      <c r="C3437" s="3" t="s">
        <v>7394</v>
      </c>
      <c r="D3437" s="6">
        <v>3000</v>
      </c>
      <c r="E3437" s="8">
        <v>3048</v>
      </c>
      <c r="F3437" t="s">
        <v>8218</v>
      </c>
      <c r="G3437" t="s">
        <v>8223</v>
      </c>
      <c r="H3437" t="s">
        <v>8245</v>
      </c>
      <c r="I3437">
        <v>1454047140</v>
      </c>
      <c r="J3437">
        <v>1452546853</v>
      </c>
      <c r="K3437" t="b">
        <v>0</v>
      </c>
      <c r="L3437">
        <v>15</v>
      </c>
      <c r="M3437" t="b">
        <v>1</v>
      </c>
      <c r="N3437" t="s">
        <v>8269</v>
      </c>
      <c r="O3437" s="14" t="s">
        <v>8318</v>
      </c>
      <c r="P3437" t="s">
        <v>8319</v>
      </c>
      <c r="Q3437" s="10">
        <f t="shared" si="108"/>
        <v>42380.884872685187</v>
      </c>
      <c r="R3437">
        <f t="shared" si="109"/>
        <v>2016</v>
      </c>
    </row>
    <row r="3438" spans="1:18" ht="15.75" x14ac:dyDescent="0.25">
      <c r="A3438">
        <v>3285</v>
      </c>
      <c r="B3438" s="3" t="s">
        <v>3285</v>
      </c>
      <c r="C3438" s="3" t="s">
        <v>7395</v>
      </c>
      <c r="D3438" s="6">
        <v>4999</v>
      </c>
      <c r="E3438" s="8">
        <v>5604</v>
      </c>
      <c r="F3438" t="s">
        <v>8218</v>
      </c>
      <c r="G3438" t="s">
        <v>8223</v>
      </c>
      <c r="H3438" t="s">
        <v>8245</v>
      </c>
      <c r="I3438">
        <v>1488258000</v>
      </c>
      <c r="J3438">
        <v>1485556626</v>
      </c>
      <c r="K3438" t="b">
        <v>0</v>
      </c>
      <c r="L3438">
        <v>81</v>
      </c>
      <c r="M3438" t="b">
        <v>1</v>
      </c>
      <c r="N3438" t="s">
        <v>8269</v>
      </c>
      <c r="O3438" s="14" t="s">
        <v>8318</v>
      </c>
      <c r="P3438" t="s">
        <v>8319</v>
      </c>
      <c r="Q3438" s="10">
        <f t="shared" si="108"/>
        <v>42762.942430555559</v>
      </c>
      <c r="R3438">
        <f t="shared" si="109"/>
        <v>2017</v>
      </c>
    </row>
    <row r="3439" spans="1:18" ht="60" x14ac:dyDescent="0.25">
      <c r="A3439">
        <v>3286</v>
      </c>
      <c r="B3439" s="3" t="s">
        <v>3286</v>
      </c>
      <c r="C3439" s="3" t="s">
        <v>7396</v>
      </c>
      <c r="D3439" s="6">
        <v>15000</v>
      </c>
      <c r="E3439" s="8">
        <v>15265</v>
      </c>
      <c r="F3439" t="s">
        <v>8218</v>
      </c>
      <c r="G3439" t="s">
        <v>8223</v>
      </c>
      <c r="H3439" t="s">
        <v>8245</v>
      </c>
      <c r="I3439">
        <v>1471291782</v>
      </c>
      <c r="J3439">
        <v>1468699782</v>
      </c>
      <c r="K3439" t="b">
        <v>0</v>
      </c>
      <c r="L3439">
        <v>122</v>
      </c>
      <c r="M3439" t="b">
        <v>1</v>
      </c>
      <c r="N3439" t="s">
        <v>8269</v>
      </c>
      <c r="O3439" s="14" t="s">
        <v>8318</v>
      </c>
      <c r="P3439" t="s">
        <v>8319</v>
      </c>
      <c r="Q3439" s="10">
        <f t="shared" si="108"/>
        <v>42567.840069444443</v>
      </c>
      <c r="R3439">
        <f t="shared" si="109"/>
        <v>2016</v>
      </c>
    </row>
    <row r="3440" spans="1:18" ht="30" x14ac:dyDescent="0.25">
      <c r="A3440">
        <v>3287</v>
      </c>
      <c r="B3440" s="3" t="s">
        <v>3287</v>
      </c>
      <c r="C3440" s="3" t="s">
        <v>7397</v>
      </c>
      <c r="D3440" s="6">
        <v>2500</v>
      </c>
      <c r="E3440" s="8">
        <v>2500</v>
      </c>
      <c r="F3440" t="s">
        <v>8218</v>
      </c>
      <c r="G3440" t="s">
        <v>8228</v>
      </c>
      <c r="H3440" t="s">
        <v>8250</v>
      </c>
      <c r="I3440">
        <v>1448733628</v>
      </c>
      <c r="J3440">
        <v>1446573628</v>
      </c>
      <c r="K3440" t="b">
        <v>0</v>
      </c>
      <c r="L3440">
        <v>34</v>
      </c>
      <c r="M3440" t="b">
        <v>1</v>
      </c>
      <c r="N3440" t="s">
        <v>8269</v>
      </c>
      <c r="O3440" s="14" t="s">
        <v>8318</v>
      </c>
      <c r="P3440" t="s">
        <v>8319</v>
      </c>
      <c r="Q3440" s="10">
        <f t="shared" si="108"/>
        <v>42311.750324074077</v>
      </c>
      <c r="R3440">
        <f t="shared" si="109"/>
        <v>2015</v>
      </c>
    </row>
    <row r="3441" spans="1:18" ht="60" x14ac:dyDescent="0.25">
      <c r="A3441">
        <v>3288</v>
      </c>
      <c r="B3441" s="3" t="s">
        <v>3288</v>
      </c>
      <c r="C3441" s="3" t="s">
        <v>7398</v>
      </c>
      <c r="D3441" s="6">
        <v>10000</v>
      </c>
      <c r="E3441" s="8">
        <v>10026.49</v>
      </c>
      <c r="F3441" t="s">
        <v>8218</v>
      </c>
      <c r="G3441" t="s">
        <v>8224</v>
      </c>
      <c r="H3441" t="s">
        <v>8246</v>
      </c>
      <c r="I3441">
        <v>1466463600</v>
      </c>
      <c r="J3441">
        <v>1463337315</v>
      </c>
      <c r="K3441" t="b">
        <v>0</v>
      </c>
      <c r="L3441">
        <v>207</v>
      </c>
      <c r="M3441" t="b">
        <v>1</v>
      </c>
      <c r="N3441" t="s">
        <v>8269</v>
      </c>
      <c r="O3441" s="14" t="s">
        <v>8318</v>
      </c>
      <c r="P3441" t="s">
        <v>8319</v>
      </c>
      <c r="Q3441" s="10">
        <f t="shared" si="108"/>
        <v>42505.774479166663</v>
      </c>
      <c r="R3441">
        <f t="shared" si="109"/>
        <v>2016</v>
      </c>
    </row>
    <row r="3442" spans="1:18" ht="60" x14ac:dyDescent="0.25">
      <c r="A3442">
        <v>3289</v>
      </c>
      <c r="B3442" s="3" t="s">
        <v>3289</v>
      </c>
      <c r="C3442" s="3" t="s">
        <v>7399</v>
      </c>
      <c r="D3442" s="6">
        <v>500</v>
      </c>
      <c r="E3442" s="8">
        <v>665.21</v>
      </c>
      <c r="F3442" t="s">
        <v>8218</v>
      </c>
      <c r="G3442" t="s">
        <v>8224</v>
      </c>
      <c r="H3442" t="s">
        <v>8246</v>
      </c>
      <c r="I3442">
        <v>1487580602</v>
      </c>
      <c r="J3442">
        <v>1485161402</v>
      </c>
      <c r="K3442" t="b">
        <v>0</v>
      </c>
      <c r="L3442">
        <v>25</v>
      </c>
      <c r="M3442" t="b">
        <v>1</v>
      </c>
      <c r="N3442" t="s">
        <v>8269</v>
      </c>
      <c r="O3442" s="14" t="s">
        <v>8318</v>
      </c>
      <c r="P3442" t="s">
        <v>8319</v>
      </c>
      <c r="Q3442" s="10">
        <f t="shared" si="108"/>
        <v>42758.368078703701</v>
      </c>
      <c r="R3442">
        <f t="shared" si="109"/>
        <v>2017</v>
      </c>
    </row>
    <row r="3443" spans="1:18" ht="75" x14ac:dyDescent="0.25">
      <c r="A3443">
        <v>3290</v>
      </c>
      <c r="B3443" s="3" t="s">
        <v>3290</v>
      </c>
      <c r="C3443" s="3" t="s">
        <v>7400</v>
      </c>
      <c r="D3443" s="6">
        <v>2000</v>
      </c>
      <c r="E3443" s="8">
        <v>2424</v>
      </c>
      <c r="F3443" t="s">
        <v>8218</v>
      </c>
      <c r="G3443" t="s">
        <v>8224</v>
      </c>
      <c r="H3443" t="s">
        <v>8246</v>
      </c>
      <c r="I3443">
        <v>1489234891</v>
      </c>
      <c r="J3443">
        <v>1486642891</v>
      </c>
      <c r="K3443" t="b">
        <v>0</v>
      </c>
      <c r="L3443">
        <v>72</v>
      </c>
      <c r="M3443" t="b">
        <v>1</v>
      </c>
      <c r="N3443" t="s">
        <v>8269</v>
      </c>
      <c r="O3443" s="14" t="s">
        <v>8318</v>
      </c>
      <c r="P3443" t="s">
        <v>8319</v>
      </c>
      <c r="Q3443" s="10">
        <f t="shared" si="108"/>
        <v>42775.51494212963</v>
      </c>
      <c r="R3443">
        <f t="shared" si="109"/>
        <v>2017</v>
      </c>
    </row>
    <row r="3444" spans="1:18" ht="60" x14ac:dyDescent="0.25">
      <c r="A3444">
        <v>3291</v>
      </c>
      <c r="B3444" s="3" t="s">
        <v>3291</v>
      </c>
      <c r="C3444" s="3" t="s">
        <v>7401</v>
      </c>
      <c r="D3444" s="6">
        <v>500</v>
      </c>
      <c r="E3444" s="8">
        <v>570</v>
      </c>
      <c r="F3444" t="s">
        <v>8218</v>
      </c>
      <c r="G3444" t="s">
        <v>8223</v>
      </c>
      <c r="H3444" t="s">
        <v>8245</v>
      </c>
      <c r="I3444">
        <v>1442462340</v>
      </c>
      <c r="J3444">
        <v>1439743900</v>
      </c>
      <c r="K3444" t="b">
        <v>0</v>
      </c>
      <c r="L3444">
        <v>14</v>
      </c>
      <c r="M3444" t="b">
        <v>1</v>
      </c>
      <c r="N3444" t="s">
        <v>8269</v>
      </c>
      <c r="O3444" s="14" t="s">
        <v>8318</v>
      </c>
      <c r="P3444" t="s">
        <v>8319</v>
      </c>
      <c r="Q3444" s="10">
        <f t="shared" si="108"/>
        <v>42232.702546296292</v>
      </c>
      <c r="R3444">
        <f t="shared" si="109"/>
        <v>2015</v>
      </c>
    </row>
    <row r="3445" spans="1:18" ht="45" x14ac:dyDescent="0.25">
      <c r="A3445">
        <v>3292</v>
      </c>
      <c r="B3445" s="3" t="s">
        <v>3292</v>
      </c>
      <c r="C3445" s="3" t="s">
        <v>7402</v>
      </c>
      <c r="D3445" s="6">
        <v>101</v>
      </c>
      <c r="E3445" s="8">
        <v>289</v>
      </c>
      <c r="F3445" t="s">
        <v>8218</v>
      </c>
      <c r="G3445" t="s">
        <v>8224</v>
      </c>
      <c r="H3445" t="s">
        <v>8246</v>
      </c>
      <c r="I3445">
        <v>1449257348</v>
      </c>
      <c r="J3445">
        <v>1444069748</v>
      </c>
      <c r="K3445" t="b">
        <v>0</v>
      </c>
      <c r="L3445">
        <v>15</v>
      </c>
      <c r="M3445" t="b">
        <v>1</v>
      </c>
      <c r="N3445" t="s">
        <v>8269</v>
      </c>
      <c r="O3445" s="14" t="s">
        <v>8318</v>
      </c>
      <c r="P3445" t="s">
        <v>8319</v>
      </c>
      <c r="Q3445" s="10">
        <f t="shared" si="108"/>
        <v>42282.770231481481</v>
      </c>
      <c r="R3445">
        <f t="shared" si="109"/>
        <v>2015</v>
      </c>
    </row>
    <row r="3446" spans="1:18" ht="60" x14ac:dyDescent="0.25">
      <c r="A3446">
        <v>3293</v>
      </c>
      <c r="B3446" s="3" t="s">
        <v>3293</v>
      </c>
      <c r="C3446" s="3" t="s">
        <v>7403</v>
      </c>
      <c r="D3446" s="6">
        <v>4500</v>
      </c>
      <c r="E3446" s="8">
        <v>7670</v>
      </c>
      <c r="F3446" t="s">
        <v>8218</v>
      </c>
      <c r="G3446" t="s">
        <v>8227</v>
      </c>
      <c r="H3446" t="s">
        <v>8249</v>
      </c>
      <c r="I3446">
        <v>1488622352</v>
      </c>
      <c r="J3446">
        <v>1486030352</v>
      </c>
      <c r="K3446" t="b">
        <v>0</v>
      </c>
      <c r="L3446">
        <v>91</v>
      </c>
      <c r="M3446" t="b">
        <v>1</v>
      </c>
      <c r="N3446" t="s">
        <v>8269</v>
      </c>
      <c r="O3446" s="14" t="s">
        <v>8318</v>
      </c>
      <c r="P3446" t="s">
        <v>8319</v>
      </c>
      <c r="Q3446" s="10">
        <f t="shared" si="108"/>
        <v>42768.425370370373</v>
      </c>
      <c r="R3446">
        <f t="shared" si="109"/>
        <v>2017</v>
      </c>
    </row>
    <row r="3447" spans="1:18" ht="60" x14ac:dyDescent="0.25">
      <c r="A3447">
        <v>3294</v>
      </c>
      <c r="B3447" s="3" t="s">
        <v>3294</v>
      </c>
      <c r="C3447" s="3" t="s">
        <v>7404</v>
      </c>
      <c r="D3447" s="6">
        <v>600</v>
      </c>
      <c r="E3447" s="8">
        <v>710</v>
      </c>
      <c r="F3447" t="s">
        <v>8218</v>
      </c>
      <c r="G3447" t="s">
        <v>8224</v>
      </c>
      <c r="H3447" t="s">
        <v>8246</v>
      </c>
      <c r="I3447">
        <v>1434459554</v>
      </c>
      <c r="J3447">
        <v>1431867554</v>
      </c>
      <c r="K3447" t="b">
        <v>0</v>
      </c>
      <c r="L3447">
        <v>24</v>
      </c>
      <c r="M3447" t="b">
        <v>1</v>
      </c>
      <c r="N3447" t="s">
        <v>8269</v>
      </c>
      <c r="O3447" s="14" t="s">
        <v>8318</v>
      </c>
      <c r="P3447" t="s">
        <v>8319</v>
      </c>
      <c r="Q3447" s="10">
        <f t="shared" si="108"/>
        <v>42141.541134259256</v>
      </c>
      <c r="R3447">
        <f t="shared" si="109"/>
        <v>2015</v>
      </c>
    </row>
    <row r="3448" spans="1:18" ht="60" x14ac:dyDescent="0.25">
      <c r="A3448">
        <v>3295</v>
      </c>
      <c r="B3448" s="3" t="s">
        <v>3295</v>
      </c>
      <c r="C3448" s="3" t="s">
        <v>7405</v>
      </c>
      <c r="D3448" s="6">
        <v>700</v>
      </c>
      <c r="E3448" s="8">
        <v>720.01</v>
      </c>
      <c r="F3448" t="s">
        <v>8218</v>
      </c>
      <c r="G3448" t="s">
        <v>8224</v>
      </c>
      <c r="H3448" t="s">
        <v>8246</v>
      </c>
      <c r="I3448">
        <v>1474886229</v>
      </c>
      <c r="J3448">
        <v>1472294229</v>
      </c>
      <c r="K3448" t="b">
        <v>0</v>
      </c>
      <c r="L3448">
        <v>27</v>
      </c>
      <c r="M3448" t="b">
        <v>1</v>
      </c>
      <c r="N3448" t="s">
        <v>8269</v>
      </c>
      <c r="O3448" s="14" t="s">
        <v>8318</v>
      </c>
      <c r="P3448" t="s">
        <v>8319</v>
      </c>
      <c r="Q3448" s="10">
        <f t="shared" si="108"/>
        <v>42609.442465277782</v>
      </c>
      <c r="R3448">
        <f t="shared" si="109"/>
        <v>2016</v>
      </c>
    </row>
    <row r="3449" spans="1:18" ht="60" x14ac:dyDescent="0.25">
      <c r="A3449">
        <v>3296</v>
      </c>
      <c r="B3449" s="3" t="s">
        <v>3296</v>
      </c>
      <c r="C3449" s="3" t="s">
        <v>7406</v>
      </c>
      <c r="D3449" s="6">
        <v>1500</v>
      </c>
      <c r="E3449" s="8">
        <v>2161</v>
      </c>
      <c r="F3449" t="s">
        <v>8218</v>
      </c>
      <c r="G3449" t="s">
        <v>8224</v>
      </c>
      <c r="H3449" t="s">
        <v>8246</v>
      </c>
      <c r="I3449">
        <v>1448229600</v>
      </c>
      <c r="J3449">
        <v>1446401372</v>
      </c>
      <c r="K3449" t="b">
        <v>0</v>
      </c>
      <c r="L3449">
        <v>47</v>
      </c>
      <c r="M3449" t="b">
        <v>1</v>
      </c>
      <c r="N3449" t="s">
        <v>8269</v>
      </c>
      <c r="O3449" s="14" t="s">
        <v>8318</v>
      </c>
      <c r="P3449" t="s">
        <v>8319</v>
      </c>
      <c r="Q3449" s="10">
        <f t="shared" si="108"/>
        <v>42309.756620370375</v>
      </c>
      <c r="R3449">
        <f t="shared" si="109"/>
        <v>2015</v>
      </c>
    </row>
    <row r="3450" spans="1:18" ht="45" x14ac:dyDescent="0.25">
      <c r="A3450">
        <v>3297</v>
      </c>
      <c r="B3450" s="3" t="s">
        <v>3297</v>
      </c>
      <c r="C3450" s="3" t="s">
        <v>7407</v>
      </c>
      <c r="D3450" s="6">
        <v>5500</v>
      </c>
      <c r="E3450" s="8">
        <v>5504</v>
      </c>
      <c r="F3450" t="s">
        <v>8218</v>
      </c>
      <c r="G3450" t="s">
        <v>8224</v>
      </c>
      <c r="H3450" t="s">
        <v>8246</v>
      </c>
      <c r="I3450">
        <v>1438037940</v>
      </c>
      <c r="J3450">
        <v>1436380256</v>
      </c>
      <c r="K3450" t="b">
        <v>0</v>
      </c>
      <c r="L3450">
        <v>44</v>
      </c>
      <c r="M3450" t="b">
        <v>1</v>
      </c>
      <c r="N3450" t="s">
        <v>8269</v>
      </c>
      <c r="O3450" s="14" t="s">
        <v>8318</v>
      </c>
      <c r="P3450" t="s">
        <v>8319</v>
      </c>
      <c r="Q3450" s="10">
        <f t="shared" si="108"/>
        <v>42193.771481481483</v>
      </c>
      <c r="R3450">
        <f t="shared" si="109"/>
        <v>2015</v>
      </c>
    </row>
    <row r="3451" spans="1:18" ht="60" x14ac:dyDescent="0.25">
      <c r="A3451">
        <v>3298</v>
      </c>
      <c r="B3451" s="3" t="s">
        <v>3298</v>
      </c>
      <c r="C3451" s="3" t="s">
        <v>7408</v>
      </c>
      <c r="D3451" s="6">
        <v>10000</v>
      </c>
      <c r="E3451" s="8">
        <v>10173</v>
      </c>
      <c r="F3451" t="s">
        <v>8218</v>
      </c>
      <c r="G3451" t="s">
        <v>8223</v>
      </c>
      <c r="H3451" t="s">
        <v>8245</v>
      </c>
      <c r="I3451">
        <v>1442102400</v>
      </c>
      <c r="J3451">
        <v>1440370768</v>
      </c>
      <c r="K3451" t="b">
        <v>0</v>
      </c>
      <c r="L3451">
        <v>72</v>
      </c>
      <c r="M3451" t="b">
        <v>1</v>
      </c>
      <c r="N3451" t="s">
        <v>8269</v>
      </c>
      <c r="O3451" s="14" t="s">
        <v>8318</v>
      </c>
      <c r="P3451" t="s">
        <v>8319</v>
      </c>
      <c r="Q3451" s="10">
        <f t="shared" si="108"/>
        <v>42239.957962962959</v>
      </c>
      <c r="R3451">
        <f t="shared" si="109"/>
        <v>2015</v>
      </c>
    </row>
    <row r="3452" spans="1:18" ht="60" x14ac:dyDescent="0.25">
      <c r="A3452">
        <v>3299</v>
      </c>
      <c r="B3452" s="3" t="s">
        <v>3299</v>
      </c>
      <c r="C3452" s="3" t="s">
        <v>7409</v>
      </c>
      <c r="D3452" s="6">
        <v>3000</v>
      </c>
      <c r="E3452" s="8">
        <v>3486</v>
      </c>
      <c r="F3452" t="s">
        <v>8218</v>
      </c>
      <c r="G3452" t="s">
        <v>8223</v>
      </c>
      <c r="H3452" t="s">
        <v>8245</v>
      </c>
      <c r="I3452">
        <v>1444860063</v>
      </c>
      <c r="J3452">
        <v>1442268063</v>
      </c>
      <c r="K3452" t="b">
        <v>0</v>
      </c>
      <c r="L3452">
        <v>63</v>
      </c>
      <c r="M3452" t="b">
        <v>1</v>
      </c>
      <c r="N3452" t="s">
        <v>8269</v>
      </c>
      <c r="O3452" s="14" t="s">
        <v>8318</v>
      </c>
      <c r="P3452" t="s">
        <v>8319</v>
      </c>
      <c r="Q3452" s="10">
        <f t="shared" si="108"/>
        <v>42261.917395833334</v>
      </c>
      <c r="R3452">
        <f t="shared" si="109"/>
        <v>2015</v>
      </c>
    </row>
    <row r="3453" spans="1:18" ht="45" x14ac:dyDescent="0.25">
      <c r="A3453">
        <v>3300</v>
      </c>
      <c r="B3453" s="3" t="s">
        <v>3300</v>
      </c>
      <c r="C3453" s="3" t="s">
        <v>7410</v>
      </c>
      <c r="D3453" s="6">
        <v>3000</v>
      </c>
      <c r="E3453" s="8">
        <v>4085</v>
      </c>
      <c r="F3453" t="s">
        <v>8218</v>
      </c>
      <c r="G3453" t="s">
        <v>8223</v>
      </c>
      <c r="H3453" t="s">
        <v>8245</v>
      </c>
      <c r="I3453">
        <v>1430329862</v>
      </c>
      <c r="J3453">
        <v>1428515462</v>
      </c>
      <c r="K3453" t="b">
        <v>0</v>
      </c>
      <c r="L3453">
        <v>88</v>
      </c>
      <c r="M3453" t="b">
        <v>1</v>
      </c>
      <c r="N3453" t="s">
        <v>8269</v>
      </c>
      <c r="O3453" s="14" t="s">
        <v>8318</v>
      </c>
      <c r="P3453" t="s">
        <v>8319</v>
      </c>
      <c r="Q3453" s="10">
        <f t="shared" si="108"/>
        <v>42102.743773148148</v>
      </c>
      <c r="R3453">
        <f t="shared" si="109"/>
        <v>2015</v>
      </c>
    </row>
    <row r="3454" spans="1:18" ht="60" x14ac:dyDescent="0.25">
      <c r="A3454">
        <v>3301</v>
      </c>
      <c r="B3454" s="3" t="s">
        <v>3301</v>
      </c>
      <c r="C3454" s="3" t="s">
        <v>7411</v>
      </c>
      <c r="D3454" s="6">
        <v>3000</v>
      </c>
      <c r="E3454" s="8">
        <v>4004</v>
      </c>
      <c r="F3454" t="s">
        <v>8218</v>
      </c>
      <c r="G3454" t="s">
        <v>8223</v>
      </c>
      <c r="H3454" t="s">
        <v>8245</v>
      </c>
      <c r="I3454">
        <v>1470034740</v>
      </c>
      <c r="J3454">
        <v>1466185176</v>
      </c>
      <c r="K3454" t="b">
        <v>0</v>
      </c>
      <c r="L3454">
        <v>70</v>
      </c>
      <c r="M3454" t="b">
        <v>1</v>
      </c>
      <c r="N3454" t="s">
        <v>8269</v>
      </c>
      <c r="O3454" s="14" t="s">
        <v>8318</v>
      </c>
      <c r="P3454" t="s">
        <v>8319</v>
      </c>
      <c r="Q3454" s="10">
        <f t="shared" si="108"/>
        <v>42538.73583333334</v>
      </c>
      <c r="R3454">
        <f t="shared" si="109"/>
        <v>2016</v>
      </c>
    </row>
    <row r="3455" spans="1:18" ht="15.75" x14ac:dyDescent="0.25">
      <c r="A3455">
        <v>3302</v>
      </c>
      <c r="B3455" s="3" t="s">
        <v>3302</v>
      </c>
      <c r="C3455" s="3" t="s">
        <v>7412</v>
      </c>
      <c r="D3455" s="6">
        <v>8400</v>
      </c>
      <c r="E3455" s="8">
        <v>8685</v>
      </c>
      <c r="F3455" t="s">
        <v>8218</v>
      </c>
      <c r="G3455" t="s">
        <v>8226</v>
      </c>
      <c r="H3455" t="s">
        <v>8248</v>
      </c>
      <c r="I3455">
        <v>1481099176</v>
      </c>
      <c r="J3455">
        <v>1478507176</v>
      </c>
      <c r="K3455" t="b">
        <v>0</v>
      </c>
      <c r="L3455">
        <v>50</v>
      </c>
      <c r="M3455" t="b">
        <v>1</v>
      </c>
      <c r="N3455" t="s">
        <v>8269</v>
      </c>
      <c r="O3455" s="14" t="s">
        <v>8318</v>
      </c>
      <c r="P3455" t="s">
        <v>8319</v>
      </c>
      <c r="Q3455" s="10">
        <f t="shared" si="108"/>
        <v>42681.35157407407</v>
      </c>
      <c r="R3455">
        <f t="shared" si="109"/>
        <v>2016</v>
      </c>
    </row>
    <row r="3456" spans="1:18" ht="60" x14ac:dyDescent="0.25">
      <c r="A3456">
        <v>3303</v>
      </c>
      <c r="B3456" s="3" t="s">
        <v>3303</v>
      </c>
      <c r="C3456" s="3" t="s">
        <v>7413</v>
      </c>
      <c r="D3456" s="6">
        <v>1800</v>
      </c>
      <c r="E3456" s="8">
        <v>2086</v>
      </c>
      <c r="F3456" t="s">
        <v>8218</v>
      </c>
      <c r="G3456" t="s">
        <v>8223</v>
      </c>
      <c r="H3456" t="s">
        <v>8245</v>
      </c>
      <c r="I3456">
        <v>1427553484</v>
      </c>
      <c r="J3456">
        <v>1424533084</v>
      </c>
      <c r="K3456" t="b">
        <v>0</v>
      </c>
      <c r="L3456">
        <v>35</v>
      </c>
      <c r="M3456" t="b">
        <v>1</v>
      </c>
      <c r="N3456" t="s">
        <v>8269</v>
      </c>
      <c r="O3456" s="14" t="s">
        <v>8318</v>
      </c>
      <c r="P3456" t="s">
        <v>8319</v>
      </c>
      <c r="Q3456" s="10">
        <f t="shared" si="108"/>
        <v>42056.65143518518</v>
      </c>
      <c r="R3456">
        <f t="shared" si="109"/>
        <v>2015</v>
      </c>
    </row>
    <row r="3457" spans="1:18" ht="45" x14ac:dyDescent="0.25">
      <c r="A3457">
        <v>3304</v>
      </c>
      <c r="B3457" s="3" t="s">
        <v>3304</v>
      </c>
      <c r="C3457" s="3" t="s">
        <v>7414</v>
      </c>
      <c r="D3457" s="6">
        <v>15000</v>
      </c>
      <c r="E3457" s="8">
        <v>15677.5</v>
      </c>
      <c r="F3457" t="s">
        <v>8218</v>
      </c>
      <c r="G3457" t="s">
        <v>8223</v>
      </c>
      <c r="H3457" t="s">
        <v>8245</v>
      </c>
      <c r="I3457">
        <v>1482418752</v>
      </c>
      <c r="J3457">
        <v>1479826752</v>
      </c>
      <c r="K3457" t="b">
        <v>0</v>
      </c>
      <c r="L3457">
        <v>175</v>
      </c>
      <c r="M3457" t="b">
        <v>1</v>
      </c>
      <c r="N3457" t="s">
        <v>8269</v>
      </c>
      <c r="O3457" s="14" t="s">
        <v>8318</v>
      </c>
      <c r="P3457" t="s">
        <v>8319</v>
      </c>
      <c r="Q3457" s="10">
        <f t="shared" si="108"/>
        <v>42696.624444444446</v>
      </c>
      <c r="R3457">
        <f t="shared" si="109"/>
        <v>2016</v>
      </c>
    </row>
    <row r="3458" spans="1:18" ht="60" x14ac:dyDescent="0.25">
      <c r="A3458">
        <v>3305</v>
      </c>
      <c r="B3458" s="3" t="s">
        <v>3305</v>
      </c>
      <c r="C3458" s="3" t="s">
        <v>7415</v>
      </c>
      <c r="D3458" s="6">
        <v>4000</v>
      </c>
      <c r="E3458" s="8">
        <v>4081</v>
      </c>
      <c r="F3458" t="s">
        <v>8218</v>
      </c>
      <c r="G3458" t="s">
        <v>8223</v>
      </c>
      <c r="H3458" t="s">
        <v>8245</v>
      </c>
      <c r="I3458">
        <v>1438374748</v>
      </c>
      <c r="J3458">
        <v>1435782748</v>
      </c>
      <c r="K3458" t="b">
        <v>0</v>
      </c>
      <c r="L3458">
        <v>20</v>
      </c>
      <c r="M3458" t="b">
        <v>1</v>
      </c>
      <c r="N3458" t="s">
        <v>8269</v>
      </c>
      <c r="O3458" s="14" t="s">
        <v>8318</v>
      </c>
      <c r="P3458" t="s">
        <v>8319</v>
      </c>
      <c r="Q3458" s="10">
        <f t="shared" si="108"/>
        <v>42186.855879629627</v>
      </c>
      <c r="R3458">
        <f t="shared" si="109"/>
        <v>2015</v>
      </c>
    </row>
    <row r="3459" spans="1:18" ht="60" x14ac:dyDescent="0.25">
      <c r="A3459">
        <v>3306</v>
      </c>
      <c r="B3459" s="3" t="s">
        <v>3306</v>
      </c>
      <c r="C3459" s="3" t="s">
        <v>7416</v>
      </c>
      <c r="D3459" s="6">
        <v>1500</v>
      </c>
      <c r="E3459" s="8">
        <v>2630</v>
      </c>
      <c r="F3459" t="s">
        <v>8218</v>
      </c>
      <c r="G3459" t="s">
        <v>8223</v>
      </c>
      <c r="H3459" t="s">
        <v>8245</v>
      </c>
      <c r="I3459">
        <v>1465527600</v>
      </c>
      <c r="J3459">
        <v>1462252542</v>
      </c>
      <c r="K3459" t="b">
        <v>0</v>
      </c>
      <c r="L3459">
        <v>54</v>
      </c>
      <c r="M3459" t="b">
        <v>1</v>
      </c>
      <c r="N3459" t="s">
        <v>8269</v>
      </c>
      <c r="O3459" s="14" t="s">
        <v>8318</v>
      </c>
      <c r="P3459" t="s">
        <v>8319</v>
      </c>
      <c r="Q3459" s="10">
        <f t="shared" si="108"/>
        <v>42493.219236111108</v>
      </c>
      <c r="R3459">
        <f t="shared" si="109"/>
        <v>2016</v>
      </c>
    </row>
    <row r="3460" spans="1:18" ht="60" x14ac:dyDescent="0.25">
      <c r="A3460">
        <v>3307</v>
      </c>
      <c r="B3460" s="3" t="s">
        <v>3307</v>
      </c>
      <c r="C3460" s="3" t="s">
        <v>7417</v>
      </c>
      <c r="D3460" s="6">
        <v>1000</v>
      </c>
      <c r="E3460" s="8">
        <v>1066.8</v>
      </c>
      <c r="F3460" t="s">
        <v>8218</v>
      </c>
      <c r="G3460" t="s">
        <v>8223</v>
      </c>
      <c r="H3460" t="s">
        <v>8245</v>
      </c>
      <c r="I3460">
        <v>1463275339</v>
      </c>
      <c r="J3460">
        <v>1460683339</v>
      </c>
      <c r="K3460" t="b">
        <v>0</v>
      </c>
      <c r="L3460">
        <v>20</v>
      </c>
      <c r="M3460" t="b">
        <v>1</v>
      </c>
      <c r="N3460" t="s">
        <v>8269</v>
      </c>
      <c r="O3460" s="14" t="s">
        <v>8318</v>
      </c>
      <c r="P3460" t="s">
        <v>8319</v>
      </c>
      <c r="Q3460" s="10">
        <f t="shared" si="108"/>
        <v>42475.057164351849</v>
      </c>
      <c r="R3460">
        <f t="shared" si="109"/>
        <v>2016</v>
      </c>
    </row>
    <row r="3461" spans="1:18" ht="45" x14ac:dyDescent="0.25">
      <c r="A3461">
        <v>3308</v>
      </c>
      <c r="B3461" s="3" t="s">
        <v>3308</v>
      </c>
      <c r="C3461" s="3" t="s">
        <v>7418</v>
      </c>
      <c r="D3461" s="6">
        <v>3500</v>
      </c>
      <c r="E3461" s="8">
        <v>4280</v>
      </c>
      <c r="F3461" t="s">
        <v>8218</v>
      </c>
      <c r="G3461" t="s">
        <v>8223</v>
      </c>
      <c r="H3461" t="s">
        <v>8245</v>
      </c>
      <c r="I3461">
        <v>1460581365</v>
      </c>
      <c r="J3461">
        <v>1458766965</v>
      </c>
      <c r="K3461" t="b">
        <v>0</v>
      </c>
      <c r="L3461">
        <v>57</v>
      </c>
      <c r="M3461" t="b">
        <v>1</v>
      </c>
      <c r="N3461" t="s">
        <v>8269</v>
      </c>
      <c r="O3461" s="14" t="s">
        <v>8318</v>
      </c>
      <c r="P3461" t="s">
        <v>8319</v>
      </c>
      <c r="Q3461" s="10">
        <f t="shared" si="108"/>
        <v>42452.876909722225</v>
      </c>
      <c r="R3461">
        <f t="shared" si="109"/>
        <v>2016</v>
      </c>
    </row>
    <row r="3462" spans="1:18" ht="30" x14ac:dyDescent="0.25">
      <c r="A3462">
        <v>3309</v>
      </c>
      <c r="B3462" s="3" t="s">
        <v>3309</v>
      </c>
      <c r="C3462" s="3" t="s">
        <v>7419</v>
      </c>
      <c r="D3462" s="6">
        <v>350</v>
      </c>
      <c r="E3462" s="8">
        <v>558</v>
      </c>
      <c r="F3462" t="s">
        <v>8218</v>
      </c>
      <c r="G3462" t="s">
        <v>8224</v>
      </c>
      <c r="H3462" t="s">
        <v>8246</v>
      </c>
      <c r="I3462">
        <v>1476632178</v>
      </c>
      <c r="J3462">
        <v>1473953778</v>
      </c>
      <c r="K3462" t="b">
        <v>0</v>
      </c>
      <c r="L3462">
        <v>31</v>
      </c>
      <c r="M3462" t="b">
        <v>1</v>
      </c>
      <c r="N3462" t="s">
        <v>8269</v>
      </c>
      <c r="O3462" s="14" t="s">
        <v>8318</v>
      </c>
      <c r="P3462" t="s">
        <v>8319</v>
      </c>
      <c r="Q3462" s="10">
        <f t="shared" si="108"/>
        <v>42628.650208333333</v>
      </c>
      <c r="R3462">
        <f t="shared" si="109"/>
        <v>2016</v>
      </c>
    </row>
    <row r="3463" spans="1:18" ht="45" x14ac:dyDescent="0.25">
      <c r="A3463">
        <v>3310</v>
      </c>
      <c r="B3463" s="3" t="s">
        <v>3310</v>
      </c>
      <c r="C3463" s="3" t="s">
        <v>7420</v>
      </c>
      <c r="D3463" s="6">
        <v>6500</v>
      </c>
      <c r="E3463" s="8">
        <v>6505</v>
      </c>
      <c r="F3463" t="s">
        <v>8218</v>
      </c>
      <c r="G3463" t="s">
        <v>8223</v>
      </c>
      <c r="H3463" t="s">
        <v>8245</v>
      </c>
      <c r="I3463">
        <v>1444169825</v>
      </c>
      <c r="J3463">
        <v>1441577825</v>
      </c>
      <c r="K3463" t="b">
        <v>0</v>
      </c>
      <c r="L3463">
        <v>31</v>
      </c>
      <c r="M3463" t="b">
        <v>1</v>
      </c>
      <c r="N3463" t="s">
        <v>8269</v>
      </c>
      <c r="O3463" s="14" t="s">
        <v>8318</v>
      </c>
      <c r="P3463" t="s">
        <v>8319</v>
      </c>
      <c r="Q3463" s="10">
        <f t="shared" si="108"/>
        <v>42253.928530092591</v>
      </c>
      <c r="R3463">
        <f t="shared" si="109"/>
        <v>2015</v>
      </c>
    </row>
    <row r="3464" spans="1:18" ht="45" x14ac:dyDescent="0.25">
      <c r="A3464">
        <v>3311</v>
      </c>
      <c r="B3464" s="3" t="s">
        <v>3311</v>
      </c>
      <c r="C3464" s="3" t="s">
        <v>7421</v>
      </c>
      <c r="D3464" s="6">
        <v>2500</v>
      </c>
      <c r="E3464" s="8">
        <v>2746</v>
      </c>
      <c r="F3464" t="s">
        <v>8218</v>
      </c>
      <c r="G3464" t="s">
        <v>8223</v>
      </c>
      <c r="H3464" t="s">
        <v>8245</v>
      </c>
      <c r="I3464">
        <v>1445065210</v>
      </c>
      <c r="J3464">
        <v>1442473210</v>
      </c>
      <c r="K3464" t="b">
        <v>0</v>
      </c>
      <c r="L3464">
        <v>45</v>
      </c>
      <c r="M3464" t="b">
        <v>1</v>
      </c>
      <c r="N3464" t="s">
        <v>8269</v>
      </c>
      <c r="O3464" s="14" t="s">
        <v>8318</v>
      </c>
      <c r="P3464" t="s">
        <v>8319</v>
      </c>
      <c r="Q3464" s="10">
        <f t="shared" si="108"/>
        <v>42264.29178240741</v>
      </c>
      <c r="R3464">
        <f t="shared" si="109"/>
        <v>2015</v>
      </c>
    </row>
    <row r="3465" spans="1:18" ht="60" x14ac:dyDescent="0.25">
      <c r="A3465">
        <v>3312</v>
      </c>
      <c r="B3465" s="3" t="s">
        <v>3312</v>
      </c>
      <c r="C3465" s="3" t="s">
        <v>7422</v>
      </c>
      <c r="D3465" s="6">
        <v>2500</v>
      </c>
      <c r="E3465" s="8">
        <v>2501</v>
      </c>
      <c r="F3465" t="s">
        <v>8218</v>
      </c>
      <c r="G3465" t="s">
        <v>8223</v>
      </c>
      <c r="H3465" t="s">
        <v>8245</v>
      </c>
      <c r="I3465">
        <v>1478901600</v>
      </c>
      <c r="J3465">
        <v>1477077946</v>
      </c>
      <c r="K3465" t="b">
        <v>0</v>
      </c>
      <c r="L3465">
        <v>41</v>
      </c>
      <c r="M3465" t="b">
        <v>1</v>
      </c>
      <c r="N3465" t="s">
        <v>8269</v>
      </c>
      <c r="O3465" s="14" t="s">
        <v>8318</v>
      </c>
      <c r="P3465" t="s">
        <v>8319</v>
      </c>
      <c r="Q3465" s="10">
        <f t="shared" si="108"/>
        <v>42664.809560185182</v>
      </c>
      <c r="R3465">
        <f t="shared" si="109"/>
        <v>2016</v>
      </c>
    </row>
    <row r="3466" spans="1:18" ht="45" x14ac:dyDescent="0.25">
      <c r="A3466">
        <v>3313</v>
      </c>
      <c r="B3466" s="3" t="s">
        <v>3313</v>
      </c>
      <c r="C3466" s="3" t="s">
        <v>7423</v>
      </c>
      <c r="D3466" s="6">
        <v>2000</v>
      </c>
      <c r="E3466" s="8">
        <v>2321</v>
      </c>
      <c r="F3466" t="s">
        <v>8218</v>
      </c>
      <c r="G3466" t="s">
        <v>8223</v>
      </c>
      <c r="H3466" t="s">
        <v>8245</v>
      </c>
      <c r="I3466">
        <v>1453856400</v>
      </c>
      <c r="J3466">
        <v>1452664317</v>
      </c>
      <c r="K3466" t="b">
        <v>0</v>
      </c>
      <c r="L3466">
        <v>29</v>
      </c>
      <c r="M3466" t="b">
        <v>1</v>
      </c>
      <c r="N3466" t="s">
        <v>8269</v>
      </c>
      <c r="O3466" s="14" t="s">
        <v>8318</v>
      </c>
      <c r="P3466" t="s">
        <v>8319</v>
      </c>
      <c r="Q3466" s="10">
        <f t="shared" ref="Q3466:Q3529" si="110">(((J3466/60)/60)/24)+DATE(1970,1,1)</f>
        <v>42382.244409722218</v>
      </c>
      <c r="R3466">
        <f t="shared" ref="R3466:R3529" si="111">YEAR(Q3466)</f>
        <v>2016</v>
      </c>
    </row>
    <row r="3467" spans="1:18" ht="60" x14ac:dyDescent="0.25">
      <c r="A3467">
        <v>3314</v>
      </c>
      <c r="B3467" s="3" t="s">
        <v>3314</v>
      </c>
      <c r="C3467" s="3" t="s">
        <v>7424</v>
      </c>
      <c r="D3467" s="6">
        <v>800</v>
      </c>
      <c r="E3467" s="8">
        <v>1686</v>
      </c>
      <c r="F3467" t="s">
        <v>8218</v>
      </c>
      <c r="G3467" t="s">
        <v>8224</v>
      </c>
      <c r="H3467" t="s">
        <v>8246</v>
      </c>
      <c r="I3467">
        <v>1431115500</v>
      </c>
      <c r="J3467">
        <v>1428733511</v>
      </c>
      <c r="K3467" t="b">
        <v>0</v>
      </c>
      <c r="L3467">
        <v>58</v>
      </c>
      <c r="M3467" t="b">
        <v>1</v>
      </c>
      <c r="N3467" t="s">
        <v>8269</v>
      </c>
      <c r="O3467" s="14" t="s">
        <v>8318</v>
      </c>
      <c r="P3467" t="s">
        <v>8319</v>
      </c>
      <c r="Q3467" s="10">
        <f t="shared" si="110"/>
        <v>42105.267488425925</v>
      </c>
      <c r="R3467">
        <f t="shared" si="111"/>
        <v>2015</v>
      </c>
    </row>
    <row r="3468" spans="1:18" ht="45" x14ac:dyDescent="0.25">
      <c r="A3468">
        <v>3315</v>
      </c>
      <c r="B3468" s="3" t="s">
        <v>3315</v>
      </c>
      <c r="C3468" s="3" t="s">
        <v>7425</v>
      </c>
      <c r="D3468" s="6">
        <v>4000</v>
      </c>
      <c r="E3468" s="8">
        <v>4400</v>
      </c>
      <c r="F3468" t="s">
        <v>8218</v>
      </c>
      <c r="G3468" t="s">
        <v>8224</v>
      </c>
      <c r="H3468" t="s">
        <v>8246</v>
      </c>
      <c r="I3468">
        <v>1462519041</v>
      </c>
      <c r="J3468">
        <v>1459927041</v>
      </c>
      <c r="K3468" t="b">
        <v>0</v>
      </c>
      <c r="L3468">
        <v>89</v>
      </c>
      <c r="M3468" t="b">
        <v>1</v>
      </c>
      <c r="N3468" t="s">
        <v>8269</v>
      </c>
      <c r="O3468" s="14" t="s">
        <v>8318</v>
      </c>
      <c r="P3468" t="s">
        <v>8319</v>
      </c>
      <c r="Q3468" s="10">
        <f t="shared" si="110"/>
        <v>42466.303715277783</v>
      </c>
      <c r="R3468">
        <f t="shared" si="111"/>
        <v>2016</v>
      </c>
    </row>
    <row r="3469" spans="1:18" ht="75" x14ac:dyDescent="0.25">
      <c r="A3469">
        <v>3316</v>
      </c>
      <c r="B3469" s="3" t="s">
        <v>3316</v>
      </c>
      <c r="C3469" s="3" t="s">
        <v>7426</v>
      </c>
      <c r="D3469" s="6">
        <v>11737</v>
      </c>
      <c r="E3469" s="8">
        <v>11747.18</v>
      </c>
      <c r="F3469" t="s">
        <v>8218</v>
      </c>
      <c r="G3469" t="s">
        <v>8223</v>
      </c>
      <c r="H3469" t="s">
        <v>8245</v>
      </c>
      <c r="I3469">
        <v>1407506040</v>
      </c>
      <c r="J3469">
        <v>1404680075</v>
      </c>
      <c r="K3469" t="b">
        <v>0</v>
      </c>
      <c r="L3469">
        <v>125</v>
      </c>
      <c r="M3469" t="b">
        <v>1</v>
      </c>
      <c r="N3469" t="s">
        <v>8269</v>
      </c>
      <c r="O3469" s="14" t="s">
        <v>8318</v>
      </c>
      <c r="P3469" t="s">
        <v>8319</v>
      </c>
      <c r="Q3469" s="10">
        <f t="shared" si="110"/>
        <v>41826.871238425927</v>
      </c>
      <c r="R3469">
        <f t="shared" si="111"/>
        <v>2014</v>
      </c>
    </row>
    <row r="3470" spans="1:18" ht="45" x14ac:dyDescent="0.25">
      <c r="A3470">
        <v>3317</v>
      </c>
      <c r="B3470" s="3" t="s">
        <v>3317</v>
      </c>
      <c r="C3470" s="3" t="s">
        <v>7427</v>
      </c>
      <c r="D3470" s="6">
        <v>1050</v>
      </c>
      <c r="E3470" s="8">
        <v>1115</v>
      </c>
      <c r="F3470" t="s">
        <v>8218</v>
      </c>
      <c r="G3470" t="s">
        <v>8223</v>
      </c>
      <c r="H3470" t="s">
        <v>8245</v>
      </c>
      <c r="I3470">
        <v>1465347424</v>
      </c>
      <c r="J3470">
        <v>1462755424</v>
      </c>
      <c r="K3470" t="b">
        <v>0</v>
      </c>
      <c r="L3470">
        <v>18</v>
      </c>
      <c r="M3470" t="b">
        <v>1</v>
      </c>
      <c r="N3470" t="s">
        <v>8269</v>
      </c>
      <c r="O3470" s="14" t="s">
        <v>8318</v>
      </c>
      <c r="P3470" t="s">
        <v>8319</v>
      </c>
      <c r="Q3470" s="10">
        <f t="shared" si="110"/>
        <v>42499.039629629624</v>
      </c>
      <c r="R3470">
        <f t="shared" si="111"/>
        <v>2016</v>
      </c>
    </row>
    <row r="3471" spans="1:18" ht="30" x14ac:dyDescent="0.25">
      <c r="A3471">
        <v>3318</v>
      </c>
      <c r="B3471" s="3" t="s">
        <v>3318</v>
      </c>
      <c r="C3471" s="3" t="s">
        <v>7428</v>
      </c>
      <c r="D3471" s="6">
        <v>2000</v>
      </c>
      <c r="E3471" s="8">
        <v>2512</v>
      </c>
      <c r="F3471" t="s">
        <v>8218</v>
      </c>
      <c r="G3471" t="s">
        <v>8228</v>
      </c>
      <c r="H3471" t="s">
        <v>8250</v>
      </c>
      <c r="I3471">
        <v>1460341800</v>
      </c>
      <c r="J3471">
        <v>1456902893</v>
      </c>
      <c r="K3471" t="b">
        <v>0</v>
      </c>
      <c r="L3471">
        <v>32</v>
      </c>
      <c r="M3471" t="b">
        <v>1</v>
      </c>
      <c r="N3471" t="s">
        <v>8269</v>
      </c>
      <c r="O3471" s="14" t="s">
        <v>8318</v>
      </c>
      <c r="P3471" t="s">
        <v>8319</v>
      </c>
      <c r="Q3471" s="10">
        <f t="shared" si="110"/>
        <v>42431.302002314813</v>
      </c>
      <c r="R3471">
        <f t="shared" si="111"/>
        <v>2016</v>
      </c>
    </row>
    <row r="3472" spans="1:18" ht="60" x14ac:dyDescent="0.25">
      <c r="A3472">
        <v>3319</v>
      </c>
      <c r="B3472" s="3" t="s">
        <v>3319</v>
      </c>
      <c r="C3472" s="3" t="s">
        <v>7429</v>
      </c>
      <c r="D3472" s="6">
        <v>500</v>
      </c>
      <c r="E3472" s="8">
        <v>540</v>
      </c>
      <c r="F3472" t="s">
        <v>8218</v>
      </c>
      <c r="G3472" t="s">
        <v>8224</v>
      </c>
      <c r="H3472" t="s">
        <v>8246</v>
      </c>
      <c r="I3472">
        <v>1422712986</v>
      </c>
      <c r="J3472">
        <v>1418824986</v>
      </c>
      <c r="K3472" t="b">
        <v>0</v>
      </c>
      <c r="L3472">
        <v>16</v>
      </c>
      <c r="M3472" t="b">
        <v>1</v>
      </c>
      <c r="N3472" t="s">
        <v>8269</v>
      </c>
      <c r="O3472" s="14" t="s">
        <v>8318</v>
      </c>
      <c r="P3472" t="s">
        <v>8319</v>
      </c>
      <c r="Q3472" s="10">
        <f t="shared" si="110"/>
        <v>41990.585486111115</v>
      </c>
      <c r="R3472">
        <f t="shared" si="111"/>
        <v>2014</v>
      </c>
    </row>
    <row r="3473" spans="1:18" ht="45" x14ac:dyDescent="0.25">
      <c r="A3473">
        <v>3320</v>
      </c>
      <c r="B3473" s="3" t="s">
        <v>3320</v>
      </c>
      <c r="C3473" s="3" t="s">
        <v>7430</v>
      </c>
      <c r="D3473" s="6">
        <v>2500</v>
      </c>
      <c r="E3473" s="8">
        <v>2525</v>
      </c>
      <c r="F3473" t="s">
        <v>8218</v>
      </c>
      <c r="G3473" t="s">
        <v>8223</v>
      </c>
      <c r="H3473" t="s">
        <v>8245</v>
      </c>
      <c r="I3473">
        <v>1466557557</v>
      </c>
      <c r="J3473">
        <v>1463965557</v>
      </c>
      <c r="K3473" t="b">
        <v>0</v>
      </c>
      <c r="L3473">
        <v>38</v>
      </c>
      <c r="M3473" t="b">
        <v>1</v>
      </c>
      <c r="N3473" t="s">
        <v>8269</v>
      </c>
      <c r="O3473" s="14" t="s">
        <v>8318</v>
      </c>
      <c r="P3473" t="s">
        <v>8319</v>
      </c>
      <c r="Q3473" s="10">
        <f t="shared" si="110"/>
        <v>42513.045798611114</v>
      </c>
      <c r="R3473">
        <f t="shared" si="111"/>
        <v>2016</v>
      </c>
    </row>
    <row r="3474" spans="1:18" ht="60" x14ac:dyDescent="0.25">
      <c r="A3474">
        <v>3321</v>
      </c>
      <c r="B3474" s="3" t="s">
        <v>3321</v>
      </c>
      <c r="C3474" s="3" t="s">
        <v>7431</v>
      </c>
      <c r="D3474" s="6">
        <v>500</v>
      </c>
      <c r="E3474" s="8">
        <v>537</v>
      </c>
      <c r="F3474" t="s">
        <v>8218</v>
      </c>
      <c r="G3474" t="s">
        <v>8223</v>
      </c>
      <c r="H3474" t="s">
        <v>8245</v>
      </c>
      <c r="I3474">
        <v>1413431940</v>
      </c>
      <c r="J3474">
        <v>1412216665</v>
      </c>
      <c r="K3474" t="b">
        <v>0</v>
      </c>
      <c r="L3474">
        <v>15</v>
      </c>
      <c r="M3474" t="b">
        <v>1</v>
      </c>
      <c r="N3474" t="s">
        <v>8269</v>
      </c>
      <c r="O3474" s="14" t="s">
        <v>8318</v>
      </c>
      <c r="P3474" t="s">
        <v>8319</v>
      </c>
      <c r="Q3474" s="10">
        <f t="shared" si="110"/>
        <v>41914.100289351853</v>
      </c>
      <c r="R3474">
        <f t="shared" si="111"/>
        <v>2014</v>
      </c>
    </row>
    <row r="3475" spans="1:18" ht="60" x14ac:dyDescent="0.25">
      <c r="A3475">
        <v>3322</v>
      </c>
      <c r="B3475" s="3" t="s">
        <v>3322</v>
      </c>
      <c r="C3475" s="3" t="s">
        <v>7432</v>
      </c>
      <c r="D3475" s="6">
        <v>3300</v>
      </c>
      <c r="E3475" s="8">
        <v>3350</v>
      </c>
      <c r="F3475" t="s">
        <v>8218</v>
      </c>
      <c r="G3475" t="s">
        <v>8223</v>
      </c>
      <c r="H3475" t="s">
        <v>8245</v>
      </c>
      <c r="I3475">
        <v>1466567700</v>
      </c>
      <c r="J3475">
        <v>1464653696</v>
      </c>
      <c r="K3475" t="b">
        <v>0</v>
      </c>
      <c r="L3475">
        <v>23</v>
      </c>
      <c r="M3475" t="b">
        <v>1</v>
      </c>
      <c r="N3475" t="s">
        <v>8269</v>
      </c>
      <c r="O3475" s="14" t="s">
        <v>8318</v>
      </c>
      <c r="P3475" t="s">
        <v>8319</v>
      </c>
      <c r="Q3475" s="10">
        <f t="shared" si="110"/>
        <v>42521.010370370372</v>
      </c>
      <c r="R3475">
        <f t="shared" si="111"/>
        <v>2016</v>
      </c>
    </row>
    <row r="3476" spans="1:18" ht="60" x14ac:dyDescent="0.25">
      <c r="A3476">
        <v>3323</v>
      </c>
      <c r="B3476" s="3" t="s">
        <v>3323</v>
      </c>
      <c r="C3476" s="3" t="s">
        <v>7433</v>
      </c>
      <c r="D3476" s="6">
        <v>1000</v>
      </c>
      <c r="E3476" s="8">
        <v>1259</v>
      </c>
      <c r="F3476" t="s">
        <v>8218</v>
      </c>
      <c r="G3476" t="s">
        <v>8224</v>
      </c>
      <c r="H3476" t="s">
        <v>8246</v>
      </c>
      <c r="I3476">
        <v>1474793208</v>
      </c>
      <c r="J3476">
        <v>1472201208</v>
      </c>
      <c r="K3476" t="b">
        <v>0</v>
      </c>
      <c r="L3476">
        <v>49</v>
      </c>
      <c r="M3476" t="b">
        <v>1</v>
      </c>
      <c r="N3476" t="s">
        <v>8269</v>
      </c>
      <c r="O3476" s="14" t="s">
        <v>8318</v>
      </c>
      <c r="P3476" t="s">
        <v>8319</v>
      </c>
      <c r="Q3476" s="10">
        <f t="shared" si="110"/>
        <v>42608.36583333333</v>
      </c>
      <c r="R3476">
        <f t="shared" si="111"/>
        <v>2016</v>
      </c>
    </row>
    <row r="3477" spans="1:18" ht="45" x14ac:dyDescent="0.25">
      <c r="A3477">
        <v>3324</v>
      </c>
      <c r="B3477" s="3" t="s">
        <v>3324</v>
      </c>
      <c r="C3477" s="3" t="s">
        <v>7434</v>
      </c>
      <c r="D3477" s="6">
        <v>1500</v>
      </c>
      <c r="E3477" s="8">
        <v>1525</v>
      </c>
      <c r="F3477" t="s">
        <v>8218</v>
      </c>
      <c r="G3477" t="s">
        <v>8240</v>
      </c>
      <c r="H3477" t="s">
        <v>8248</v>
      </c>
      <c r="I3477">
        <v>1465135190</v>
      </c>
      <c r="J3477">
        <v>1463925590</v>
      </c>
      <c r="K3477" t="b">
        <v>0</v>
      </c>
      <c r="L3477">
        <v>10</v>
      </c>
      <c r="M3477" t="b">
        <v>1</v>
      </c>
      <c r="N3477" t="s">
        <v>8269</v>
      </c>
      <c r="O3477" s="14" t="s">
        <v>8318</v>
      </c>
      <c r="P3477" t="s">
        <v>8319</v>
      </c>
      <c r="Q3477" s="10">
        <f t="shared" si="110"/>
        <v>42512.58321759259</v>
      </c>
      <c r="R3477">
        <f t="shared" si="111"/>
        <v>2016</v>
      </c>
    </row>
    <row r="3478" spans="1:18" ht="60" x14ac:dyDescent="0.25">
      <c r="A3478">
        <v>3325</v>
      </c>
      <c r="B3478" s="3" t="s">
        <v>3325</v>
      </c>
      <c r="C3478" s="3" t="s">
        <v>7435</v>
      </c>
      <c r="D3478" s="6">
        <v>400</v>
      </c>
      <c r="E3478" s="8">
        <v>450</v>
      </c>
      <c r="F3478" t="s">
        <v>8218</v>
      </c>
      <c r="G3478" t="s">
        <v>8224</v>
      </c>
      <c r="H3478" t="s">
        <v>8246</v>
      </c>
      <c r="I3478">
        <v>1428256277</v>
      </c>
      <c r="J3478">
        <v>1425235877</v>
      </c>
      <c r="K3478" t="b">
        <v>0</v>
      </c>
      <c r="L3478">
        <v>15</v>
      </c>
      <c r="M3478" t="b">
        <v>1</v>
      </c>
      <c r="N3478" t="s">
        <v>8269</v>
      </c>
      <c r="O3478" s="14" t="s">
        <v>8318</v>
      </c>
      <c r="P3478" t="s">
        <v>8319</v>
      </c>
      <c r="Q3478" s="10">
        <f t="shared" si="110"/>
        <v>42064.785613425927</v>
      </c>
      <c r="R3478">
        <f t="shared" si="111"/>
        <v>2015</v>
      </c>
    </row>
    <row r="3479" spans="1:18" ht="60" x14ac:dyDescent="0.25">
      <c r="A3479">
        <v>3326</v>
      </c>
      <c r="B3479" s="3" t="s">
        <v>3326</v>
      </c>
      <c r="C3479" s="3" t="s">
        <v>7436</v>
      </c>
      <c r="D3479" s="6">
        <v>8000</v>
      </c>
      <c r="E3479" s="8">
        <v>8110</v>
      </c>
      <c r="F3479" t="s">
        <v>8218</v>
      </c>
      <c r="G3479" t="s">
        <v>8223</v>
      </c>
      <c r="H3479" t="s">
        <v>8245</v>
      </c>
      <c r="I3479">
        <v>1425830905</v>
      </c>
      <c r="J3479">
        <v>1423242505</v>
      </c>
      <c r="K3479" t="b">
        <v>0</v>
      </c>
      <c r="L3479">
        <v>57</v>
      </c>
      <c r="M3479" t="b">
        <v>1</v>
      </c>
      <c r="N3479" t="s">
        <v>8269</v>
      </c>
      <c r="O3479" s="14" t="s">
        <v>8318</v>
      </c>
      <c r="P3479" t="s">
        <v>8319</v>
      </c>
      <c r="Q3479" s="10">
        <f t="shared" si="110"/>
        <v>42041.714178240742</v>
      </c>
      <c r="R3479">
        <f t="shared" si="111"/>
        <v>2015</v>
      </c>
    </row>
    <row r="3480" spans="1:18" ht="60" x14ac:dyDescent="0.25">
      <c r="A3480">
        <v>3327</v>
      </c>
      <c r="B3480" s="3" t="s">
        <v>3327</v>
      </c>
      <c r="C3480" s="3" t="s">
        <v>7437</v>
      </c>
      <c r="D3480" s="6">
        <v>800</v>
      </c>
      <c r="E3480" s="8">
        <v>810</v>
      </c>
      <c r="F3480" t="s">
        <v>8218</v>
      </c>
      <c r="G3480" t="s">
        <v>8224</v>
      </c>
      <c r="H3480" t="s">
        <v>8246</v>
      </c>
      <c r="I3480">
        <v>1462697966</v>
      </c>
      <c r="J3480">
        <v>1460105966</v>
      </c>
      <c r="K3480" t="b">
        <v>0</v>
      </c>
      <c r="L3480">
        <v>33</v>
      </c>
      <c r="M3480" t="b">
        <v>1</v>
      </c>
      <c r="N3480" t="s">
        <v>8269</v>
      </c>
      <c r="O3480" s="14" t="s">
        <v>8318</v>
      </c>
      <c r="P3480" t="s">
        <v>8319</v>
      </c>
      <c r="Q3480" s="10">
        <f t="shared" si="110"/>
        <v>42468.374606481477</v>
      </c>
      <c r="R3480">
        <f t="shared" si="111"/>
        <v>2016</v>
      </c>
    </row>
    <row r="3481" spans="1:18" ht="45" x14ac:dyDescent="0.25">
      <c r="A3481">
        <v>3328</v>
      </c>
      <c r="B3481" s="3" t="s">
        <v>3328</v>
      </c>
      <c r="C3481" s="3" t="s">
        <v>7438</v>
      </c>
      <c r="D3481" s="6">
        <v>1800</v>
      </c>
      <c r="E3481" s="8">
        <v>2635</v>
      </c>
      <c r="F3481" t="s">
        <v>8218</v>
      </c>
      <c r="G3481" t="s">
        <v>8223</v>
      </c>
      <c r="H3481" t="s">
        <v>8245</v>
      </c>
      <c r="I3481">
        <v>1404522000</v>
      </c>
      <c r="J3481">
        <v>1404308883</v>
      </c>
      <c r="K3481" t="b">
        <v>0</v>
      </c>
      <c r="L3481">
        <v>9</v>
      </c>
      <c r="M3481" t="b">
        <v>1</v>
      </c>
      <c r="N3481" t="s">
        <v>8269</v>
      </c>
      <c r="O3481" s="14" t="s">
        <v>8318</v>
      </c>
      <c r="P3481" t="s">
        <v>8319</v>
      </c>
      <c r="Q3481" s="10">
        <f t="shared" si="110"/>
        <v>41822.57503472222</v>
      </c>
      <c r="R3481">
        <f t="shared" si="111"/>
        <v>2014</v>
      </c>
    </row>
    <row r="3482" spans="1:18" ht="45" x14ac:dyDescent="0.25">
      <c r="A3482">
        <v>3329</v>
      </c>
      <c r="B3482" s="3" t="s">
        <v>3329</v>
      </c>
      <c r="C3482" s="3" t="s">
        <v>7439</v>
      </c>
      <c r="D3482" s="6">
        <v>1000</v>
      </c>
      <c r="E3482" s="8">
        <v>1168</v>
      </c>
      <c r="F3482" t="s">
        <v>8218</v>
      </c>
      <c r="G3482" t="s">
        <v>8224</v>
      </c>
      <c r="H3482" t="s">
        <v>8246</v>
      </c>
      <c r="I3482">
        <v>1406502000</v>
      </c>
      <c r="J3482">
        <v>1405583108</v>
      </c>
      <c r="K3482" t="b">
        <v>0</v>
      </c>
      <c r="L3482">
        <v>26</v>
      </c>
      <c r="M3482" t="b">
        <v>1</v>
      </c>
      <c r="N3482" t="s">
        <v>8269</v>
      </c>
      <c r="O3482" s="14" t="s">
        <v>8318</v>
      </c>
      <c r="P3482" t="s">
        <v>8319</v>
      </c>
      <c r="Q3482" s="10">
        <f t="shared" si="110"/>
        <v>41837.323009259257</v>
      </c>
      <c r="R3482">
        <f t="shared" si="111"/>
        <v>2014</v>
      </c>
    </row>
    <row r="3483" spans="1:18" ht="45" x14ac:dyDescent="0.25">
      <c r="A3483">
        <v>3330</v>
      </c>
      <c r="B3483" s="3" t="s">
        <v>3330</v>
      </c>
      <c r="C3483" s="3" t="s">
        <v>7440</v>
      </c>
      <c r="D3483" s="6">
        <v>1500</v>
      </c>
      <c r="E3483" s="8">
        <v>1594</v>
      </c>
      <c r="F3483" t="s">
        <v>8218</v>
      </c>
      <c r="G3483" t="s">
        <v>8224</v>
      </c>
      <c r="H3483" t="s">
        <v>8246</v>
      </c>
      <c r="I3483">
        <v>1427919468</v>
      </c>
      <c r="J3483">
        <v>1425331068</v>
      </c>
      <c r="K3483" t="b">
        <v>0</v>
      </c>
      <c r="L3483">
        <v>69</v>
      </c>
      <c r="M3483" t="b">
        <v>1</v>
      </c>
      <c r="N3483" t="s">
        <v>8269</v>
      </c>
      <c r="O3483" s="14" t="s">
        <v>8318</v>
      </c>
      <c r="P3483" t="s">
        <v>8319</v>
      </c>
      <c r="Q3483" s="10">
        <f t="shared" si="110"/>
        <v>42065.887361111112</v>
      </c>
      <c r="R3483">
        <f t="shared" si="111"/>
        <v>2015</v>
      </c>
    </row>
    <row r="3484" spans="1:18" ht="60" x14ac:dyDescent="0.25">
      <c r="A3484">
        <v>3331</v>
      </c>
      <c r="B3484" s="3" t="s">
        <v>3331</v>
      </c>
      <c r="C3484" s="3" t="s">
        <v>7441</v>
      </c>
      <c r="D3484" s="6">
        <v>5000</v>
      </c>
      <c r="E3484" s="8">
        <v>5226</v>
      </c>
      <c r="F3484" t="s">
        <v>8218</v>
      </c>
      <c r="G3484" t="s">
        <v>8223</v>
      </c>
      <c r="H3484" t="s">
        <v>8245</v>
      </c>
      <c r="I3484">
        <v>1444149886</v>
      </c>
      <c r="J3484">
        <v>1441125886</v>
      </c>
      <c r="K3484" t="b">
        <v>0</v>
      </c>
      <c r="L3484">
        <v>65</v>
      </c>
      <c r="M3484" t="b">
        <v>1</v>
      </c>
      <c r="N3484" t="s">
        <v>8269</v>
      </c>
      <c r="O3484" s="14" t="s">
        <v>8318</v>
      </c>
      <c r="P3484" t="s">
        <v>8319</v>
      </c>
      <c r="Q3484" s="10">
        <f t="shared" si="110"/>
        <v>42248.697754629626</v>
      </c>
      <c r="R3484">
        <f t="shared" si="111"/>
        <v>2015</v>
      </c>
    </row>
    <row r="3485" spans="1:18" ht="45" x14ac:dyDescent="0.25">
      <c r="A3485">
        <v>3332</v>
      </c>
      <c r="B3485" s="3" t="s">
        <v>3332</v>
      </c>
      <c r="C3485" s="3" t="s">
        <v>7442</v>
      </c>
      <c r="D3485" s="6">
        <v>6000</v>
      </c>
      <c r="E3485" s="8">
        <v>6000</v>
      </c>
      <c r="F3485" t="s">
        <v>8218</v>
      </c>
      <c r="G3485" t="s">
        <v>8223</v>
      </c>
      <c r="H3485" t="s">
        <v>8245</v>
      </c>
      <c r="I3485">
        <v>1405802330</v>
      </c>
      <c r="J3485">
        <v>1403210330</v>
      </c>
      <c r="K3485" t="b">
        <v>0</v>
      </c>
      <c r="L3485">
        <v>83</v>
      </c>
      <c r="M3485" t="b">
        <v>1</v>
      </c>
      <c r="N3485" t="s">
        <v>8269</v>
      </c>
      <c r="O3485" s="14" t="s">
        <v>8318</v>
      </c>
      <c r="P3485" t="s">
        <v>8319</v>
      </c>
      <c r="Q3485" s="10">
        <f t="shared" si="110"/>
        <v>41809.860300925924</v>
      </c>
      <c r="R3485">
        <f t="shared" si="111"/>
        <v>2014</v>
      </c>
    </row>
    <row r="3486" spans="1:18" ht="60" x14ac:dyDescent="0.25">
      <c r="A3486">
        <v>3333</v>
      </c>
      <c r="B3486" s="3" t="s">
        <v>3333</v>
      </c>
      <c r="C3486" s="3" t="s">
        <v>7443</v>
      </c>
      <c r="D3486" s="6">
        <v>3500</v>
      </c>
      <c r="E3486" s="8">
        <v>3660</v>
      </c>
      <c r="F3486" t="s">
        <v>8218</v>
      </c>
      <c r="G3486" t="s">
        <v>8223</v>
      </c>
      <c r="H3486" t="s">
        <v>8245</v>
      </c>
      <c r="I3486">
        <v>1434384880</v>
      </c>
      <c r="J3486">
        <v>1432484080</v>
      </c>
      <c r="K3486" t="b">
        <v>0</v>
      </c>
      <c r="L3486">
        <v>111</v>
      </c>
      <c r="M3486" t="b">
        <v>1</v>
      </c>
      <c r="N3486" t="s">
        <v>8269</v>
      </c>
      <c r="O3486" s="14" t="s">
        <v>8318</v>
      </c>
      <c r="P3486" t="s">
        <v>8319</v>
      </c>
      <c r="Q3486" s="10">
        <f t="shared" si="110"/>
        <v>42148.676851851851</v>
      </c>
      <c r="R3486">
        <f t="shared" si="111"/>
        <v>2015</v>
      </c>
    </row>
    <row r="3487" spans="1:18" ht="45" x14ac:dyDescent="0.25">
      <c r="A3487">
        <v>3334</v>
      </c>
      <c r="B3487" s="3" t="s">
        <v>3334</v>
      </c>
      <c r="C3487" s="3" t="s">
        <v>7444</v>
      </c>
      <c r="D3487" s="6">
        <v>3871</v>
      </c>
      <c r="E3487" s="8">
        <v>5366</v>
      </c>
      <c r="F3487" t="s">
        <v>8218</v>
      </c>
      <c r="G3487" t="s">
        <v>8223</v>
      </c>
      <c r="H3487" t="s">
        <v>8245</v>
      </c>
      <c r="I3487">
        <v>1438259422</v>
      </c>
      <c r="J3487">
        <v>1435667422</v>
      </c>
      <c r="K3487" t="b">
        <v>0</v>
      </c>
      <c r="L3487">
        <v>46</v>
      </c>
      <c r="M3487" t="b">
        <v>1</v>
      </c>
      <c r="N3487" t="s">
        <v>8269</v>
      </c>
      <c r="O3487" s="14" t="s">
        <v>8318</v>
      </c>
      <c r="P3487" t="s">
        <v>8319</v>
      </c>
      <c r="Q3487" s="10">
        <f t="shared" si="110"/>
        <v>42185.521087962959</v>
      </c>
      <c r="R3487">
        <f t="shared" si="111"/>
        <v>2015</v>
      </c>
    </row>
    <row r="3488" spans="1:18" ht="60" x14ac:dyDescent="0.25">
      <c r="A3488">
        <v>3335</v>
      </c>
      <c r="B3488" s="3" t="s">
        <v>3335</v>
      </c>
      <c r="C3488" s="3" t="s">
        <v>7445</v>
      </c>
      <c r="D3488" s="6">
        <v>5000</v>
      </c>
      <c r="E3488" s="8">
        <v>5016</v>
      </c>
      <c r="F3488" t="s">
        <v>8218</v>
      </c>
      <c r="G3488" t="s">
        <v>8224</v>
      </c>
      <c r="H3488" t="s">
        <v>8246</v>
      </c>
      <c r="I3488">
        <v>1407106800</v>
      </c>
      <c r="J3488">
        <v>1404749446</v>
      </c>
      <c r="K3488" t="b">
        <v>0</v>
      </c>
      <c r="L3488">
        <v>63</v>
      </c>
      <c r="M3488" t="b">
        <v>1</v>
      </c>
      <c r="N3488" t="s">
        <v>8269</v>
      </c>
      <c r="O3488" s="14" t="s">
        <v>8318</v>
      </c>
      <c r="P3488" t="s">
        <v>8319</v>
      </c>
      <c r="Q3488" s="10">
        <f t="shared" si="110"/>
        <v>41827.674143518518</v>
      </c>
      <c r="R3488">
        <f t="shared" si="111"/>
        <v>2014</v>
      </c>
    </row>
    <row r="3489" spans="1:18" ht="60" x14ac:dyDescent="0.25">
      <c r="A3489">
        <v>3748</v>
      </c>
      <c r="B3489" s="3" t="s">
        <v>3745</v>
      </c>
      <c r="C3489" s="3" t="s">
        <v>7858</v>
      </c>
      <c r="D3489" s="6">
        <v>5000</v>
      </c>
      <c r="E3489" s="8">
        <v>5176</v>
      </c>
      <c r="F3489" t="s">
        <v>8218</v>
      </c>
      <c r="G3489" t="s">
        <v>8223</v>
      </c>
      <c r="H3489" t="s">
        <v>8245</v>
      </c>
      <c r="I3489">
        <v>1455602340</v>
      </c>
      <c r="J3489">
        <v>1453827436</v>
      </c>
      <c r="K3489" t="b">
        <v>0</v>
      </c>
      <c r="L3489">
        <v>52</v>
      </c>
      <c r="M3489" t="b">
        <v>1</v>
      </c>
      <c r="N3489" t="s">
        <v>8303</v>
      </c>
      <c r="O3489" s="14" t="s">
        <v>8318</v>
      </c>
      <c r="P3489" t="s">
        <v>8360</v>
      </c>
      <c r="Q3489" s="10">
        <f t="shared" si="110"/>
        <v>42395.706435185188</v>
      </c>
      <c r="R3489">
        <f t="shared" si="111"/>
        <v>2016</v>
      </c>
    </row>
    <row r="3490" spans="1:18" ht="45" x14ac:dyDescent="0.25">
      <c r="A3490">
        <v>3749</v>
      </c>
      <c r="B3490" s="3" t="s">
        <v>3746</v>
      </c>
      <c r="C3490" s="3" t="s">
        <v>7859</v>
      </c>
      <c r="D3490" s="6">
        <v>500</v>
      </c>
      <c r="E3490" s="8">
        <v>525</v>
      </c>
      <c r="F3490" t="s">
        <v>8218</v>
      </c>
      <c r="G3490" t="s">
        <v>8223</v>
      </c>
      <c r="H3490" t="s">
        <v>8245</v>
      </c>
      <c r="I3490">
        <v>1461902340</v>
      </c>
      <c r="J3490">
        <v>1459220588</v>
      </c>
      <c r="K3490" t="b">
        <v>0</v>
      </c>
      <c r="L3490">
        <v>7</v>
      </c>
      <c r="M3490" t="b">
        <v>1</v>
      </c>
      <c r="N3490" t="s">
        <v>8303</v>
      </c>
      <c r="O3490" s="14" t="s">
        <v>8318</v>
      </c>
      <c r="P3490" t="s">
        <v>8360</v>
      </c>
      <c r="Q3490" s="10">
        <f t="shared" si="110"/>
        <v>42458.127175925925</v>
      </c>
      <c r="R3490">
        <f t="shared" si="111"/>
        <v>2016</v>
      </c>
    </row>
    <row r="3491" spans="1:18" ht="105" x14ac:dyDescent="0.25">
      <c r="A3491">
        <v>3750</v>
      </c>
      <c r="B3491" s="3" t="s">
        <v>3747</v>
      </c>
      <c r="C3491" s="3" t="s">
        <v>7860</v>
      </c>
      <c r="D3491" s="6">
        <v>6000</v>
      </c>
      <c r="E3491" s="8">
        <v>6027</v>
      </c>
      <c r="F3491" t="s">
        <v>8218</v>
      </c>
      <c r="G3491" t="s">
        <v>8223</v>
      </c>
      <c r="H3491" t="s">
        <v>8245</v>
      </c>
      <c r="I3491">
        <v>1423555140</v>
      </c>
      <c r="J3491">
        <v>1421105608</v>
      </c>
      <c r="K3491" t="b">
        <v>0</v>
      </c>
      <c r="L3491">
        <v>28</v>
      </c>
      <c r="M3491" t="b">
        <v>1</v>
      </c>
      <c r="N3491" t="s">
        <v>8303</v>
      </c>
      <c r="O3491" s="14" t="s">
        <v>8318</v>
      </c>
      <c r="P3491" t="s">
        <v>8360</v>
      </c>
      <c r="Q3491" s="10">
        <f t="shared" si="110"/>
        <v>42016.981574074074</v>
      </c>
      <c r="R3491">
        <f t="shared" si="111"/>
        <v>2015</v>
      </c>
    </row>
    <row r="3492" spans="1:18" ht="45" x14ac:dyDescent="0.25">
      <c r="A3492">
        <v>3751</v>
      </c>
      <c r="B3492" s="3" t="s">
        <v>3748</v>
      </c>
      <c r="C3492" s="3" t="s">
        <v>7861</v>
      </c>
      <c r="D3492" s="6">
        <v>1000</v>
      </c>
      <c r="E3492" s="8">
        <v>1326</v>
      </c>
      <c r="F3492" t="s">
        <v>8218</v>
      </c>
      <c r="G3492" t="s">
        <v>8223</v>
      </c>
      <c r="H3492" t="s">
        <v>8245</v>
      </c>
      <c r="I3492">
        <v>1459641073</v>
      </c>
      <c r="J3492">
        <v>1454460673</v>
      </c>
      <c r="K3492" t="b">
        <v>0</v>
      </c>
      <c r="L3492">
        <v>11</v>
      </c>
      <c r="M3492" t="b">
        <v>1</v>
      </c>
      <c r="N3492" t="s">
        <v>8303</v>
      </c>
      <c r="O3492" s="14" t="s">
        <v>8318</v>
      </c>
      <c r="P3492" t="s">
        <v>8360</v>
      </c>
      <c r="Q3492" s="10">
        <f t="shared" si="110"/>
        <v>42403.035567129627</v>
      </c>
      <c r="R3492">
        <f t="shared" si="111"/>
        <v>2016</v>
      </c>
    </row>
    <row r="3493" spans="1:18" ht="60" x14ac:dyDescent="0.25">
      <c r="A3493">
        <v>3752</v>
      </c>
      <c r="B3493" s="3" t="s">
        <v>3749</v>
      </c>
      <c r="C3493" s="3" t="s">
        <v>7862</v>
      </c>
      <c r="D3493" s="6">
        <v>500</v>
      </c>
      <c r="E3493" s="8">
        <v>565</v>
      </c>
      <c r="F3493" t="s">
        <v>8218</v>
      </c>
      <c r="G3493" t="s">
        <v>8224</v>
      </c>
      <c r="H3493" t="s">
        <v>8246</v>
      </c>
      <c r="I3493">
        <v>1476651600</v>
      </c>
      <c r="J3493">
        <v>1473189335</v>
      </c>
      <c r="K3493" t="b">
        <v>0</v>
      </c>
      <c r="L3493">
        <v>15</v>
      </c>
      <c r="M3493" t="b">
        <v>1</v>
      </c>
      <c r="N3493" t="s">
        <v>8303</v>
      </c>
      <c r="O3493" s="14" t="s">
        <v>8318</v>
      </c>
      <c r="P3493" t="s">
        <v>8360</v>
      </c>
      <c r="Q3493" s="10">
        <f t="shared" si="110"/>
        <v>42619.802488425921</v>
      </c>
      <c r="R3493">
        <f t="shared" si="111"/>
        <v>2016</v>
      </c>
    </row>
    <row r="3494" spans="1:18" ht="60" x14ac:dyDescent="0.25">
      <c r="A3494">
        <v>3753</v>
      </c>
      <c r="B3494" s="3" t="s">
        <v>3750</v>
      </c>
      <c r="C3494" s="3" t="s">
        <v>7863</v>
      </c>
      <c r="D3494" s="6">
        <v>5000</v>
      </c>
      <c r="E3494" s="8">
        <v>5167</v>
      </c>
      <c r="F3494" t="s">
        <v>8218</v>
      </c>
      <c r="G3494" t="s">
        <v>8223</v>
      </c>
      <c r="H3494" t="s">
        <v>8245</v>
      </c>
      <c r="I3494">
        <v>1433289600</v>
      </c>
      <c r="J3494">
        <v>1430768800</v>
      </c>
      <c r="K3494" t="b">
        <v>0</v>
      </c>
      <c r="L3494">
        <v>30</v>
      </c>
      <c r="M3494" t="b">
        <v>1</v>
      </c>
      <c r="N3494" t="s">
        <v>8303</v>
      </c>
      <c r="O3494" s="14" t="s">
        <v>8318</v>
      </c>
      <c r="P3494" t="s">
        <v>8360</v>
      </c>
      <c r="Q3494" s="10">
        <f t="shared" si="110"/>
        <v>42128.824074074073</v>
      </c>
      <c r="R3494">
        <f t="shared" si="111"/>
        <v>2015</v>
      </c>
    </row>
    <row r="3495" spans="1:18" ht="45" x14ac:dyDescent="0.25">
      <c r="A3495">
        <v>3754</v>
      </c>
      <c r="B3495" s="3" t="s">
        <v>3751</v>
      </c>
      <c r="C3495" s="3" t="s">
        <v>7864</v>
      </c>
      <c r="D3495" s="6">
        <v>2500</v>
      </c>
      <c r="E3495" s="8">
        <v>3000</v>
      </c>
      <c r="F3495" t="s">
        <v>8218</v>
      </c>
      <c r="G3495" t="s">
        <v>8223</v>
      </c>
      <c r="H3495" t="s">
        <v>8245</v>
      </c>
      <c r="I3495">
        <v>1406350740</v>
      </c>
      <c r="J3495">
        <v>1403125737</v>
      </c>
      <c r="K3495" t="b">
        <v>0</v>
      </c>
      <c r="L3495">
        <v>27</v>
      </c>
      <c r="M3495" t="b">
        <v>1</v>
      </c>
      <c r="N3495" t="s">
        <v>8303</v>
      </c>
      <c r="O3495" s="14" t="s">
        <v>8318</v>
      </c>
      <c r="P3495" t="s">
        <v>8360</v>
      </c>
      <c r="Q3495" s="10">
        <f t="shared" si="110"/>
        <v>41808.881215277775</v>
      </c>
      <c r="R3495">
        <f t="shared" si="111"/>
        <v>2014</v>
      </c>
    </row>
    <row r="3496" spans="1:18" ht="60" x14ac:dyDescent="0.25">
      <c r="A3496">
        <v>3755</v>
      </c>
      <c r="B3496" s="3" t="s">
        <v>3752</v>
      </c>
      <c r="C3496" s="3" t="s">
        <v>7865</v>
      </c>
      <c r="D3496" s="6">
        <v>550</v>
      </c>
      <c r="E3496" s="8">
        <v>713</v>
      </c>
      <c r="F3496" t="s">
        <v>8218</v>
      </c>
      <c r="G3496" t="s">
        <v>8224</v>
      </c>
      <c r="H3496" t="s">
        <v>8246</v>
      </c>
      <c r="I3496">
        <v>1460753307</v>
      </c>
      <c r="J3496">
        <v>1458161307</v>
      </c>
      <c r="K3496" t="b">
        <v>0</v>
      </c>
      <c r="L3496">
        <v>28</v>
      </c>
      <c r="M3496" t="b">
        <v>1</v>
      </c>
      <c r="N3496" t="s">
        <v>8303</v>
      </c>
      <c r="O3496" s="14" t="s">
        <v>8318</v>
      </c>
      <c r="P3496" t="s">
        <v>8360</v>
      </c>
      <c r="Q3496" s="10">
        <f t="shared" si="110"/>
        <v>42445.866979166662</v>
      </c>
      <c r="R3496">
        <f t="shared" si="111"/>
        <v>2016</v>
      </c>
    </row>
    <row r="3497" spans="1:18" ht="60" x14ac:dyDescent="0.25">
      <c r="A3497">
        <v>3756</v>
      </c>
      <c r="B3497" s="3" t="s">
        <v>3753</v>
      </c>
      <c r="C3497" s="3" t="s">
        <v>7866</v>
      </c>
      <c r="D3497" s="6">
        <v>4500</v>
      </c>
      <c r="E3497" s="8">
        <v>4550</v>
      </c>
      <c r="F3497" t="s">
        <v>8218</v>
      </c>
      <c r="G3497" t="s">
        <v>8223</v>
      </c>
      <c r="H3497" t="s">
        <v>8245</v>
      </c>
      <c r="I3497">
        <v>1402515198</v>
      </c>
      <c r="J3497">
        <v>1399923198</v>
      </c>
      <c r="K3497" t="b">
        <v>0</v>
      </c>
      <c r="L3497">
        <v>17</v>
      </c>
      <c r="M3497" t="b">
        <v>1</v>
      </c>
      <c r="N3497" t="s">
        <v>8303</v>
      </c>
      <c r="O3497" s="14" t="s">
        <v>8318</v>
      </c>
      <c r="P3497" t="s">
        <v>8360</v>
      </c>
      <c r="Q3497" s="10">
        <f t="shared" si="110"/>
        <v>41771.814791666664</v>
      </c>
      <c r="R3497">
        <f t="shared" si="111"/>
        <v>2014</v>
      </c>
    </row>
    <row r="3498" spans="1:18" ht="45" x14ac:dyDescent="0.25">
      <c r="A3498">
        <v>3757</v>
      </c>
      <c r="B3498" s="3" t="s">
        <v>3754</v>
      </c>
      <c r="C3498" s="3" t="s">
        <v>7867</v>
      </c>
      <c r="D3498" s="6">
        <v>3500</v>
      </c>
      <c r="E3498" s="8">
        <v>3798</v>
      </c>
      <c r="F3498" t="s">
        <v>8218</v>
      </c>
      <c r="G3498" t="s">
        <v>8223</v>
      </c>
      <c r="H3498" t="s">
        <v>8245</v>
      </c>
      <c r="I3498">
        <v>1417465515</v>
      </c>
      <c r="J3498">
        <v>1415737515</v>
      </c>
      <c r="K3498" t="b">
        <v>0</v>
      </c>
      <c r="L3498">
        <v>50</v>
      </c>
      <c r="M3498" t="b">
        <v>1</v>
      </c>
      <c r="N3498" t="s">
        <v>8303</v>
      </c>
      <c r="O3498" s="14" t="s">
        <v>8318</v>
      </c>
      <c r="P3498" t="s">
        <v>8360</v>
      </c>
      <c r="Q3498" s="10">
        <f t="shared" si="110"/>
        <v>41954.850868055553</v>
      </c>
      <c r="R3498">
        <f t="shared" si="111"/>
        <v>2014</v>
      </c>
    </row>
    <row r="3499" spans="1:18" ht="30" x14ac:dyDescent="0.25">
      <c r="A3499">
        <v>3758</v>
      </c>
      <c r="B3499" s="3" t="s">
        <v>3755</v>
      </c>
      <c r="C3499" s="3" t="s">
        <v>7868</v>
      </c>
      <c r="D3499" s="6">
        <v>1500</v>
      </c>
      <c r="E3499" s="8">
        <v>1535</v>
      </c>
      <c r="F3499" t="s">
        <v>8218</v>
      </c>
      <c r="G3499" t="s">
        <v>8223</v>
      </c>
      <c r="H3499" t="s">
        <v>8245</v>
      </c>
      <c r="I3499">
        <v>1400475600</v>
      </c>
      <c r="J3499">
        <v>1397819938</v>
      </c>
      <c r="K3499" t="b">
        <v>0</v>
      </c>
      <c r="L3499">
        <v>26</v>
      </c>
      <c r="M3499" t="b">
        <v>1</v>
      </c>
      <c r="N3499" t="s">
        <v>8303</v>
      </c>
      <c r="O3499" s="14" t="s">
        <v>8318</v>
      </c>
      <c r="P3499" t="s">
        <v>8360</v>
      </c>
      <c r="Q3499" s="10">
        <f t="shared" si="110"/>
        <v>41747.471504629626</v>
      </c>
      <c r="R3499">
        <f t="shared" si="111"/>
        <v>2014</v>
      </c>
    </row>
    <row r="3500" spans="1:18" ht="30" x14ac:dyDescent="0.25">
      <c r="A3500">
        <v>3759</v>
      </c>
      <c r="B3500" s="3" t="s">
        <v>3756</v>
      </c>
      <c r="C3500" s="3" t="s">
        <v>7869</v>
      </c>
      <c r="D3500" s="6">
        <v>4000</v>
      </c>
      <c r="E3500" s="8">
        <v>4409.7700000000004</v>
      </c>
      <c r="F3500" t="s">
        <v>8218</v>
      </c>
      <c r="G3500" t="s">
        <v>8223</v>
      </c>
      <c r="H3500" t="s">
        <v>8245</v>
      </c>
      <c r="I3500">
        <v>1440556553</v>
      </c>
      <c r="J3500">
        <v>1435372553</v>
      </c>
      <c r="K3500" t="b">
        <v>0</v>
      </c>
      <c r="L3500">
        <v>88</v>
      </c>
      <c r="M3500" t="b">
        <v>1</v>
      </c>
      <c r="N3500" t="s">
        <v>8303</v>
      </c>
      <c r="O3500" s="14" t="s">
        <v>8318</v>
      </c>
      <c r="P3500" t="s">
        <v>8360</v>
      </c>
      <c r="Q3500" s="10">
        <f t="shared" si="110"/>
        <v>42182.108252314814</v>
      </c>
      <c r="R3500">
        <f t="shared" si="111"/>
        <v>2015</v>
      </c>
    </row>
    <row r="3501" spans="1:18" ht="60" x14ac:dyDescent="0.25">
      <c r="A3501">
        <v>3760</v>
      </c>
      <c r="B3501" s="3" t="s">
        <v>3757</v>
      </c>
      <c r="C3501" s="3" t="s">
        <v>7870</v>
      </c>
      <c r="D3501" s="6">
        <v>5000</v>
      </c>
      <c r="E3501" s="8">
        <v>5050.7700000000004</v>
      </c>
      <c r="F3501" t="s">
        <v>8218</v>
      </c>
      <c r="G3501" t="s">
        <v>8223</v>
      </c>
      <c r="H3501" t="s">
        <v>8245</v>
      </c>
      <c r="I3501">
        <v>1399293386</v>
      </c>
      <c r="J3501">
        <v>1397133386</v>
      </c>
      <c r="K3501" t="b">
        <v>0</v>
      </c>
      <c r="L3501">
        <v>91</v>
      </c>
      <c r="M3501" t="b">
        <v>1</v>
      </c>
      <c r="N3501" t="s">
        <v>8303</v>
      </c>
      <c r="O3501" s="14" t="s">
        <v>8318</v>
      </c>
      <c r="P3501" t="s">
        <v>8360</v>
      </c>
      <c r="Q3501" s="10">
        <f t="shared" si="110"/>
        <v>41739.525300925925</v>
      </c>
      <c r="R3501">
        <f t="shared" si="111"/>
        <v>2014</v>
      </c>
    </row>
    <row r="3502" spans="1:18" ht="60" x14ac:dyDescent="0.25">
      <c r="A3502">
        <v>3761</v>
      </c>
      <c r="B3502" s="3" t="s">
        <v>3758</v>
      </c>
      <c r="C3502" s="3" t="s">
        <v>7871</v>
      </c>
      <c r="D3502" s="6">
        <v>500</v>
      </c>
      <c r="E3502" s="8">
        <v>500</v>
      </c>
      <c r="F3502" t="s">
        <v>8218</v>
      </c>
      <c r="G3502" t="s">
        <v>8224</v>
      </c>
      <c r="H3502" t="s">
        <v>8246</v>
      </c>
      <c r="I3502">
        <v>1439247600</v>
      </c>
      <c r="J3502">
        <v>1434625937</v>
      </c>
      <c r="K3502" t="b">
        <v>0</v>
      </c>
      <c r="L3502">
        <v>3</v>
      </c>
      <c r="M3502" t="b">
        <v>1</v>
      </c>
      <c r="N3502" t="s">
        <v>8303</v>
      </c>
      <c r="O3502" s="14" t="s">
        <v>8318</v>
      </c>
      <c r="P3502" t="s">
        <v>8360</v>
      </c>
      <c r="Q3502" s="10">
        <f t="shared" si="110"/>
        <v>42173.466863425929</v>
      </c>
      <c r="R3502">
        <f t="shared" si="111"/>
        <v>2015</v>
      </c>
    </row>
    <row r="3503" spans="1:18" ht="45" x14ac:dyDescent="0.25">
      <c r="A3503">
        <v>3762</v>
      </c>
      <c r="B3503" s="3" t="s">
        <v>3759</v>
      </c>
      <c r="C3503" s="3" t="s">
        <v>7872</v>
      </c>
      <c r="D3503" s="6">
        <v>1250</v>
      </c>
      <c r="E3503" s="8">
        <v>1328</v>
      </c>
      <c r="F3503" t="s">
        <v>8218</v>
      </c>
      <c r="G3503" t="s">
        <v>8224</v>
      </c>
      <c r="H3503" t="s">
        <v>8246</v>
      </c>
      <c r="I3503">
        <v>1438543889</v>
      </c>
      <c r="J3503">
        <v>1436383889</v>
      </c>
      <c r="K3503" t="b">
        <v>0</v>
      </c>
      <c r="L3503">
        <v>28</v>
      </c>
      <c r="M3503" t="b">
        <v>1</v>
      </c>
      <c r="N3503" t="s">
        <v>8303</v>
      </c>
      <c r="O3503" s="14" t="s">
        <v>8318</v>
      </c>
      <c r="P3503" t="s">
        <v>8360</v>
      </c>
      <c r="Q3503" s="10">
        <f t="shared" si="110"/>
        <v>42193.813530092593</v>
      </c>
      <c r="R3503">
        <f t="shared" si="111"/>
        <v>2015</v>
      </c>
    </row>
    <row r="3504" spans="1:18" ht="30" x14ac:dyDescent="0.25">
      <c r="A3504">
        <v>3763</v>
      </c>
      <c r="B3504" s="3" t="s">
        <v>3760</v>
      </c>
      <c r="C3504" s="3" t="s">
        <v>7873</v>
      </c>
      <c r="D3504" s="6">
        <v>5000</v>
      </c>
      <c r="E3504" s="8">
        <v>5000</v>
      </c>
      <c r="F3504" t="s">
        <v>8218</v>
      </c>
      <c r="G3504" t="s">
        <v>8223</v>
      </c>
      <c r="H3504" t="s">
        <v>8245</v>
      </c>
      <c r="I3504">
        <v>1427907626</v>
      </c>
      <c r="J3504">
        <v>1425319226</v>
      </c>
      <c r="K3504" t="b">
        <v>0</v>
      </c>
      <c r="L3504">
        <v>77</v>
      </c>
      <c r="M3504" t="b">
        <v>1</v>
      </c>
      <c r="N3504" t="s">
        <v>8303</v>
      </c>
      <c r="O3504" s="14" t="s">
        <v>8318</v>
      </c>
      <c r="P3504" t="s">
        <v>8360</v>
      </c>
      <c r="Q3504" s="10">
        <f t="shared" si="110"/>
        <v>42065.750300925924</v>
      </c>
      <c r="R3504">
        <f t="shared" si="111"/>
        <v>2015</v>
      </c>
    </row>
    <row r="3505" spans="1:18" ht="45" x14ac:dyDescent="0.25">
      <c r="A3505">
        <v>3764</v>
      </c>
      <c r="B3505" s="3" t="s">
        <v>3761</v>
      </c>
      <c r="C3505" s="3" t="s">
        <v>7874</v>
      </c>
      <c r="D3505" s="6">
        <v>1500</v>
      </c>
      <c r="E3505" s="8">
        <v>1500</v>
      </c>
      <c r="F3505" t="s">
        <v>8218</v>
      </c>
      <c r="G3505" t="s">
        <v>8223</v>
      </c>
      <c r="H3505" t="s">
        <v>8245</v>
      </c>
      <c r="I3505">
        <v>1464482160</v>
      </c>
      <c r="J3505">
        <v>1462824832</v>
      </c>
      <c r="K3505" t="b">
        <v>0</v>
      </c>
      <c r="L3505">
        <v>27</v>
      </c>
      <c r="M3505" t="b">
        <v>1</v>
      </c>
      <c r="N3505" t="s">
        <v>8303</v>
      </c>
      <c r="O3505" s="14" t="s">
        <v>8318</v>
      </c>
      <c r="P3505" t="s">
        <v>8360</v>
      </c>
      <c r="Q3505" s="10">
        <f t="shared" si="110"/>
        <v>42499.842962962968</v>
      </c>
      <c r="R3505">
        <f t="shared" si="111"/>
        <v>2016</v>
      </c>
    </row>
    <row r="3506" spans="1:18" ht="60" x14ac:dyDescent="0.25">
      <c r="A3506">
        <v>3765</v>
      </c>
      <c r="B3506" s="3" t="s">
        <v>3762</v>
      </c>
      <c r="C3506" s="3" t="s">
        <v>7875</v>
      </c>
      <c r="D3506" s="6">
        <v>7000</v>
      </c>
      <c r="E3506" s="8">
        <v>7942</v>
      </c>
      <c r="F3506" t="s">
        <v>8218</v>
      </c>
      <c r="G3506" t="s">
        <v>8223</v>
      </c>
      <c r="H3506" t="s">
        <v>8245</v>
      </c>
      <c r="I3506">
        <v>1406745482</v>
      </c>
      <c r="J3506">
        <v>1404153482</v>
      </c>
      <c r="K3506" t="b">
        <v>0</v>
      </c>
      <c r="L3506">
        <v>107</v>
      </c>
      <c r="M3506" t="b">
        <v>1</v>
      </c>
      <c r="N3506" t="s">
        <v>8303</v>
      </c>
      <c r="O3506" s="14" t="s">
        <v>8318</v>
      </c>
      <c r="P3506" t="s">
        <v>8360</v>
      </c>
      <c r="Q3506" s="10">
        <f t="shared" si="110"/>
        <v>41820.776412037041</v>
      </c>
      <c r="R3506">
        <f t="shared" si="111"/>
        <v>2014</v>
      </c>
    </row>
    <row r="3507" spans="1:18" ht="45" x14ac:dyDescent="0.25">
      <c r="A3507">
        <v>3766</v>
      </c>
      <c r="B3507" s="3" t="s">
        <v>3763</v>
      </c>
      <c r="C3507" s="3" t="s">
        <v>7876</v>
      </c>
      <c r="D3507" s="6">
        <v>10000</v>
      </c>
      <c r="E3507" s="8">
        <v>10265.01</v>
      </c>
      <c r="F3507" t="s">
        <v>8218</v>
      </c>
      <c r="G3507" t="s">
        <v>8223</v>
      </c>
      <c r="H3507" t="s">
        <v>8245</v>
      </c>
      <c r="I3507">
        <v>1404360045</v>
      </c>
      <c r="J3507">
        <v>1401336045</v>
      </c>
      <c r="K3507" t="b">
        <v>0</v>
      </c>
      <c r="L3507">
        <v>96</v>
      </c>
      <c r="M3507" t="b">
        <v>1</v>
      </c>
      <c r="N3507" t="s">
        <v>8303</v>
      </c>
      <c r="O3507" s="14" t="s">
        <v>8318</v>
      </c>
      <c r="P3507" t="s">
        <v>8360</v>
      </c>
      <c r="Q3507" s="10">
        <f t="shared" si="110"/>
        <v>41788.167187500003</v>
      </c>
      <c r="R3507">
        <f t="shared" si="111"/>
        <v>2014</v>
      </c>
    </row>
    <row r="3508" spans="1:18" ht="60" x14ac:dyDescent="0.25">
      <c r="A3508">
        <v>3767</v>
      </c>
      <c r="B3508" s="3" t="s">
        <v>3764</v>
      </c>
      <c r="C3508" s="3" t="s">
        <v>7877</v>
      </c>
      <c r="D3508" s="6">
        <v>2000</v>
      </c>
      <c r="E3508" s="8">
        <v>2335</v>
      </c>
      <c r="F3508" t="s">
        <v>8218</v>
      </c>
      <c r="G3508" t="s">
        <v>8223</v>
      </c>
      <c r="H3508" t="s">
        <v>8245</v>
      </c>
      <c r="I3508">
        <v>1425185940</v>
      </c>
      <c r="J3508">
        <v>1423960097</v>
      </c>
      <c r="K3508" t="b">
        <v>0</v>
      </c>
      <c r="L3508">
        <v>56</v>
      </c>
      <c r="M3508" t="b">
        <v>1</v>
      </c>
      <c r="N3508" t="s">
        <v>8303</v>
      </c>
      <c r="O3508" s="14" t="s">
        <v>8318</v>
      </c>
      <c r="P3508" t="s">
        <v>8360</v>
      </c>
      <c r="Q3508" s="10">
        <f t="shared" si="110"/>
        <v>42050.019641203704</v>
      </c>
      <c r="R3508">
        <f t="shared" si="111"/>
        <v>2015</v>
      </c>
    </row>
    <row r="3509" spans="1:18" ht="60" x14ac:dyDescent="0.25">
      <c r="A3509">
        <v>3768</v>
      </c>
      <c r="B3509" s="3" t="s">
        <v>3765</v>
      </c>
      <c r="C3509" s="3" t="s">
        <v>7878</v>
      </c>
      <c r="D3509" s="6">
        <v>4000</v>
      </c>
      <c r="E3509" s="8">
        <v>4306.1099999999997</v>
      </c>
      <c r="F3509" t="s">
        <v>8218</v>
      </c>
      <c r="G3509" t="s">
        <v>8223</v>
      </c>
      <c r="H3509" t="s">
        <v>8245</v>
      </c>
      <c r="I3509">
        <v>1402594090</v>
      </c>
      <c r="J3509">
        <v>1400002090</v>
      </c>
      <c r="K3509" t="b">
        <v>0</v>
      </c>
      <c r="L3509">
        <v>58</v>
      </c>
      <c r="M3509" t="b">
        <v>1</v>
      </c>
      <c r="N3509" t="s">
        <v>8303</v>
      </c>
      <c r="O3509" s="14" t="s">
        <v>8318</v>
      </c>
      <c r="P3509" t="s">
        <v>8360</v>
      </c>
      <c r="Q3509" s="10">
        <f t="shared" si="110"/>
        <v>41772.727893518517</v>
      </c>
      <c r="R3509">
        <f t="shared" si="111"/>
        <v>2014</v>
      </c>
    </row>
    <row r="3510" spans="1:18" ht="45" x14ac:dyDescent="0.25">
      <c r="A3510">
        <v>3769</v>
      </c>
      <c r="B3510" s="3" t="s">
        <v>3766</v>
      </c>
      <c r="C3510" s="3" t="s">
        <v>7879</v>
      </c>
      <c r="D3510" s="6">
        <v>1100</v>
      </c>
      <c r="E3510" s="8">
        <v>1100</v>
      </c>
      <c r="F3510" t="s">
        <v>8218</v>
      </c>
      <c r="G3510" t="s">
        <v>8223</v>
      </c>
      <c r="H3510" t="s">
        <v>8245</v>
      </c>
      <c r="I3510">
        <v>1460730079</v>
      </c>
      <c r="J3510">
        <v>1458138079</v>
      </c>
      <c r="K3510" t="b">
        <v>0</v>
      </c>
      <c r="L3510">
        <v>15</v>
      </c>
      <c r="M3510" t="b">
        <v>1</v>
      </c>
      <c r="N3510" t="s">
        <v>8303</v>
      </c>
      <c r="O3510" s="14" t="s">
        <v>8318</v>
      </c>
      <c r="P3510" t="s">
        <v>8360</v>
      </c>
      <c r="Q3510" s="10">
        <f t="shared" si="110"/>
        <v>42445.598136574074</v>
      </c>
      <c r="R3510">
        <f t="shared" si="111"/>
        <v>2016</v>
      </c>
    </row>
    <row r="3511" spans="1:18" ht="60" x14ac:dyDescent="0.25">
      <c r="A3511">
        <v>3770</v>
      </c>
      <c r="B3511" s="3" t="s">
        <v>3767</v>
      </c>
      <c r="C3511" s="3" t="s">
        <v>7880</v>
      </c>
      <c r="D3511" s="6">
        <v>2000</v>
      </c>
      <c r="E3511" s="8">
        <v>2000</v>
      </c>
      <c r="F3511" t="s">
        <v>8218</v>
      </c>
      <c r="G3511" t="s">
        <v>8224</v>
      </c>
      <c r="H3511" t="s">
        <v>8246</v>
      </c>
      <c r="I3511">
        <v>1434234010</v>
      </c>
      <c r="J3511">
        <v>1431642010</v>
      </c>
      <c r="K3511" t="b">
        <v>0</v>
      </c>
      <c r="L3511">
        <v>20</v>
      </c>
      <c r="M3511" t="b">
        <v>1</v>
      </c>
      <c r="N3511" t="s">
        <v>8303</v>
      </c>
      <c r="O3511" s="14" t="s">
        <v>8318</v>
      </c>
      <c r="P3511" t="s">
        <v>8360</v>
      </c>
      <c r="Q3511" s="10">
        <f t="shared" si="110"/>
        <v>42138.930671296301</v>
      </c>
      <c r="R3511">
        <f t="shared" si="111"/>
        <v>2015</v>
      </c>
    </row>
    <row r="3512" spans="1:18" ht="30" x14ac:dyDescent="0.25">
      <c r="A3512">
        <v>3771</v>
      </c>
      <c r="B3512" s="3" t="s">
        <v>3768</v>
      </c>
      <c r="C3512" s="3" t="s">
        <v>7881</v>
      </c>
      <c r="D3512" s="6">
        <v>1000</v>
      </c>
      <c r="E3512" s="8">
        <v>1460</v>
      </c>
      <c r="F3512" t="s">
        <v>8218</v>
      </c>
      <c r="G3512" t="s">
        <v>8223</v>
      </c>
      <c r="H3512" t="s">
        <v>8245</v>
      </c>
      <c r="I3512">
        <v>1463529600</v>
      </c>
      <c r="J3512">
        <v>1462307652</v>
      </c>
      <c r="K3512" t="b">
        <v>0</v>
      </c>
      <c r="L3512">
        <v>38</v>
      </c>
      <c r="M3512" t="b">
        <v>1</v>
      </c>
      <c r="N3512" t="s">
        <v>8303</v>
      </c>
      <c r="O3512" s="14" t="s">
        <v>8318</v>
      </c>
      <c r="P3512" t="s">
        <v>8360</v>
      </c>
      <c r="Q3512" s="10">
        <f t="shared" si="110"/>
        <v>42493.857083333336</v>
      </c>
      <c r="R3512">
        <f t="shared" si="111"/>
        <v>2016</v>
      </c>
    </row>
    <row r="3513" spans="1:18" ht="45" x14ac:dyDescent="0.25">
      <c r="A3513">
        <v>3772</v>
      </c>
      <c r="B3513" s="3" t="s">
        <v>3769</v>
      </c>
      <c r="C3513" s="3" t="s">
        <v>7882</v>
      </c>
      <c r="D3513" s="6">
        <v>5000</v>
      </c>
      <c r="E3513" s="8">
        <v>5510</v>
      </c>
      <c r="F3513" t="s">
        <v>8218</v>
      </c>
      <c r="G3513" t="s">
        <v>8223</v>
      </c>
      <c r="H3513" t="s">
        <v>8245</v>
      </c>
      <c r="I3513">
        <v>1480399200</v>
      </c>
      <c r="J3513">
        <v>1478616506</v>
      </c>
      <c r="K3513" t="b">
        <v>0</v>
      </c>
      <c r="L3513">
        <v>33</v>
      </c>
      <c r="M3513" t="b">
        <v>1</v>
      </c>
      <c r="N3513" t="s">
        <v>8303</v>
      </c>
      <c r="O3513" s="14" t="s">
        <v>8318</v>
      </c>
      <c r="P3513" t="s">
        <v>8360</v>
      </c>
      <c r="Q3513" s="10">
        <f t="shared" si="110"/>
        <v>42682.616967592592</v>
      </c>
      <c r="R3513">
        <f t="shared" si="111"/>
        <v>2016</v>
      </c>
    </row>
    <row r="3514" spans="1:18" ht="30" x14ac:dyDescent="0.25">
      <c r="A3514">
        <v>3773</v>
      </c>
      <c r="B3514" s="3" t="s">
        <v>3770</v>
      </c>
      <c r="C3514" s="3" t="s">
        <v>7883</v>
      </c>
      <c r="D3514" s="6">
        <v>5000</v>
      </c>
      <c r="E3514" s="8">
        <v>5410</v>
      </c>
      <c r="F3514" t="s">
        <v>8218</v>
      </c>
      <c r="G3514" t="s">
        <v>8223</v>
      </c>
      <c r="H3514" t="s">
        <v>8245</v>
      </c>
      <c r="I3514">
        <v>1479175680</v>
      </c>
      <c r="J3514">
        <v>1476317247</v>
      </c>
      <c r="K3514" t="b">
        <v>0</v>
      </c>
      <c r="L3514">
        <v>57</v>
      </c>
      <c r="M3514" t="b">
        <v>1</v>
      </c>
      <c r="N3514" t="s">
        <v>8303</v>
      </c>
      <c r="O3514" s="14" t="s">
        <v>8318</v>
      </c>
      <c r="P3514" t="s">
        <v>8360</v>
      </c>
      <c r="Q3514" s="10">
        <f t="shared" si="110"/>
        <v>42656.005173611105</v>
      </c>
      <c r="R3514">
        <f t="shared" si="111"/>
        <v>2016</v>
      </c>
    </row>
    <row r="3515" spans="1:18" ht="60" x14ac:dyDescent="0.25">
      <c r="A3515">
        <v>3774</v>
      </c>
      <c r="B3515" s="3" t="s">
        <v>3771</v>
      </c>
      <c r="C3515" s="3" t="s">
        <v>7884</v>
      </c>
      <c r="D3515" s="6">
        <v>2500</v>
      </c>
      <c r="E3515" s="8">
        <v>2500</v>
      </c>
      <c r="F3515" t="s">
        <v>8218</v>
      </c>
      <c r="G3515" t="s">
        <v>8228</v>
      </c>
      <c r="H3515" t="s">
        <v>8250</v>
      </c>
      <c r="I3515">
        <v>1428606055</v>
      </c>
      <c r="J3515">
        <v>1427223655</v>
      </c>
      <c r="K3515" t="b">
        <v>0</v>
      </c>
      <c r="L3515">
        <v>25</v>
      </c>
      <c r="M3515" t="b">
        <v>1</v>
      </c>
      <c r="N3515" t="s">
        <v>8303</v>
      </c>
      <c r="O3515" s="14" t="s">
        <v>8318</v>
      </c>
      <c r="P3515" t="s">
        <v>8360</v>
      </c>
      <c r="Q3515" s="10">
        <f t="shared" si="110"/>
        <v>42087.792303240742</v>
      </c>
      <c r="R3515">
        <f t="shared" si="111"/>
        <v>2015</v>
      </c>
    </row>
    <row r="3516" spans="1:18" ht="45" x14ac:dyDescent="0.25">
      <c r="A3516">
        <v>3775</v>
      </c>
      <c r="B3516" s="3" t="s">
        <v>3772</v>
      </c>
      <c r="C3516" s="3" t="s">
        <v>7885</v>
      </c>
      <c r="D3516" s="6">
        <v>2000</v>
      </c>
      <c r="E3516" s="8">
        <v>2005</v>
      </c>
      <c r="F3516" t="s">
        <v>8218</v>
      </c>
      <c r="G3516" t="s">
        <v>8223</v>
      </c>
      <c r="H3516" t="s">
        <v>8245</v>
      </c>
      <c r="I3516">
        <v>1428552000</v>
      </c>
      <c r="J3516">
        <v>1426199843</v>
      </c>
      <c r="K3516" t="b">
        <v>0</v>
      </c>
      <c r="L3516">
        <v>14</v>
      </c>
      <c r="M3516" t="b">
        <v>1</v>
      </c>
      <c r="N3516" t="s">
        <v>8303</v>
      </c>
      <c r="O3516" s="14" t="s">
        <v>8318</v>
      </c>
      <c r="P3516" t="s">
        <v>8360</v>
      </c>
      <c r="Q3516" s="10">
        <f t="shared" si="110"/>
        <v>42075.942627314813</v>
      </c>
      <c r="R3516">
        <f t="shared" si="111"/>
        <v>2015</v>
      </c>
    </row>
    <row r="3517" spans="1:18" ht="60" x14ac:dyDescent="0.25">
      <c r="A3517">
        <v>3776</v>
      </c>
      <c r="B3517" s="3" t="s">
        <v>3773</v>
      </c>
      <c r="C3517" s="3" t="s">
        <v>7886</v>
      </c>
      <c r="D3517" s="6">
        <v>8000</v>
      </c>
      <c r="E3517" s="8">
        <v>8537</v>
      </c>
      <c r="F3517" t="s">
        <v>8218</v>
      </c>
      <c r="G3517" t="s">
        <v>8223</v>
      </c>
      <c r="H3517" t="s">
        <v>8245</v>
      </c>
      <c r="I3517">
        <v>1406854800</v>
      </c>
      <c r="J3517">
        <v>1403599778</v>
      </c>
      <c r="K3517" t="b">
        <v>0</v>
      </c>
      <c r="L3517">
        <v>94</v>
      </c>
      <c r="M3517" t="b">
        <v>1</v>
      </c>
      <c r="N3517" t="s">
        <v>8303</v>
      </c>
      <c r="O3517" s="14" t="s">
        <v>8318</v>
      </c>
      <c r="P3517" t="s">
        <v>8360</v>
      </c>
      <c r="Q3517" s="10">
        <f t="shared" si="110"/>
        <v>41814.367800925924</v>
      </c>
      <c r="R3517">
        <f t="shared" si="111"/>
        <v>2014</v>
      </c>
    </row>
    <row r="3518" spans="1:18" ht="45" x14ac:dyDescent="0.25">
      <c r="A3518">
        <v>3777</v>
      </c>
      <c r="B3518" s="3" t="s">
        <v>3774</v>
      </c>
      <c r="C3518" s="3" t="s">
        <v>7887</v>
      </c>
      <c r="D3518" s="6">
        <v>2000</v>
      </c>
      <c r="E3518" s="8">
        <v>2864</v>
      </c>
      <c r="F3518" t="s">
        <v>8218</v>
      </c>
      <c r="G3518" t="s">
        <v>8223</v>
      </c>
      <c r="H3518" t="s">
        <v>8245</v>
      </c>
      <c r="I3518">
        <v>1411790400</v>
      </c>
      <c r="J3518">
        <v>1409884821</v>
      </c>
      <c r="K3518" t="b">
        <v>0</v>
      </c>
      <c r="L3518">
        <v>59</v>
      </c>
      <c r="M3518" t="b">
        <v>1</v>
      </c>
      <c r="N3518" t="s">
        <v>8303</v>
      </c>
      <c r="O3518" s="14" t="s">
        <v>8318</v>
      </c>
      <c r="P3518" t="s">
        <v>8360</v>
      </c>
      <c r="Q3518" s="10">
        <f t="shared" si="110"/>
        <v>41887.111354166671</v>
      </c>
      <c r="R3518">
        <f t="shared" si="111"/>
        <v>2014</v>
      </c>
    </row>
    <row r="3519" spans="1:18" ht="30" x14ac:dyDescent="0.25">
      <c r="A3519">
        <v>3778</v>
      </c>
      <c r="B3519" s="3" t="s">
        <v>3775</v>
      </c>
      <c r="C3519" s="3" t="s">
        <v>7888</v>
      </c>
      <c r="D3519" s="6">
        <v>2400</v>
      </c>
      <c r="E3519" s="8">
        <v>2521</v>
      </c>
      <c r="F3519" t="s">
        <v>8218</v>
      </c>
      <c r="G3519" t="s">
        <v>8223</v>
      </c>
      <c r="H3519" t="s">
        <v>8245</v>
      </c>
      <c r="I3519">
        <v>1423942780</v>
      </c>
      <c r="J3519">
        <v>1418758780</v>
      </c>
      <c r="K3519" t="b">
        <v>0</v>
      </c>
      <c r="L3519">
        <v>36</v>
      </c>
      <c r="M3519" t="b">
        <v>1</v>
      </c>
      <c r="N3519" t="s">
        <v>8303</v>
      </c>
      <c r="O3519" s="14" t="s">
        <v>8318</v>
      </c>
      <c r="P3519" t="s">
        <v>8360</v>
      </c>
      <c r="Q3519" s="10">
        <f t="shared" si="110"/>
        <v>41989.819212962961</v>
      </c>
      <c r="R3519">
        <f t="shared" si="111"/>
        <v>2014</v>
      </c>
    </row>
    <row r="3520" spans="1:18" ht="30" x14ac:dyDescent="0.25">
      <c r="A3520">
        <v>3779</v>
      </c>
      <c r="B3520" s="3" t="s">
        <v>3776</v>
      </c>
      <c r="C3520" s="3" t="s">
        <v>7889</v>
      </c>
      <c r="D3520" s="6">
        <v>15000</v>
      </c>
      <c r="E3520" s="8">
        <v>15597</v>
      </c>
      <c r="F3520" t="s">
        <v>8218</v>
      </c>
      <c r="G3520" t="s">
        <v>8223</v>
      </c>
      <c r="H3520" t="s">
        <v>8245</v>
      </c>
      <c r="I3520">
        <v>1459010340</v>
      </c>
      <c r="J3520">
        <v>1456421940</v>
      </c>
      <c r="K3520" t="b">
        <v>0</v>
      </c>
      <c r="L3520">
        <v>115</v>
      </c>
      <c r="M3520" t="b">
        <v>1</v>
      </c>
      <c r="N3520" t="s">
        <v>8303</v>
      </c>
      <c r="O3520" s="14" t="s">
        <v>8318</v>
      </c>
      <c r="P3520" t="s">
        <v>8360</v>
      </c>
      <c r="Q3520" s="10">
        <f t="shared" si="110"/>
        <v>42425.735416666663</v>
      </c>
      <c r="R3520">
        <f t="shared" si="111"/>
        <v>2016</v>
      </c>
    </row>
    <row r="3521" spans="1:18" ht="45" x14ac:dyDescent="0.25">
      <c r="A3521">
        <v>3780</v>
      </c>
      <c r="B3521" s="3" t="s">
        <v>3777</v>
      </c>
      <c r="C3521" s="3" t="s">
        <v>7890</v>
      </c>
      <c r="D3521" s="6">
        <v>2500</v>
      </c>
      <c r="E3521" s="8">
        <v>3000</v>
      </c>
      <c r="F3521" t="s">
        <v>8218</v>
      </c>
      <c r="G3521" t="s">
        <v>8223</v>
      </c>
      <c r="H3521" t="s">
        <v>8245</v>
      </c>
      <c r="I3521">
        <v>1436817960</v>
      </c>
      <c r="J3521">
        <v>1433999785</v>
      </c>
      <c r="K3521" t="b">
        <v>0</v>
      </c>
      <c r="L3521">
        <v>30</v>
      </c>
      <c r="M3521" t="b">
        <v>1</v>
      </c>
      <c r="N3521" t="s">
        <v>8303</v>
      </c>
      <c r="O3521" s="14" t="s">
        <v>8318</v>
      </c>
      <c r="P3521" t="s">
        <v>8360</v>
      </c>
      <c r="Q3521" s="10">
        <f t="shared" si="110"/>
        <v>42166.219733796301</v>
      </c>
      <c r="R3521">
        <f t="shared" si="111"/>
        <v>2015</v>
      </c>
    </row>
    <row r="3522" spans="1:18" ht="60" x14ac:dyDescent="0.25">
      <c r="A3522">
        <v>3781</v>
      </c>
      <c r="B3522" s="3" t="s">
        <v>3778</v>
      </c>
      <c r="C3522" s="3" t="s">
        <v>7891</v>
      </c>
      <c r="D3522" s="6">
        <v>4500</v>
      </c>
      <c r="E3522" s="8">
        <v>4935</v>
      </c>
      <c r="F3522" t="s">
        <v>8218</v>
      </c>
      <c r="G3522" t="s">
        <v>8223</v>
      </c>
      <c r="H3522" t="s">
        <v>8245</v>
      </c>
      <c r="I3522">
        <v>1410210685</v>
      </c>
      <c r="J3522">
        <v>1408050685</v>
      </c>
      <c r="K3522" t="b">
        <v>0</v>
      </c>
      <c r="L3522">
        <v>52</v>
      </c>
      <c r="M3522" t="b">
        <v>1</v>
      </c>
      <c r="N3522" t="s">
        <v>8303</v>
      </c>
      <c r="O3522" s="14" t="s">
        <v>8318</v>
      </c>
      <c r="P3522" t="s">
        <v>8360</v>
      </c>
      <c r="Q3522" s="10">
        <f t="shared" si="110"/>
        <v>41865.882928240739</v>
      </c>
      <c r="R3522">
        <f t="shared" si="111"/>
        <v>2014</v>
      </c>
    </row>
    <row r="3523" spans="1:18" ht="60" x14ac:dyDescent="0.25">
      <c r="A3523">
        <v>3782</v>
      </c>
      <c r="B3523" s="3" t="s">
        <v>3779</v>
      </c>
      <c r="C3523" s="3" t="s">
        <v>7892</v>
      </c>
      <c r="D3523" s="6">
        <v>2000</v>
      </c>
      <c r="E3523" s="8">
        <v>2035</v>
      </c>
      <c r="F3523" t="s">
        <v>8218</v>
      </c>
      <c r="G3523" t="s">
        <v>8224</v>
      </c>
      <c r="H3523" t="s">
        <v>8246</v>
      </c>
      <c r="I3523">
        <v>1469401200</v>
      </c>
      <c r="J3523">
        <v>1466887297</v>
      </c>
      <c r="K3523" t="b">
        <v>0</v>
      </c>
      <c r="L3523">
        <v>27</v>
      </c>
      <c r="M3523" t="b">
        <v>1</v>
      </c>
      <c r="N3523" t="s">
        <v>8303</v>
      </c>
      <c r="O3523" s="14" t="s">
        <v>8318</v>
      </c>
      <c r="P3523" t="s">
        <v>8360</v>
      </c>
      <c r="Q3523" s="10">
        <f t="shared" si="110"/>
        <v>42546.862233796302</v>
      </c>
      <c r="R3523">
        <f t="shared" si="111"/>
        <v>2016</v>
      </c>
    </row>
    <row r="3524" spans="1:18" ht="45" x14ac:dyDescent="0.25">
      <c r="A3524">
        <v>3783</v>
      </c>
      <c r="B3524" s="3" t="s">
        <v>3780</v>
      </c>
      <c r="C3524" s="3" t="s">
        <v>7893</v>
      </c>
      <c r="D3524" s="6">
        <v>1200</v>
      </c>
      <c r="E3524" s="8">
        <v>1547</v>
      </c>
      <c r="F3524" t="s">
        <v>8218</v>
      </c>
      <c r="G3524" t="s">
        <v>8223</v>
      </c>
      <c r="H3524" t="s">
        <v>8245</v>
      </c>
      <c r="I3524">
        <v>1458057600</v>
      </c>
      <c r="J3524">
        <v>1455938520</v>
      </c>
      <c r="K3524" t="b">
        <v>0</v>
      </c>
      <c r="L3524">
        <v>24</v>
      </c>
      <c r="M3524" t="b">
        <v>1</v>
      </c>
      <c r="N3524" t="s">
        <v>8303</v>
      </c>
      <c r="O3524" s="14" t="s">
        <v>8318</v>
      </c>
      <c r="P3524" t="s">
        <v>8360</v>
      </c>
      <c r="Q3524" s="10">
        <f t="shared" si="110"/>
        <v>42420.140277777777</v>
      </c>
      <c r="R3524">
        <f t="shared" si="111"/>
        <v>2016</v>
      </c>
    </row>
    <row r="3525" spans="1:18" ht="60" x14ac:dyDescent="0.25">
      <c r="A3525">
        <v>3784</v>
      </c>
      <c r="B3525" s="3" t="s">
        <v>3781</v>
      </c>
      <c r="C3525" s="3" t="s">
        <v>7894</v>
      </c>
      <c r="D3525" s="6">
        <v>1000</v>
      </c>
      <c r="E3525" s="8">
        <v>1150</v>
      </c>
      <c r="F3525" t="s">
        <v>8218</v>
      </c>
      <c r="G3525" t="s">
        <v>8228</v>
      </c>
      <c r="H3525" t="s">
        <v>8250</v>
      </c>
      <c r="I3525">
        <v>1468193532</v>
      </c>
      <c r="J3525">
        <v>1465601532</v>
      </c>
      <c r="K3525" t="b">
        <v>0</v>
      </c>
      <c r="L3525">
        <v>10</v>
      </c>
      <c r="M3525" t="b">
        <v>1</v>
      </c>
      <c r="N3525" t="s">
        <v>8303</v>
      </c>
      <c r="O3525" s="14" t="s">
        <v>8318</v>
      </c>
      <c r="P3525" t="s">
        <v>8360</v>
      </c>
      <c r="Q3525" s="10">
        <f t="shared" si="110"/>
        <v>42531.980694444443</v>
      </c>
      <c r="R3525">
        <f t="shared" si="111"/>
        <v>2016</v>
      </c>
    </row>
    <row r="3526" spans="1:18" ht="60" x14ac:dyDescent="0.25">
      <c r="A3526">
        <v>3785</v>
      </c>
      <c r="B3526" s="3" t="s">
        <v>3782</v>
      </c>
      <c r="C3526" s="3" t="s">
        <v>7895</v>
      </c>
      <c r="D3526" s="6">
        <v>2000</v>
      </c>
      <c r="E3526" s="8">
        <v>3015</v>
      </c>
      <c r="F3526" t="s">
        <v>8218</v>
      </c>
      <c r="G3526" t="s">
        <v>8224</v>
      </c>
      <c r="H3526" t="s">
        <v>8246</v>
      </c>
      <c r="I3526">
        <v>1470132180</v>
      </c>
      <c r="J3526">
        <v>1467040769</v>
      </c>
      <c r="K3526" t="b">
        <v>0</v>
      </c>
      <c r="L3526">
        <v>30</v>
      </c>
      <c r="M3526" t="b">
        <v>1</v>
      </c>
      <c r="N3526" t="s">
        <v>8303</v>
      </c>
      <c r="O3526" s="14" t="s">
        <v>8318</v>
      </c>
      <c r="P3526" t="s">
        <v>8360</v>
      </c>
      <c r="Q3526" s="10">
        <f t="shared" si="110"/>
        <v>42548.63853009259</v>
      </c>
      <c r="R3526">
        <f t="shared" si="111"/>
        <v>2016</v>
      </c>
    </row>
    <row r="3527" spans="1:18" ht="45" x14ac:dyDescent="0.25">
      <c r="A3527">
        <v>3786</v>
      </c>
      <c r="B3527" s="3" t="s">
        <v>3783</v>
      </c>
      <c r="C3527" s="3" t="s">
        <v>7896</v>
      </c>
      <c r="D3527" s="6">
        <v>6000</v>
      </c>
      <c r="E3527" s="8">
        <v>6658</v>
      </c>
      <c r="F3527" t="s">
        <v>8218</v>
      </c>
      <c r="G3527" t="s">
        <v>8223</v>
      </c>
      <c r="H3527" t="s">
        <v>8245</v>
      </c>
      <c r="I3527">
        <v>1464310475</v>
      </c>
      <c r="J3527">
        <v>1461718475</v>
      </c>
      <c r="K3527" t="b">
        <v>0</v>
      </c>
      <c r="L3527">
        <v>71</v>
      </c>
      <c r="M3527" t="b">
        <v>1</v>
      </c>
      <c r="N3527" t="s">
        <v>8303</v>
      </c>
      <c r="O3527" s="14" t="s">
        <v>8318</v>
      </c>
      <c r="P3527" t="s">
        <v>8360</v>
      </c>
      <c r="Q3527" s="10">
        <f t="shared" si="110"/>
        <v>42487.037905092591</v>
      </c>
      <c r="R3527">
        <f t="shared" si="111"/>
        <v>2016</v>
      </c>
    </row>
    <row r="3528" spans="1:18" ht="45" x14ac:dyDescent="0.25">
      <c r="A3528">
        <v>3787</v>
      </c>
      <c r="B3528" s="3" t="s">
        <v>3784</v>
      </c>
      <c r="C3528" s="3" t="s">
        <v>7897</v>
      </c>
      <c r="D3528" s="6">
        <v>350</v>
      </c>
      <c r="E3528" s="8">
        <v>351</v>
      </c>
      <c r="F3528" t="s">
        <v>8218</v>
      </c>
      <c r="G3528" t="s">
        <v>8223</v>
      </c>
      <c r="H3528" t="s">
        <v>8245</v>
      </c>
      <c r="I3528">
        <v>1436587140</v>
      </c>
      <c r="J3528">
        <v>1434113406</v>
      </c>
      <c r="K3528" t="b">
        <v>0</v>
      </c>
      <c r="L3528">
        <v>10</v>
      </c>
      <c r="M3528" t="b">
        <v>1</v>
      </c>
      <c r="N3528" t="s">
        <v>8303</v>
      </c>
      <c r="O3528" s="14" t="s">
        <v>8318</v>
      </c>
      <c r="P3528" t="s">
        <v>8360</v>
      </c>
      <c r="Q3528" s="10">
        <f t="shared" si="110"/>
        <v>42167.534791666665</v>
      </c>
      <c r="R3528">
        <f t="shared" si="111"/>
        <v>2015</v>
      </c>
    </row>
    <row r="3529" spans="1:18" ht="45" x14ac:dyDescent="0.25">
      <c r="A3529">
        <v>3336</v>
      </c>
      <c r="B3529" s="3" t="s">
        <v>3336</v>
      </c>
      <c r="C3529" s="3" t="s">
        <v>7446</v>
      </c>
      <c r="D3529" s="6">
        <v>250</v>
      </c>
      <c r="E3529" s="8">
        <v>250</v>
      </c>
      <c r="F3529" t="s">
        <v>8218</v>
      </c>
      <c r="G3529" t="s">
        <v>8224</v>
      </c>
      <c r="H3529" t="s">
        <v>8246</v>
      </c>
      <c r="I3529">
        <v>1459845246</v>
      </c>
      <c r="J3529">
        <v>1457429646</v>
      </c>
      <c r="K3529" t="b">
        <v>0</v>
      </c>
      <c r="L3529">
        <v>9</v>
      </c>
      <c r="M3529" t="b">
        <v>1</v>
      </c>
      <c r="N3529" t="s">
        <v>8269</v>
      </c>
      <c r="O3529" s="14" t="s">
        <v>8318</v>
      </c>
      <c r="P3529" t="s">
        <v>8319</v>
      </c>
      <c r="Q3529" s="10">
        <f t="shared" si="110"/>
        <v>42437.398680555561</v>
      </c>
      <c r="R3529">
        <f t="shared" si="111"/>
        <v>2016</v>
      </c>
    </row>
    <row r="3530" spans="1:18" ht="45" x14ac:dyDescent="0.25">
      <c r="A3530">
        <v>3337</v>
      </c>
      <c r="B3530" s="3" t="s">
        <v>3337</v>
      </c>
      <c r="C3530" s="3" t="s">
        <v>7447</v>
      </c>
      <c r="D3530" s="6">
        <v>2500</v>
      </c>
      <c r="E3530" s="8">
        <v>2755</v>
      </c>
      <c r="F3530" t="s">
        <v>8218</v>
      </c>
      <c r="G3530" t="s">
        <v>8224</v>
      </c>
      <c r="H3530" t="s">
        <v>8246</v>
      </c>
      <c r="I3530">
        <v>1412974800</v>
      </c>
      <c r="J3530">
        <v>1411109167</v>
      </c>
      <c r="K3530" t="b">
        <v>0</v>
      </c>
      <c r="L3530">
        <v>34</v>
      </c>
      <c r="M3530" t="b">
        <v>1</v>
      </c>
      <c r="N3530" t="s">
        <v>8269</v>
      </c>
      <c r="O3530" s="14" t="s">
        <v>8318</v>
      </c>
      <c r="P3530" t="s">
        <v>8319</v>
      </c>
      <c r="Q3530" s="10">
        <f t="shared" ref="Q3530:Q3593" si="112">(((J3530/60)/60)/24)+DATE(1970,1,1)</f>
        <v>41901.282025462962</v>
      </c>
      <c r="R3530">
        <f t="shared" ref="R3530:R3593" si="113">YEAR(Q3530)</f>
        <v>2014</v>
      </c>
    </row>
    <row r="3531" spans="1:18" ht="30" x14ac:dyDescent="0.25">
      <c r="A3531">
        <v>3338</v>
      </c>
      <c r="B3531" s="3" t="s">
        <v>3338</v>
      </c>
      <c r="C3531" s="3" t="s">
        <v>7448</v>
      </c>
      <c r="D3531" s="6">
        <v>15000</v>
      </c>
      <c r="E3531" s="8">
        <v>15327</v>
      </c>
      <c r="F3531" t="s">
        <v>8218</v>
      </c>
      <c r="G3531" t="s">
        <v>8223</v>
      </c>
      <c r="H3531" t="s">
        <v>8245</v>
      </c>
      <c r="I3531">
        <v>1487944080</v>
      </c>
      <c r="J3531">
        <v>1486129680</v>
      </c>
      <c r="K3531" t="b">
        <v>0</v>
      </c>
      <c r="L3531">
        <v>112</v>
      </c>
      <c r="M3531" t="b">
        <v>1</v>
      </c>
      <c r="N3531" t="s">
        <v>8269</v>
      </c>
      <c r="O3531" s="14" t="s">
        <v>8318</v>
      </c>
      <c r="P3531" t="s">
        <v>8319</v>
      </c>
      <c r="Q3531" s="10">
        <f t="shared" si="112"/>
        <v>42769.574999999997</v>
      </c>
      <c r="R3531">
        <f t="shared" si="113"/>
        <v>2017</v>
      </c>
    </row>
    <row r="3532" spans="1:18" ht="45" x14ac:dyDescent="0.25">
      <c r="A3532">
        <v>3339</v>
      </c>
      <c r="B3532" s="3" t="s">
        <v>3339</v>
      </c>
      <c r="C3532" s="3" t="s">
        <v>7449</v>
      </c>
      <c r="D3532" s="6">
        <v>8000</v>
      </c>
      <c r="E3532" s="8">
        <v>8348</v>
      </c>
      <c r="F3532" t="s">
        <v>8218</v>
      </c>
      <c r="G3532" t="s">
        <v>8223</v>
      </c>
      <c r="H3532" t="s">
        <v>8245</v>
      </c>
      <c r="I3532">
        <v>1469721518</v>
      </c>
      <c r="J3532">
        <v>1467129518</v>
      </c>
      <c r="K3532" t="b">
        <v>0</v>
      </c>
      <c r="L3532">
        <v>47</v>
      </c>
      <c r="M3532" t="b">
        <v>1</v>
      </c>
      <c r="N3532" t="s">
        <v>8269</v>
      </c>
      <c r="O3532" s="14" t="s">
        <v>8318</v>
      </c>
      <c r="P3532" t="s">
        <v>8319</v>
      </c>
      <c r="Q3532" s="10">
        <f t="shared" si="112"/>
        <v>42549.665717592594</v>
      </c>
      <c r="R3532">
        <f t="shared" si="113"/>
        <v>2016</v>
      </c>
    </row>
    <row r="3533" spans="1:18" ht="60" x14ac:dyDescent="0.25">
      <c r="A3533">
        <v>3340</v>
      </c>
      <c r="B3533" s="3" t="s">
        <v>3340</v>
      </c>
      <c r="C3533" s="3" t="s">
        <v>7450</v>
      </c>
      <c r="D3533" s="6">
        <v>3000</v>
      </c>
      <c r="E3533" s="8">
        <v>4145</v>
      </c>
      <c r="F3533" t="s">
        <v>8218</v>
      </c>
      <c r="G3533" t="s">
        <v>8223</v>
      </c>
      <c r="H3533" t="s">
        <v>8245</v>
      </c>
      <c r="I3533">
        <v>1481066554</v>
      </c>
      <c r="J3533">
        <v>1478906554</v>
      </c>
      <c r="K3533" t="b">
        <v>0</v>
      </c>
      <c r="L3533">
        <v>38</v>
      </c>
      <c r="M3533" t="b">
        <v>1</v>
      </c>
      <c r="N3533" t="s">
        <v>8269</v>
      </c>
      <c r="O3533" s="14" t="s">
        <v>8318</v>
      </c>
      <c r="P3533" t="s">
        <v>8319</v>
      </c>
      <c r="Q3533" s="10">
        <f t="shared" si="112"/>
        <v>42685.974004629628</v>
      </c>
      <c r="R3533">
        <f t="shared" si="113"/>
        <v>2016</v>
      </c>
    </row>
    <row r="3534" spans="1:18" ht="60" x14ac:dyDescent="0.25">
      <c r="A3534">
        <v>3341</v>
      </c>
      <c r="B3534" s="3" t="s">
        <v>3341</v>
      </c>
      <c r="C3534" s="3" t="s">
        <v>7451</v>
      </c>
      <c r="D3534" s="6">
        <v>3350</v>
      </c>
      <c r="E3534" s="8">
        <v>3350</v>
      </c>
      <c r="F3534" t="s">
        <v>8218</v>
      </c>
      <c r="G3534" t="s">
        <v>8224</v>
      </c>
      <c r="H3534" t="s">
        <v>8246</v>
      </c>
      <c r="I3534">
        <v>1465750800</v>
      </c>
      <c r="J3534">
        <v>1463771421</v>
      </c>
      <c r="K3534" t="b">
        <v>0</v>
      </c>
      <c r="L3534">
        <v>28</v>
      </c>
      <c r="M3534" t="b">
        <v>1</v>
      </c>
      <c r="N3534" t="s">
        <v>8269</v>
      </c>
      <c r="O3534" s="14" t="s">
        <v>8318</v>
      </c>
      <c r="P3534" t="s">
        <v>8319</v>
      </c>
      <c r="Q3534" s="10">
        <f t="shared" si="112"/>
        <v>42510.798854166671</v>
      </c>
      <c r="R3534">
        <f t="shared" si="113"/>
        <v>2016</v>
      </c>
    </row>
    <row r="3535" spans="1:18" ht="45" x14ac:dyDescent="0.25">
      <c r="A3535">
        <v>3342</v>
      </c>
      <c r="B3535" s="3" t="s">
        <v>3342</v>
      </c>
      <c r="C3535" s="3" t="s">
        <v>7452</v>
      </c>
      <c r="D3535" s="6">
        <v>6000</v>
      </c>
      <c r="E3535" s="8">
        <v>6100</v>
      </c>
      <c r="F3535" t="s">
        <v>8218</v>
      </c>
      <c r="G3535" t="s">
        <v>8223</v>
      </c>
      <c r="H3535" t="s">
        <v>8245</v>
      </c>
      <c r="I3535">
        <v>1427864340</v>
      </c>
      <c r="J3535">
        <v>1425020810</v>
      </c>
      <c r="K3535" t="b">
        <v>0</v>
      </c>
      <c r="L3535">
        <v>78</v>
      </c>
      <c r="M3535" t="b">
        <v>1</v>
      </c>
      <c r="N3535" t="s">
        <v>8269</v>
      </c>
      <c r="O3535" s="14" t="s">
        <v>8318</v>
      </c>
      <c r="P3535" t="s">
        <v>8319</v>
      </c>
      <c r="Q3535" s="10">
        <f t="shared" si="112"/>
        <v>42062.296412037031</v>
      </c>
      <c r="R3535">
        <f t="shared" si="113"/>
        <v>2015</v>
      </c>
    </row>
    <row r="3536" spans="1:18" ht="45" x14ac:dyDescent="0.25">
      <c r="A3536">
        <v>3343</v>
      </c>
      <c r="B3536" s="3" t="s">
        <v>3343</v>
      </c>
      <c r="C3536" s="3" t="s">
        <v>7453</v>
      </c>
      <c r="D3536" s="6">
        <v>700</v>
      </c>
      <c r="E3536" s="8">
        <v>1200</v>
      </c>
      <c r="F3536" t="s">
        <v>8218</v>
      </c>
      <c r="G3536" t="s">
        <v>8224</v>
      </c>
      <c r="H3536" t="s">
        <v>8246</v>
      </c>
      <c r="I3536">
        <v>1460553480</v>
      </c>
      <c r="J3536">
        <v>1458770384</v>
      </c>
      <c r="K3536" t="b">
        <v>0</v>
      </c>
      <c r="L3536">
        <v>23</v>
      </c>
      <c r="M3536" t="b">
        <v>1</v>
      </c>
      <c r="N3536" t="s">
        <v>8269</v>
      </c>
      <c r="O3536" s="14" t="s">
        <v>8318</v>
      </c>
      <c r="P3536" t="s">
        <v>8319</v>
      </c>
      <c r="Q3536" s="10">
        <f t="shared" si="112"/>
        <v>42452.916481481487</v>
      </c>
      <c r="R3536">
        <f t="shared" si="113"/>
        <v>2016</v>
      </c>
    </row>
    <row r="3537" spans="1:18" ht="60" x14ac:dyDescent="0.25">
      <c r="A3537">
        <v>3344</v>
      </c>
      <c r="B3537" s="3" t="s">
        <v>3344</v>
      </c>
      <c r="C3537" s="3" t="s">
        <v>7454</v>
      </c>
      <c r="D3537" s="6">
        <v>4500</v>
      </c>
      <c r="E3537" s="8">
        <v>4565</v>
      </c>
      <c r="F3537" t="s">
        <v>8218</v>
      </c>
      <c r="G3537" t="s">
        <v>8223</v>
      </c>
      <c r="H3537" t="s">
        <v>8245</v>
      </c>
      <c r="I3537">
        <v>1409374093</v>
      </c>
      <c r="J3537">
        <v>1406782093</v>
      </c>
      <c r="K3537" t="b">
        <v>0</v>
      </c>
      <c r="L3537">
        <v>40</v>
      </c>
      <c r="M3537" t="b">
        <v>1</v>
      </c>
      <c r="N3537" t="s">
        <v>8269</v>
      </c>
      <c r="O3537" s="14" t="s">
        <v>8318</v>
      </c>
      <c r="P3537" t="s">
        <v>8319</v>
      </c>
      <c r="Q3537" s="10">
        <f t="shared" si="112"/>
        <v>41851.200150462959</v>
      </c>
      <c r="R3537">
        <f t="shared" si="113"/>
        <v>2014</v>
      </c>
    </row>
    <row r="3538" spans="1:18" ht="60" x14ac:dyDescent="0.25">
      <c r="A3538">
        <v>3345</v>
      </c>
      <c r="B3538" s="3" t="s">
        <v>3345</v>
      </c>
      <c r="C3538" s="3" t="s">
        <v>7455</v>
      </c>
      <c r="D3538" s="6">
        <v>500</v>
      </c>
      <c r="E3538" s="8">
        <v>650</v>
      </c>
      <c r="F3538" t="s">
        <v>8218</v>
      </c>
      <c r="G3538" t="s">
        <v>8223</v>
      </c>
      <c r="H3538" t="s">
        <v>8245</v>
      </c>
      <c r="I3538">
        <v>1429317420</v>
      </c>
      <c r="J3538">
        <v>1424226768</v>
      </c>
      <c r="K3538" t="b">
        <v>0</v>
      </c>
      <c r="L3538">
        <v>13</v>
      </c>
      <c r="M3538" t="b">
        <v>1</v>
      </c>
      <c r="N3538" t="s">
        <v>8269</v>
      </c>
      <c r="O3538" s="14" t="s">
        <v>8318</v>
      </c>
      <c r="P3538" t="s">
        <v>8319</v>
      </c>
      <c r="Q3538" s="10">
        <f t="shared" si="112"/>
        <v>42053.106111111112</v>
      </c>
      <c r="R3538">
        <f t="shared" si="113"/>
        <v>2015</v>
      </c>
    </row>
    <row r="3539" spans="1:18" ht="60" x14ac:dyDescent="0.25">
      <c r="A3539">
        <v>3346</v>
      </c>
      <c r="B3539" s="3" t="s">
        <v>3346</v>
      </c>
      <c r="C3539" s="3" t="s">
        <v>7456</v>
      </c>
      <c r="D3539" s="6">
        <v>1500</v>
      </c>
      <c r="E3539" s="8">
        <v>1650</v>
      </c>
      <c r="F3539" t="s">
        <v>8218</v>
      </c>
      <c r="G3539" t="s">
        <v>8223</v>
      </c>
      <c r="H3539" t="s">
        <v>8245</v>
      </c>
      <c r="I3539">
        <v>1424910910</v>
      </c>
      <c r="J3539">
        <v>1424306110</v>
      </c>
      <c r="K3539" t="b">
        <v>0</v>
      </c>
      <c r="L3539">
        <v>18</v>
      </c>
      <c r="M3539" t="b">
        <v>1</v>
      </c>
      <c r="N3539" t="s">
        <v>8269</v>
      </c>
      <c r="O3539" s="14" t="s">
        <v>8318</v>
      </c>
      <c r="P3539" t="s">
        <v>8319</v>
      </c>
      <c r="Q3539" s="10">
        <f t="shared" si="112"/>
        <v>42054.024421296301</v>
      </c>
      <c r="R3539">
        <f t="shared" si="113"/>
        <v>2015</v>
      </c>
    </row>
    <row r="3540" spans="1:18" ht="60" x14ac:dyDescent="0.25">
      <c r="A3540">
        <v>3347</v>
      </c>
      <c r="B3540" s="3" t="s">
        <v>3347</v>
      </c>
      <c r="C3540" s="3" t="s">
        <v>7457</v>
      </c>
      <c r="D3540" s="6">
        <v>2000</v>
      </c>
      <c r="E3540" s="8">
        <v>2389</v>
      </c>
      <c r="F3540" t="s">
        <v>8218</v>
      </c>
      <c r="G3540" t="s">
        <v>8224</v>
      </c>
      <c r="H3540" t="s">
        <v>8246</v>
      </c>
      <c r="I3540">
        <v>1462741200</v>
      </c>
      <c r="J3540">
        <v>1461503654</v>
      </c>
      <c r="K3540" t="b">
        <v>0</v>
      </c>
      <c r="L3540">
        <v>22</v>
      </c>
      <c r="M3540" t="b">
        <v>1</v>
      </c>
      <c r="N3540" t="s">
        <v>8269</v>
      </c>
      <c r="O3540" s="14" t="s">
        <v>8318</v>
      </c>
      <c r="P3540" t="s">
        <v>8319</v>
      </c>
      <c r="Q3540" s="10">
        <f t="shared" si="112"/>
        <v>42484.551550925928</v>
      </c>
      <c r="R3540">
        <f t="shared" si="113"/>
        <v>2016</v>
      </c>
    </row>
    <row r="3541" spans="1:18" ht="60" x14ac:dyDescent="0.25">
      <c r="A3541">
        <v>3348</v>
      </c>
      <c r="B3541" s="3" t="s">
        <v>3266</v>
      </c>
      <c r="C3541" s="3" t="s">
        <v>7458</v>
      </c>
      <c r="D3541" s="6">
        <v>5500</v>
      </c>
      <c r="E3541" s="8">
        <v>5516</v>
      </c>
      <c r="F3541" t="s">
        <v>8218</v>
      </c>
      <c r="G3541" t="s">
        <v>8223</v>
      </c>
      <c r="H3541" t="s">
        <v>8245</v>
      </c>
      <c r="I3541">
        <v>1461988740</v>
      </c>
      <c r="J3541">
        <v>1459949080</v>
      </c>
      <c r="K3541" t="b">
        <v>0</v>
      </c>
      <c r="L3541">
        <v>79</v>
      </c>
      <c r="M3541" t="b">
        <v>1</v>
      </c>
      <c r="N3541" t="s">
        <v>8269</v>
      </c>
      <c r="O3541" s="14" t="s">
        <v>8318</v>
      </c>
      <c r="P3541" t="s">
        <v>8319</v>
      </c>
      <c r="Q3541" s="10">
        <f t="shared" si="112"/>
        <v>42466.558796296296</v>
      </c>
      <c r="R3541">
        <f t="shared" si="113"/>
        <v>2016</v>
      </c>
    </row>
    <row r="3542" spans="1:18" ht="60" x14ac:dyDescent="0.25">
      <c r="A3542">
        <v>3349</v>
      </c>
      <c r="B3542" s="3" t="s">
        <v>3348</v>
      </c>
      <c r="C3542" s="3" t="s">
        <v>7459</v>
      </c>
      <c r="D3542" s="6">
        <v>1000</v>
      </c>
      <c r="E3542" s="8">
        <v>1534</v>
      </c>
      <c r="F3542" t="s">
        <v>8218</v>
      </c>
      <c r="G3542" t="s">
        <v>8223</v>
      </c>
      <c r="H3542" t="s">
        <v>8245</v>
      </c>
      <c r="I3542">
        <v>1465837200</v>
      </c>
      <c r="J3542">
        <v>1463971172</v>
      </c>
      <c r="K3542" t="b">
        <v>0</v>
      </c>
      <c r="L3542">
        <v>14</v>
      </c>
      <c r="M3542" t="b">
        <v>1</v>
      </c>
      <c r="N3542" t="s">
        <v>8269</v>
      </c>
      <c r="O3542" s="14" t="s">
        <v>8318</v>
      </c>
      <c r="P3542" t="s">
        <v>8319</v>
      </c>
      <c r="Q3542" s="10">
        <f t="shared" si="112"/>
        <v>42513.110787037032</v>
      </c>
      <c r="R3542">
        <f t="shared" si="113"/>
        <v>2016</v>
      </c>
    </row>
    <row r="3543" spans="1:18" ht="60" x14ac:dyDescent="0.25">
      <c r="A3543">
        <v>3350</v>
      </c>
      <c r="B3543" s="3" t="s">
        <v>3349</v>
      </c>
      <c r="C3543" s="3" t="s">
        <v>7460</v>
      </c>
      <c r="D3543" s="6">
        <v>3500</v>
      </c>
      <c r="E3543" s="8">
        <v>3655</v>
      </c>
      <c r="F3543" t="s">
        <v>8218</v>
      </c>
      <c r="G3543" t="s">
        <v>8242</v>
      </c>
      <c r="H3543" t="s">
        <v>8248</v>
      </c>
      <c r="I3543">
        <v>1448838000</v>
      </c>
      <c r="J3543">
        <v>1445791811</v>
      </c>
      <c r="K3543" t="b">
        <v>0</v>
      </c>
      <c r="L3543">
        <v>51</v>
      </c>
      <c r="M3543" t="b">
        <v>1</v>
      </c>
      <c r="N3543" t="s">
        <v>8269</v>
      </c>
      <c r="O3543" s="14" t="s">
        <v>8318</v>
      </c>
      <c r="P3543" t="s">
        <v>8319</v>
      </c>
      <c r="Q3543" s="10">
        <f t="shared" si="112"/>
        <v>42302.701516203699</v>
      </c>
      <c r="R3543">
        <f t="shared" si="113"/>
        <v>2015</v>
      </c>
    </row>
    <row r="3544" spans="1:18" ht="60" x14ac:dyDescent="0.25">
      <c r="A3544">
        <v>3351</v>
      </c>
      <c r="B3544" s="3" t="s">
        <v>3350</v>
      </c>
      <c r="C3544" s="3" t="s">
        <v>7461</v>
      </c>
      <c r="D3544" s="6">
        <v>5000</v>
      </c>
      <c r="E3544" s="8">
        <v>5055</v>
      </c>
      <c r="F3544" t="s">
        <v>8218</v>
      </c>
      <c r="G3544" t="s">
        <v>8224</v>
      </c>
      <c r="H3544" t="s">
        <v>8246</v>
      </c>
      <c r="I3544">
        <v>1406113200</v>
      </c>
      <c r="J3544">
        <v>1402910965</v>
      </c>
      <c r="K3544" t="b">
        <v>0</v>
      </c>
      <c r="L3544">
        <v>54</v>
      </c>
      <c r="M3544" t="b">
        <v>1</v>
      </c>
      <c r="N3544" t="s">
        <v>8269</v>
      </c>
      <c r="O3544" s="14" t="s">
        <v>8318</v>
      </c>
      <c r="P3544" t="s">
        <v>8319</v>
      </c>
      <c r="Q3544" s="10">
        <f t="shared" si="112"/>
        <v>41806.395428240743</v>
      </c>
      <c r="R3544">
        <f t="shared" si="113"/>
        <v>2014</v>
      </c>
    </row>
    <row r="3545" spans="1:18" ht="60" x14ac:dyDescent="0.25">
      <c r="A3545">
        <v>3352</v>
      </c>
      <c r="B3545" s="3" t="s">
        <v>3351</v>
      </c>
      <c r="C3545" s="3" t="s">
        <v>7462</v>
      </c>
      <c r="D3545" s="6">
        <v>5000</v>
      </c>
      <c r="E3545" s="8">
        <v>5376</v>
      </c>
      <c r="F3545" t="s">
        <v>8218</v>
      </c>
      <c r="G3545" t="s">
        <v>8224</v>
      </c>
      <c r="H3545" t="s">
        <v>8246</v>
      </c>
      <c r="I3545">
        <v>1467414000</v>
      </c>
      <c r="J3545">
        <v>1462492178</v>
      </c>
      <c r="K3545" t="b">
        <v>0</v>
      </c>
      <c r="L3545">
        <v>70</v>
      </c>
      <c r="M3545" t="b">
        <v>1</v>
      </c>
      <c r="N3545" t="s">
        <v>8269</v>
      </c>
      <c r="O3545" s="14" t="s">
        <v>8318</v>
      </c>
      <c r="P3545" t="s">
        <v>8319</v>
      </c>
      <c r="Q3545" s="10">
        <f t="shared" si="112"/>
        <v>42495.992800925931</v>
      </c>
      <c r="R3545">
        <f t="shared" si="113"/>
        <v>2016</v>
      </c>
    </row>
    <row r="3546" spans="1:18" ht="60" x14ac:dyDescent="0.25">
      <c r="A3546">
        <v>3353</v>
      </c>
      <c r="B3546" s="3" t="s">
        <v>3352</v>
      </c>
      <c r="C3546" s="3" t="s">
        <v>7463</v>
      </c>
      <c r="D3546" s="6">
        <v>500</v>
      </c>
      <c r="E3546" s="8">
        <v>1575</v>
      </c>
      <c r="F3546" t="s">
        <v>8218</v>
      </c>
      <c r="G3546" t="s">
        <v>8224</v>
      </c>
      <c r="H3546" t="s">
        <v>8246</v>
      </c>
      <c r="I3546">
        <v>1462230000</v>
      </c>
      <c r="J3546">
        <v>1461061350</v>
      </c>
      <c r="K3546" t="b">
        <v>0</v>
      </c>
      <c r="L3546">
        <v>44</v>
      </c>
      <c r="M3546" t="b">
        <v>1</v>
      </c>
      <c r="N3546" t="s">
        <v>8269</v>
      </c>
      <c r="O3546" s="14" t="s">
        <v>8318</v>
      </c>
      <c r="P3546" t="s">
        <v>8319</v>
      </c>
      <c r="Q3546" s="10">
        <f t="shared" si="112"/>
        <v>42479.432291666672</v>
      </c>
      <c r="R3546">
        <f t="shared" si="113"/>
        <v>2016</v>
      </c>
    </row>
    <row r="3547" spans="1:18" ht="45" x14ac:dyDescent="0.25">
      <c r="A3547">
        <v>3354</v>
      </c>
      <c r="B3547" s="3" t="s">
        <v>3353</v>
      </c>
      <c r="C3547" s="3" t="s">
        <v>7464</v>
      </c>
      <c r="D3547" s="6">
        <v>3000</v>
      </c>
      <c r="E3547" s="8">
        <v>3058</v>
      </c>
      <c r="F3547" t="s">
        <v>8218</v>
      </c>
      <c r="G3547" t="s">
        <v>8223</v>
      </c>
      <c r="H3547" t="s">
        <v>8245</v>
      </c>
      <c r="I3547">
        <v>1446091260</v>
      </c>
      <c r="J3547">
        <v>1443029206</v>
      </c>
      <c r="K3547" t="b">
        <v>0</v>
      </c>
      <c r="L3547">
        <v>55</v>
      </c>
      <c r="M3547" t="b">
        <v>1</v>
      </c>
      <c r="N3547" t="s">
        <v>8269</v>
      </c>
      <c r="O3547" s="14" t="s">
        <v>8318</v>
      </c>
      <c r="P3547" t="s">
        <v>8319</v>
      </c>
      <c r="Q3547" s="10">
        <f t="shared" si="112"/>
        <v>42270.7269212963</v>
      </c>
      <c r="R3547">
        <f t="shared" si="113"/>
        <v>2015</v>
      </c>
    </row>
    <row r="3548" spans="1:18" ht="45" x14ac:dyDescent="0.25">
      <c r="A3548">
        <v>3355</v>
      </c>
      <c r="B3548" s="3" t="s">
        <v>3354</v>
      </c>
      <c r="C3548" s="3" t="s">
        <v>7465</v>
      </c>
      <c r="D3548" s="6">
        <v>1750</v>
      </c>
      <c r="E3548" s="8">
        <v>2210</v>
      </c>
      <c r="F3548" t="s">
        <v>8218</v>
      </c>
      <c r="G3548" t="s">
        <v>8224</v>
      </c>
      <c r="H3548" t="s">
        <v>8246</v>
      </c>
      <c r="I3548">
        <v>1462879020</v>
      </c>
      <c r="J3548">
        <v>1461941527</v>
      </c>
      <c r="K3548" t="b">
        <v>0</v>
      </c>
      <c r="L3548">
        <v>15</v>
      </c>
      <c r="M3548" t="b">
        <v>1</v>
      </c>
      <c r="N3548" t="s">
        <v>8269</v>
      </c>
      <c r="O3548" s="14" t="s">
        <v>8318</v>
      </c>
      <c r="P3548" t="s">
        <v>8319</v>
      </c>
      <c r="Q3548" s="10">
        <f t="shared" si="112"/>
        <v>42489.619525462964</v>
      </c>
      <c r="R3548">
        <f t="shared" si="113"/>
        <v>2016</v>
      </c>
    </row>
    <row r="3549" spans="1:18" ht="60" x14ac:dyDescent="0.25">
      <c r="A3549">
        <v>3356</v>
      </c>
      <c r="B3549" s="3" t="s">
        <v>3355</v>
      </c>
      <c r="C3549" s="3" t="s">
        <v>7466</v>
      </c>
      <c r="D3549" s="6">
        <v>1500</v>
      </c>
      <c r="E3549" s="8">
        <v>1521</v>
      </c>
      <c r="F3549" t="s">
        <v>8218</v>
      </c>
      <c r="G3549" t="s">
        <v>8224</v>
      </c>
      <c r="H3549" t="s">
        <v>8246</v>
      </c>
      <c r="I3549">
        <v>1468611272</v>
      </c>
      <c r="J3549">
        <v>1466019272</v>
      </c>
      <c r="K3549" t="b">
        <v>0</v>
      </c>
      <c r="L3549">
        <v>27</v>
      </c>
      <c r="M3549" t="b">
        <v>1</v>
      </c>
      <c r="N3549" t="s">
        <v>8269</v>
      </c>
      <c r="O3549" s="14" t="s">
        <v>8318</v>
      </c>
      <c r="P3549" t="s">
        <v>8319</v>
      </c>
      <c r="Q3549" s="10">
        <f t="shared" si="112"/>
        <v>42536.815648148149</v>
      </c>
      <c r="R3549">
        <f t="shared" si="113"/>
        <v>2016</v>
      </c>
    </row>
    <row r="3550" spans="1:18" ht="60" x14ac:dyDescent="0.25">
      <c r="A3550">
        <v>3357</v>
      </c>
      <c r="B3550" s="3" t="s">
        <v>3356</v>
      </c>
      <c r="C3550" s="3" t="s">
        <v>7467</v>
      </c>
      <c r="D3550" s="6">
        <v>2000</v>
      </c>
      <c r="E3550" s="8">
        <v>2020</v>
      </c>
      <c r="F3550" t="s">
        <v>8218</v>
      </c>
      <c r="G3550" t="s">
        <v>8224</v>
      </c>
      <c r="H3550" t="s">
        <v>8246</v>
      </c>
      <c r="I3550">
        <v>1406887310</v>
      </c>
      <c r="J3550">
        <v>1404295310</v>
      </c>
      <c r="K3550" t="b">
        <v>0</v>
      </c>
      <c r="L3550">
        <v>21</v>
      </c>
      <c r="M3550" t="b">
        <v>1</v>
      </c>
      <c r="N3550" t="s">
        <v>8269</v>
      </c>
      <c r="O3550" s="14" t="s">
        <v>8318</v>
      </c>
      <c r="P3550" t="s">
        <v>8319</v>
      </c>
      <c r="Q3550" s="10">
        <f t="shared" si="112"/>
        <v>41822.417939814812</v>
      </c>
      <c r="R3550">
        <f t="shared" si="113"/>
        <v>2014</v>
      </c>
    </row>
    <row r="3551" spans="1:18" ht="45" x14ac:dyDescent="0.25">
      <c r="A3551">
        <v>3358</v>
      </c>
      <c r="B3551" s="3" t="s">
        <v>3357</v>
      </c>
      <c r="C3551" s="3" t="s">
        <v>7468</v>
      </c>
      <c r="D3551" s="6">
        <v>10000</v>
      </c>
      <c r="E3551" s="8">
        <v>10299</v>
      </c>
      <c r="F3551" t="s">
        <v>8218</v>
      </c>
      <c r="G3551" t="s">
        <v>8223</v>
      </c>
      <c r="H3551" t="s">
        <v>8245</v>
      </c>
      <c r="I3551">
        <v>1416385679</v>
      </c>
      <c r="J3551">
        <v>1413790079</v>
      </c>
      <c r="K3551" t="b">
        <v>0</v>
      </c>
      <c r="L3551">
        <v>162</v>
      </c>
      <c r="M3551" t="b">
        <v>1</v>
      </c>
      <c r="N3551" t="s">
        <v>8269</v>
      </c>
      <c r="O3551" s="14" t="s">
        <v>8318</v>
      </c>
      <c r="P3551" t="s">
        <v>8319</v>
      </c>
      <c r="Q3551" s="10">
        <f t="shared" si="112"/>
        <v>41932.311099537037</v>
      </c>
      <c r="R3551">
        <f t="shared" si="113"/>
        <v>2014</v>
      </c>
    </row>
    <row r="3552" spans="1:18" ht="45" x14ac:dyDescent="0.25">
      <c r="A3552">
        <v>3359</v>
      </c>
      <c r="B3552" s="3" t="s">
        <v>3358</v>
      </c>
      <c r="C3552" s="3" t="s">
        <v>7469</v>
      </c>
      <c r="D3552" s="6">
        <v>4000</v>
      </c>
      <c r="E3552" s="8">
        <v>4250</v>
      </c>
      <c r="F3552" t="s">
        <v>8218</v>
      </c>
      <c r="G3552" t="s">
        <v>8223</v>
      </c>
      <c r="H3552" t="s">
        <v>8245</v>
      </c>
      <c r="I3552">
        <v>1487985734</v>
      </c>
      <c r="J3552">
        <v>1484097734</v>
      </c>
      <c r="K3552" t="b">
        <v>0</v>
      </c>
      <c r="L3552">
        <v>23</v>
      </c>
      <c r="M3552" t="b">
        <v>1</v>
      </c>
      <c r="N3552" t="s">
        <v>8269</v>
      </c>
      <c r="O3552" s="14" t="s">
        <v>8318</v>
      </c>
      <c r="P3552" t="s">
        <v>8319</v>
      </c>
      <c r="Q3552" s="10">
        <f t="shared" si="112"/>
        <v>42746.057106481487</v>
      </c>
      <c r="R3552">
        <f t="shared" si="113"/>
        <v>2017</v>
      </c>
    </row>
    <row r="3553" spans="1:18" ht="30" x14ac:dyDescent="0.25">
      <c r="A3553">
        <v>3360</v>
      </c>
      <c r="B3553" s="3" t="s">
        <v>3359</v>
      </c>
      <c r="C3553" s="3" t="s">
        <v>7470</v>
      </c>
      <c r="D3553" s="6">
        <v>9000</v>
      </c>
      <c r="E3553" s="8">
        <v>9124</v>
      </c>
      <c r="F3553" t="s">
        <v>8218</v>
      </c>
      <c r="G3553" t="s">
        <v>8243</v>
      </c>
      <c r="H3553" t="s">
        <v>8257</v>
      </c>
      <c r="I3553">
        <v>1481731140</v>
      </c>
      <c r="J3553">
        <v>1479866343</v>
      </c>
      <c r="K3553" t="b">
        <v>0</v>
      </c>
      <c r="L3553">
        <v>72</v>
      </c>
      <c r="M3553" t="b">
        <v>1</v>
      </c>
      <c r="N3553" t="s">
        <v>8269</v>
      </c>
      <c r="O3553" s="14" t="s">
        <v>8318</v>
      </c>
      <c r="P3553" t="s">
        <v>8319</v>
      </c>
      <c r="Q3553" s="10">
        <f t="shared" si="112"/>
        <v>42697.082673611112</v>
      </c>
      <c r="R3553">
        <f t="shared" si="113"/>
        <v>2016</v>
      </c>
    </row>
    <row r="3554" spans="1:18" ht="60" x14ac:dyDescent="0.25">
      <c r="A3554">
        <v>3361</v>
      </c>
      <c r="B3554" s="3" t="s">
        <v>3360</v>
      </c>
      <c r="C3554" s="3" t="s">
        <v>7471</v>
      </c>
      <c r="D3554" s="6">
        <v>5000</v>
      </c>
      <c r="E3554" s="8">
        <v>5673</v>
      </c>
      <c r="F3554" t="s">
        <v>8218</v>
      </c>
      <c r="G3554" t="s">
        <v>8223</v>
      </c>
      <c r="H3554" t="s">
        <v>8245</v>
      </c>
      <c r="I3554">
        <v>1409587140</v>
      </c>
      <c r="J3554">
        <v>1408062990</v>
      </c>
      <c r="K3554" t="b">
        <v>0</v>
      </c>
      <c r="L3554">
        <v>68</v>
      </c>
      <c r="M3554" t="b">
        <v>1</v>
      </c>
      <c r="N3554" t="s">
        <v>8269</v>
      </c>
      <c r="O3554" s="14" t="s">
        <v>8318</v>
      </c>
      <c r="P3554" t="s">
        <v>8319</v>
      </c>
      <c r="Q3554" s="10">
        <f t="shared" si="112"/>
        <v>41866.025347222225</v>
      </c>
      <c r="R3554">
        <f t="shared" si="113"/>
        <v>2014</v>
      </c>
    </row>
    <row r="3555" spans="1:18" ht="45" x14ac:dyDescent="0.25">
      <c r="A3555">
        <v>3362</v>
      </c>
      <c r="B3555" s="3" t="s">
        <v>3361</v>
      </c>
      <c r="C3555" s="3" t="s">
        <v>7472</v>
      </c>
      <c r="D3555" s="6">
        <v>500</v>
      </c>
      <c r="E3555" s="8">
        <v>1090</v>
      </c>
      <c r="F3555" t="s">
        <v>8218</v>
      </c>
      <c r="G3555" t="s">
        <v>8223</v>
      </c>
      <c r="H3555" t="s">
        <v>8245</v>
      </c>
      <c r="I3555">
        <v>1425704100</v>
      </c>
      <c r="J3555">
        <v>1424484717</v>
      </c>
      <c r="K3555" t="b">
        <v>0</v>
      </c>
      <c r="L3555">
        <v>20</v>
      </c>
      <c r="M3555" t="b">
        <v>1</v>
      </c>
      <c r="N3555" t="s">
        <v>8269</v>
      </c>
      <c r="O3555" s="14" t="s">
        <v>8318</v>
      </c>
      <c r="P3555" t="s">
        <v>8319</v>
      </c>
      <c r="Q3555" s="10">
        <f t="shared" si="112"/>
        <v>42056.091631944444</v>
      </c>
      <c r="R3555">
        <f t="shared" si="113"/>
        <v>2015</v>
      </c>
    </row>
    <row r="3556" spans="1:18" ht="60" x14ac:dyDescent="0.25">
      <c r="A3556">
        <v>3363</v>
      </c>
      <c r="B3556" s="3" t="s">
        <v>3362</v>
      </c>
      <c r="C3556" s="3" t="s">
        <v>7473</v>
      </c>
      <c r="D3556" s="6">
        <v>7750</v>
      </c>
      <c r="E3556" s="8">
        <v>7860</v>
      </c>
      <c r="F3556" t="s">
        <v>8218</v>
      </c>
      <c r="G3556" t="s">
        <v>8223</v>
      </c>
      <c r="H3556" t="s">
        <v>8245</v>
      </c>
      <c r="I3556">
        <v>1408464000</v>
      </c>
      <c r="J3556">
        <v>1406831445</v>
      </c>
      <c r="K3556" t="b">
        <v>0</v>
      </c>
      <c r="L3556">
        <v>26</v>
      </c>
      <c r="M3556" t="b">
        <v>1</v>
      </c>
      <c r="N3556" t="s">
        <v>8269</v>
      </c>
      <c r="O3556" s="14" t="s">
        <v>8318</v>
      </c>
      <c r="P3556" t="s">
        <v>8319</v>
      </c>
      <c r="Q3556" s="10">
        <f t="shared" si="112"/>
        <v>41851.771354166667</v>
      </c>
      <c r="R3556">
        <f t="shared" si="113"/>
        <v>2014</v>
      </c>
    </row>
    <row r="3557" spans="1:18" ht="60" x14ac:dyDescent="0.25">
      <c r="A3557">
        <v>3364</v>
      </c>
      <c r="B3557" s="3" t="s">
        <v>3363</v>
      </c>
      <c r="C3557" s="3" t="s">
        <v>7474</v>
      </c>
      <c r="D3557" s="6">
        <v>3000</v>
      </c>
      <c r="E3557" s="8">
        <v>3178</v>
      </c>
      <c r="F3557" t="s">
        <v>8218</v>
      </c>
      <c r="G3557" t="s">
        <v>8224</v>
      </c>
      <c r="H3557" t="s">
        <v>8246</v>
      </c>
      <c r="I3557">
        <v>1458075600</v>
      </c>
      <c r="J3557">
        <v>1456183649</v>
      </c>
      <c r="K3557" t="b">
        <v>0</v>
      </c>
      <c r="L3557">
        <v>72</v>
      </c>
      <c r="M3557" t="b">
        <v>1</v>
      </c>
      <c r="N3557" t="s">
        <v>8269</v>
      </c>
      <c r="O3557" s="14" t="s">
        <v>8318</v>
      </c>
      <c r="P3557" t="s">
        <v>8319</v>
      </c>
      <c r="Q3557" s="10">
        <f t="shared" si="112"/>
        <v>42422.977418981478</v>
      </c>
      <c r="R3557">
        <f t="shared" si="113"/>
        <v>2016</v>
      </c>
    </row>
    <row r="3558" spans="1:18" ht="60" x14ac:dyDescent="0.25">
      <c r="A3558">
        <v>3365</v>
      </c>
      <c r="B3558" s="3" t="s">
        <v>3364</v>
      </c>
      <c r="C3558" s="3" t="s">
        <v>7475</v>
      </c>
      <c r="D3558" s="6">
        <v>2500</v>
      </c>
      <c r="E3558" s="8">
        <v>2600</v>
      </c>
      <c r="F3558" t="s">
        <v>8218</v>
      </c>
      <c r="G3558" t="s">
        <v>8223</v>
      </c>
      <c r="H3558" t="s">
        <v>8245</v>
      </c>
      <c r="I3558">
        <v>1449973592</v>
      </c>
      <c r="J3558">
        <v>1447381592</v>
      </c>
      <c r="K3558" t="b">
        <v>0</v>
      </c>
      <c r="L3558">
        <v>3</v>
      </c>
      <c r="M3558" t="b">
        <v>1</v>
      </c>
      <c r="N3558" t="s">
        <v>8269</v>
      </c>
      <c r="O3558" s="14" t="s">
        <v>8318</v>
      </c>
      <c r="P3558" t="s">
        <v>8319</v>
      </c>
      <c r="Q3558" s="10">
        <f t="shared" si="112"/>
        <v>42321.101759259262</v>
      </c>
      <c r="R3558">
        <f t="shared" si="113"/>
        <v>2015</v>
      </c>
    </row>
    <row r="3559" spans="1:18" ht="45" x14ac:dyDescent="0.25">
      <c r="A3559">
        <v>3366</v>
      </c>
      <c r="B3559" s="3" t="s">
        <v>3365</v>
      </c>
      <c r="C3559" s="3" t="s">
        <v>7476</v>
      </c>
      <c r="D3559" s="6">
        <v>500</v>
      </c>
      <c r="E3559" s="8">
        <v>1105</v>
      </c>
      <c r="F3559" t="s">
        <v>8218</v>
      </c>
      <c r="G3559" t="s">
        <v>8223</v>
      </c>
      <c r="H3559" t="s">
        <v>8245</v>
      </c>
      <c r="I3559">
        <v>1431481037</v>
      </c>
      <c r="J3559">
        <v>1428889037</v>
      </c>
      <c r="K3559" t="b">
        <v>0</v>
      </c>
      <c r="L3559">
        <v>18</v>
      </c>
      <c r="M3559" t="b">
        <v>1</v>
      </c>
      <c r="N3559" t="s">
        <v>8269</v>
      </c>
      <c r="O3559" s="14" t="s">
        <v>8318</v>
      </c>
      <c r="P3559" t="s">
        <v>8319</v>
      </c>
      <c r="Q3559" s="10">
        <f t="shared" si="112"/>
        <v>42107.067557870367</v>
      </c>
      <c r="R3559">
        <f t="shared" si="113"/>
        <v>2015</v>
      </c>
    </row>
    <row r="3560" spans="1:18" ht="60" x14ac:dyDescent="0.25">
      <c r="A3560">
        <v>3367</v>
      </c>
      <c r="B3560" s="3" t="s">
        <v>3366</v>
      </c>
      <c r="C3560" s="3" t="s">
        <v>7477</v>
      </c>
      <c r="D3560" s="6">
        <v>750</v>
      </c>
      <c r="E3560" s="8">
        <v>890</v>
      </c>
      <c r="F3560" t="s">
        <v>8218</v>
      </c>
      <c r="G3560" t="s">
        <v>8224</v>
      </c>
      <c r="H3560" t="s">
        <v>8246</v>
      </c>
      <c r="I3560">
        <v>1438467894</v>
      </c>
      <c r="J3560">
        <v>1436307894</v>
      </c>
      <c r="K3560" t="b">
        <v>0</v>
      </c>
      <c r="L3560">
        <v>30</v>
      </c>
      <c r="M3560" t="b">
        <v>1</v>
      </c>
      <c r="N3560" t="s">
        <v>8269</v>
      </c>
      <c r="O3560" s="14" t="s">
        <v>8318</v>
      </c>
      <c r="P3560" t="s">
        <v>8319</v>
      </c>
      <c r="Q3560" s="10">
        <f t="shared" si="112"/>
        <v>42192.933958333335</v>
      </c>
      <c r="R3560">
        <f t="shared" si="113"/>
        <v>2015</v>
      </c>
    </row>
    <row r="3561" spans="1:18" ht="45" x14ac:dyDescent="0.25">
      <c r="A3561">
        <v>3368</v>
      </c>
      <c r="B3561" s="3" t="s">
        <v>3367</v>
      </c>
      <c r="C3561" s="3" t="s">
        <v>7478</v>
      </c>
      <c r="D3561" s="6">
        <v>1000</v>
      </c>
      <c r="E3561" s="8">
        <v>1046</v>
      </c>
      <c r="F3561" t="s">
        <v>8218</v>
      </c>
      <c r="G3561" t="s">
        <v>8223</v>
      </c>
      <c r="H3561" t="s">
        <v>8245</v>
      </c>
      <c r="I3561">
        <v>1420088400</v>
      </c>
      <c r="J3561">
        <v>1416977259</v>
      </c>
      <c r="K3561" t="b">
        <v>0</v>
      </c>
      <c r="L3561">
        <v>23</v>
      </c>
      <c r="M3561" t="b">
        <v>1</v>
      </c>
      <c r="N3561" t="s">
        <v>8269</v>
      </c>
      <c r="O3561" s="14" t="s">
        <v>8318</v>
      </c>
      <c r="P3561" t="s">
        <v>8319</v>
      </c>
      <c r="Q3561" s="10">
        <f t="shared" si="112"/>
        <v>41969.199756944443</v>
      </c>
      <c r="R3561">
        <f t="shared" si="113"/>
        <v>2014</v>
      </c>
    </row>
    <row r="3562" spans="1:18" ht="60" x14ac:dyDescent="0.25">
      <c r="A3562">
        <v>2701</v>
      </c>
      <c r="B3562" s="3" t="s">
        <v>2701</v>
      </c>
      <c r="C3562" s="3" t="s">
        <v>6811</v>
      </c>
      <c r="D3562" s="6">
        <v>3400</v>
      </c>
      <c r="E3562" s="8">
        <v>1570</v>
      </c>
      <c r="F3562" t="s">
        <v>8221</v>
      </c>
      <c r="G3562" t="s">
        <v>8240</v>
      </c>
      <c r="H3562" t="s">
        <v>8248</v>
      </c>
      <c r="I3562">
        <v>1491586534</v>
      </c>
      <c r="J3562">
        <v>1488911734</v>
      </c>
      <c r="K3562" t="b">
        <v>0</v>
      </c>
      <c r="L3562">
        <v>46</v>
      </c>
      <c r="M3562" t="b">
        <v>0</v>
      </c>
      <c r="N3562" t="s">
        <v>8301</v>
      </c>
      <c r="O3562" s="14" t="s">
        <v>8318</v>
      </c>
      <c r="P3562" t="s">
        <v>8358</v>
      </c>
      <c r="Q3562" s="10">
        <f t="shared" si="112"/>
        <v>42801.774699074071</v>
      </c>
      <c r="R3562">
        <f t="shared" si="113"/>
        <v>2017</v>
      </c>
    </row>
    <row r="3563" spans="1:18" ht="60" x14ac:dyDescent="0.25">
      <c r="A3563">
        <v>2702</v>
      </c>
      <c r="B3563" s="3" t="s">
        <v>2702</v>
      </c>
      <c r="C3563" s="3" t="s">
        <v>6812</v>
      </c>
      <c r="D3563" s="6">
        <v>10000</v>
      </c>
      <c r="E3563" s="8">
        <v>3441</v>
      </c>
      <c r="F3563" t="s">
        <v>8221</v>
      </c>
      <c r="G3563" t="s">
        <v>8223</v>
      </c>
      <c r="H3563" t="s">
        <v>8245</v>
      </c>
      <c r="I3563">
        <v>1491416077</v>
      </c>
      <c r="J3563">
        <v>1488827677</v>
      </c>
      <c r="K3563" t="b">
        <v>1</v>
      </c>
      <c r="L3563">
        <v>26</v>
      </c>
      <c r="M3563" t="b">
        <v>0</v>
      </c>
      <c r="N3563" t="s">
        <v>8301</v>
      </c>
      <c r="O3563" s="14" t="s">
        <v>8318</v>
      </c>
      <c r="P3563" t="s">
        <v>8358</v>
      </c>
      <c r="Q3563" s="10">
        <f t="shared" si="112"/>
        <v>42800.801817129628</v>
      </c>
      <c r="R3563">
        <f t="shared" si="113"/>
        <v>2017</v>
      </c>
    </row>
    <row r="3564" spans="1:18" ht="45" x14ac:dyDescent="0.25">
      <c r="A3564">
        <v>2703</v>
      </c>
      <c r="B3564" s="3" t="s">
        <v>2703</v>
      </c>
      <c r="C3564" s="3" t="s">
        <v>6813</v>
      </c>
      <c r="D3564" s="6">
        <v>40000</v>
      </c>
      <c r="E3564" s="8">
        <v>41500</v>
      </c>
      <c r="F3564" t="s">
        <v>8221</v>
      </c>
      <c r="G3564" t="s">
        <v>8237</v>
      </c>
      <c r="H3564" t="s">
        <v>8255</v>
      </c>
      <c r="I3564">
        <v>1490196830</v>
      </c>
      <c r="J3564">
        <v>1485016430</v>
      </c>
      <c r="K3564" t="b">
        <v>0</v>
      </c>
      <c r="L3564">
        <v>45</v>
      </c>
      <c r="M3564" t="b">
        <v>0</v>
      </c>
      <c r="N3564" t="s">
        <v>8301</v>
      </c>
      <c r="O3564" s="14" t="s">
        <v>8318</v>
      </c>
      <c r="P3564" t="s">
        <v>8358</v>
      </c>
      <c r="Q3564" s="10">
        <f t="shared" si="112"/>
        <v>42756.690162037034</v>
      </c>
      <c r="R3564">
        <f t="shared" si="113"/>
        <v>2017</v>
      </c>
    </row>
    <row r="3565" spans="1:18" ht="60" x14ac:dyDescent="0.25">
      <c r="A3565">
        <v>2704</v>
      </c>
      <c r="B3565" s="3" t="s">
        <v>2704</v>
      </c>
      <c r="C3565" s="3" t="s">
        <v>6814</v>
      </c>
      <c r="D3565" s="6">
        <v>19000</v>
      </c>
      <c r="E3565" s="8">
        <v>1145</v>
      </c>
      <c r="F3565" t="s">
        <v>8221</v>
      </c>
      <c r="G3565" t="s">
        <v>8223</v>
      </c>
      <c r="H3565" t="s">
        <v>8245</v>
      </c>
      <c r="I3565">
        <v>1491421314</v>
      </c>
      <c r="J3565">
        <v>1487709714</v>
      </c>
      <c r="K3565" t="b">
        <v>0</v>
      </c>
      <c r="L3565">
        <v>7</v>
      </c>
      <c r="M3565" t="b">
        <v>0</v>
      </c>
      <c r="N3565" t="s">
        <v>8301</v>
      </c>
      <c r="O3565" s="14" t="s">
        <v>8318</v>
      </c>
      <c r="P3565" t="s">
        <v>8358</v>
      </c>
      <c r="Q3565" s="10">
        <f t="shared" si="112"/>
        <v>42787.862430555557</v>
      </c>
      <c r="R3565">
        <f t="shared" si="113"/>
        <v>2017</v>
      </c>
    </row>
    <row r="3566" spans="1:18" ht="30" x14ac:dyDescent="0.25">
      <c r="A3566">
        <v>2705</v>
      </c>
      <c r="B3566" s="3" t="s">
        <v>2705</v>
      </c>
      <c r="C3566" s="3" t="s">
        <v>6815</v>
      </c>
      <c r="D3566" s="6">
        <v>16500</v>
      </c>
      <c r="E3566" s="8">
        <v>1739</v>
      </c>
      <c r="F3566" t="s">
        <v>8221</v>
      </c>
      <c r="G3566" t="s">
        <v>8223</v>
      </c>
      <c r="H3566" t="s">
        <v>8245</v>
      </c>
      <c r="I3566">
        <v>1490389158</v>
      </c>
      <c r="J3566">
        <v>1486504758</v>
      </c>
      <c r="K3566" t="b">
        <v>0</v>
      </c>
      <c r="L3566">
        <v>8</v>
      </c>
      <c r="M3566" t="b">
        <v>0</v>
      </c>
      <c r="N3566" t="s">
        <v>8301</v>
      </c>
      <c r="O3566" s="14" t="s">
        <v>8318</v>
      </c>
      <c r="P3566" t="s">
        <v>8358</v>
      </c>
      <c r="Q3566" s="10">
        <f t="shared" si="112"/>
        <v>42773.916180555556</v>
      </c>
      <c r="R3566">
        <f t="shared" si="113"/>
        <v>2017</v>
      </c>
    </row>
    <row r="3567" spans="1:18" ht="45" x14ac:dyDescent="0.25">
      <c r="A3567">
        <v>3369</v>
      </c>
      <c r="B3567" s="3" t="s">
        <v>3368</v>
      </c>
      <c r="C3567" s="3" t="s">
        <v>7479</v>
      </c>
      <c r="D3567" s="6">
        <v>5000</v>
      </c>
      <c r="E3567" s="8">
        <v>5195</v>
      </c>
      <c r="F3567" t="s">
        <v>8218</v>
      </c>
      <c r="G3567" t="s">
        <v>8240</v>
      </c>
      <c r="H3567" t="s">
        <v>8248</v>
      </c>
      <c r="I3567">
        <v>1484441980</v>
      </c>
      <c r="J3567">
        <v>1479257980</v>
      </c>
      <c r="K3567" t="b">
        <v>0</v>
      </c>
      <c r="L3567">
        <v>54</v>
      </c>
      <c r="M3567" t="b">
        <v>1</v>
      </c>
      <c r="N3567" t="s">
        <v>8269</v>
      </c>
      <c r="O3567" s="14" t="s">
        <v>8318</v>
      </c>
      <c r="P3567" t="s">
        <v>8319</v>
      </c>
      <c r="Q3567" s="10">
        <f t="shared" si="112"/>
        <v>42690.041435185187</v>
      </c>
      <c r="R3567">
        <f t="shared" si="113"/>
        <v>2016</v>
      </c>
    </row>
    <row r="3568" spans="1:18" ht="30" x14ac:dyDescent="0.25">
      <c r="A3568">
        <v>3370</v>
      </c>
      <c r="B3568" s="3" t="s">
        <v>3369</v>
      </c>
      <c r="C3568" s="3" t="s">
        <v>7480</v>
      </c>
      <c r="D3568" s="6">
        <v>1500</v>
      </c>
      <c r="E3568" s="8">
        <v>1766</v>
      </c>
      <c r="F3568" t="s">
        <v>8218</v>
      </c>
      <c r="G3568" t="s">
        <v>8223</v>
      </c>
      <c r="H3568" t="s">
        <v>8245</v>
      </c>
      <c r="I3568">
        <v>1481961600</v>
      </c>
      <c r="J3568">
        <v>1479283285</v>
      </c>
      <c r="K3568" t="b">
        <v>0</v>
      </c>
      <c r="L3568">
        <v>26</v>
      </c>
      <c r="M3568" t="b">
        <v>1</v>
      </c>
      <c r="N3568" t="s">
        <v>8269</v>
      </c>
      <c r="O3568" s="14" t="s">
        <v>8318</v>
      </c>
      <c r="P3568" t="s">
        <v>8319</v>
      </c>
      <c r="Q3568" s="10">
        <f t="shared" si="112"/>
        <v>42690.334317129629</v>
      </c>
      <c r="R3568">
        <f t="shared" si="113"/>
        <v>2016</v>
      </c>
    </row>
    <row r="3569" spans="1:18" ht="45" x14ac:dyDescent="0.25">
      <c r="A3569">
        <v>3371</v>
      </c>
      <c r="B3569" s="3" t="s">
        <v>3370</v>
      </c>
      <c r="C3569" s="3" t="s">
        <v>7481</v>
      </c>
      <c r="D3569" s="6">
        <v>200</v>
      </c>
      <c r="E3569" s="8">
        <v>277</v>
      </c>
      <c r="F3569" t="s">
        <v>8218</v>
      </c>
      <c r="G3569" t="s">
        <v>8223</v>
      </c>
      <c r="H3569" t="s">
        <v>8245</v>
      </c>
      <c r="I3569">
        <v>1449089965</v>
      </c>
      <c r="J3569">
        <v>1446670765</v>
      </c>
      <c r="K3569" t="b">
        <v>0</v>
      </c>
      <c r="L3569">
        <v>9</v>
      </c>
      <c r="M3569" t="b">
        <v>1</v>
      </c>
      <c r="N3569" t="s">
        <v>8269</v>
      </c>
      <c r="O3569" s="14" t="s">
        <v>8318</v>
      </c>
      <c r="P3569" t="s">
        <v>8319</v>
      </c>
      <c r="Q3569" s="10">
        <f t="shared" si="112"/>
        <v>42312.874594907407</v>
      </c>
      <c r="R3569">
        <f t="shared" si="113"/>
        <v>2015</v>
      </c>
    </row>
    <row r="3570" spans="1:18" ht="45" x14ac:dyDescent="0.25">
      <c r="A3570">
        <v>3372</v>
      </c>
      <c r="B3570" s="3" t="s">
        <v>3371</v>
      </c>
      <c r="C3570" s="3" t="s">
        <v>7482</v>
      </c>
      <c r="D3570" s="6">
        <v>1000</v>
      </c>
      <c r="E3570" s="8">
        <v>1035</v>
      </c>
      <c r="F3570" t="s">
        <v>8218</v>
      </c>
      <c r="G3570" t="s">
        <v>8223</v>
      </c>
      <c r="H3570" t="s">
        <v>8245</v>
      </c>
      <c r="I3570">
        <v>1408942740</v>
      </c>
      <c r="J3570">
        <v>1407157756</v>
      </c>
      <c r="K3570" t="b">
        <v>0</v>
      </c>
      <c r="L3570">
        <v>27</v>
      </c>
      <c r="M3570" t="b">
        <v>1</v>
      </c>
      <c r="N3570" t="s">
        <v>8269</v>
      </c>
      <c r="O3570" s="14" t="s">
        <v>8318</v>
      </c>
      <c r="P3570" t="s">
        <v>8319</v>
      </c>
      <c r="Q3570" s="10">
        <f t="shared" si="112"/>
        <v>41855.548101851848</v>
      </c>
      <c r="R3570">
        <f t="shared" si="113"/>
        <v>2014</v>
      </c>
    </row>
    <row r="3571" spans="1:18" ht="60" x14ac:dyDescent="0.25">
      <c r="A3571">
        <v>3373</v>
      </c>
      <c r="B3571" s="3" t="s">
        <v>3372</v>
      </c>
      <c r="C3571" s="3" t="s">
        <v>7483</v>
      </c>
      <c r="D3571" s="6">
        <v>2000</v>
      </c>
      <c r="E3571" s="8">
        <v>2005</v>
      </c>
      <c r="F3571" t="s">
        <v>8218</v>
      </c>
      <c r="G3571" t="s">
        <v>8224</v>
      </c>
      <c r="H3571" t="s">
        <v>8246</v>
      </c>
      <c r="I3571">
        <v>1437235200</v>
      </c>
      <c r="J3571">
        <v>1435177840</v>
      </c>
      <c r="K3571" t="b">
        <v>0</v>
      </c>
      <c r="L3571">
        <v>30</v>
      </c>
      <c r="M3571" t="b">
        <v>1</v>
      </c>
      <c r="N3571" t="s">
        <v>8269</v>
      </c>
      <c r="O3571" s="14" t="s">
        <v>8318</v>
      </c>
      <c r="P3571" t="s">
        <v>8319</v>
      </c>
      <c r="Q3571" s="10">
        <f t="shared" si="112"/>
        <v>42179.854629629626</v>
      </c>
      <c r="R3571">
        <f t="shared" si="113"/>
        <v>2015</v>
      </c>
    </row>
    <row r="3572" spans="1:18" ht="45" x14ac:dyDescent="0.25">
      <c r="A3572">
        <v>3374</v>
      </c>
      <c r="B3572" s="3" t="s">
        <v>3373</v>
      </c>
      <c r="C3572" s="3" t="s">
        <v>7484</v>
      </c>
      <c r="D3572" s="6">
        <v>3500</v>
      </c>
      <c r="E3572" s="8">
        <v>3730</v>
      </c>
      <c r="F3572" t="s">
        <v>8218</v>
      </c>
      <c r="G3572" t="s">
        <v>8228</v>
      </c>
      <c r="H3572" t="s">
        <v>8250</v>
      </c>
      <c r="I3572">
        <v>1446053616</v>
      </c>
      <c r="J3572">
        <v>1443461616</v>
      </c>
      <c r="K3572" t="b">
        <v>0</v>
      </c>
      <c r="L3572">
        <v>52</v>
      </c>
      <c r="M3572" t="b">
        <v>1</v>
      </c>
      <c r="N3572" t="s">
        <v>8269</v>
      </c>
      <c r="O3572" s="14" t="s">
        <v>8318</v>
      </c>
      <c r="P3572" t="s">
        <v>8319</v>
      </c>
      <c r="Q3572" s="10">
        <f t="shared" si="112"/>
        <v>42275.731666666667</v>
      </c>
      <c r="R3572">
        <f t="shared" si="113"/>
        <v>2015</v>
      </c>
    </row>
    <row r="3573" spans="1:18" ht="45" x14ac:dyDescent="0.25">
      <c r="A3573">
        <v>3375</v>
      </c>
      <c r="B3573" s="3" t="s">
        <v>3374</v>
      </c>
      <c r="C3573" s="3" t="s">
        <v>7485</v>
      </c>
      <c r="D3573" s="6">
        <v>3000</v>
      </c>
      <c r="E3573" s="8">
        <v>3000</v>
      </c>
      <c r="F3573" t="s">
        <v>8218</v>
      </c>
      <c r="G3573" t="s">
        <v>8224</v>
      </c>
      <c r="H3573" t="s">
        <v>8246</v>
      </c>
      <c r="I3573">
        <v>1400423973</v>
      </c>
      <c r="J3573">
        <v>1399387173</v>
      </c>
      <c r="K3573" t="b">
        <v>0</v>
      </c>
      <c r="L3573">
        <v>17</v>
      </c>
      <c r="M3573" t="b">
        <v>1</v>
      </c>
      <c r="N3573" t="s">
        <v>8269</v>
      </c>
      <c r="O3573" s="14" t="s">
        <v>8318</v>
      </c>
      <c r="P3573" t="s">
        <v>8319</v>
      </c>
      <c r="Q3573" s="10">
        <f t="shared" si="112"/>
        <v>41765.610798611109</v>
      </c>
      <c r="R3573">
        <f t="shared" si="113"/>
        <v>2014</v>
      </c>
    </row>
    <row r="3574" spans="1:18" ht="60" x14ac:dyDescent="0.25">
      <c r="A3574">
        <v>3376</v>
      </c>
      <c r="B3574" s="3" t="s">
        <v>3375</v>
      </c>
      <c r="C3574" s="3" t="s">
        <v>7486</v>
      </c>
      <c r="D3574" s="6">
        <v>8000</v>
      </c>
      <c r="E3574" s="8">
        <v>8001</v>
      </c>
      <c r="F3574" t="s">
        <v>8218</v>
      </c>
      <c r="G3574" t="s">
        <v>8223</v>
      </c>
      <c r="H3574" t="s">
        <v>8245</v>
      </c>
      <c r="I3574">
        <v>1429976994</v>
      </c>
      <c r="J3574">
        <v>1424796594</v>
      </c>
      <c r="K3574" t="b">
        <v>0</v>
      </c>
      <c r="L3574">
        <v>19</v>
      </c>
      <c r="M3574" t="b">
        <v>1</v>
      </c>
      <c r="N3574" t="s">
        <v>8269</v>
      </c>
      <c r="O3574" s="14" t="s">
        <v>8318</v>
      </c>
      <c r="P3574" t="s">
        <v>8319</v>
      </c>
      <c r="Q3574" s="10">
        <f t="shared" si="112"/>
        <v>42059.701319444444</v>
      </c>
      <c r="R3574">
        <f t="shared" si="113"/>
        <v>2015</v>
      </c>
    </row>
    <row r="3575" spans="1:18" ht="60" x14ac:dyDescent="0.25">
      <c r="A3575">
        <v>3377</v>
      </c>
      <c r="B3575" s="3" t="s">
        <v>3376</v>
      </c>
      <c r="C3575" s="3" t="s">
        <v>7487</v>
      </c>
      <c r="D3575" s="6">
        <v>8000</v>
      </c>
      <c r="E3575" s="8">
        <v>8084</v>
      </c>
      <c r="F3575" t="s">
        <v>8218</v>
      </c>
      <c r="G3575" t="s">
        <v>8224</v>
      </c>
      <c r="H3575" t="s">
        <v>8246</v>
      </c>
      <c r="I3575">
        <v>1426870560</v>
      </c>
      <c r="J3575">
        <v>1424280899</v>
      </c>
      <c r="K3575" t="b">
        <v>0</v>
      </c>
      <c r="L3575">
        <v>77</v>
      </c>
      <c r="M3575" t="b">
        <v>1</v>
      </c>
      <c r="N3575" t="s">
        <v>8269</v>
      </c>
      <c r="O3575" s="14" t="s">
        <v>8318</v>
      </c>
      <c r="P3575" t="s">
        <v>8319</v>
      </c>
      <c r="Q3575" s="10">
        <f t="shared" si="112"/>
        <v>42053.732627314821</v>
      </c>
      <c r="R3575">
        <f t="shared" si="113"/>
        <v>2015</v>
      </c>
    </row>
    <row r="3576" spans="1:18" ht="60" x14ac:dyDescent="0.25">
      <c r="A3576">
        <v>3378</v>
      </c>
      <c r="B3576" s="3" t="s">
        <v>3377</v>
      </c>
      <c r="C3576" s="3" t="s">
        <v>7488</v>
      </c>
      <c r="D3576" s="6">
        <v>550</v>
      </c>
      <c r="E3576" s="8">
        <v>592</v>
      </c>
      <c r="F3576" t="s">
        <v>8218</v>
      </c>
      <c r="G3576" t="s">
        <v>8224</v>
      </c>
      <c r="H3576" t="s">
        <v>8246</v>
      </c>
      <c r="I3576">
        <v>1409490480</v>
      </c>
      <c r="J3576">
        <v>1407400306</v>
      </c>
      <c r="K3576" t="b">
        <v>0</v>
      </c>
      <c r="L3576">
        <v>21</v>
      </c>
      <c r="M3576" t="b">
        <v>1</v>
      </c>
      <c r="N3576" t="s">
        <v>8269</v>
      </c>
      <c r="O3576" s="14" t="s">
        <v>8318</v>
      </c>
      <c r="P3576" t="s">
        <v>8319</v>
      </c>
      <c r="Q3576" s="10">
        <f t="shared" si="112"/>
        <v>41858.355393518519</v>
      </c>
      <c r="R3576">
        <f t="shared" si="113"/>
        <v>2014</v>
      </c>
    </row>
    <row r="3577" spans="1:18" ht="60" x14ac:dyDescent="0.25">
      <c r="A3577">
        <v>3379</v>
      </c>
      <c r="B3577" s="3" t="s">
        <v>3378</v>
      </c>
      <c r="C3577" s="3" t="s">
        <v>7489</v>
      </c>
      <c r="D3577" s="6">
        <v>2000</v>
      </c>
      <c r="E3577" s="8">
        <v>2073</v>
      </c>
      <c r="F3577" t="s">
        <v>8218</v>
      </c>
      <c r="G3577" t="s">
        <v>8224</v>
      </c>
      <c r="H3577" t="s">
        <v>8246</v>
      </c>
      <c r="I3577">
        <v>1440630000</v>
      </c>
      <c r="J3577">
        <v>1439122800</v>
      </c>
      <c r="K3577" t="b">
        <v>0</v>
      </c>
      <c r="L3577">
        <v>38</v>
      </c>
      <c r="M3577" t="b">
        <v>1</v>
      </c>
      <c r="N3577" t="s">
        <v>8269</v>
      </c>
      <c r="O3577" s="14" t="s">
        <v>8318</v>
      </c>
      <c r="P3577" t="s">
        <v>8319</v>
      </c>
      <c r="Q3577" s="10">
        <f t="shared" si="112"/>
        <v>42225.513888888891</v>
      </c>
      <c r="R3577">
        <f t="shared" si="113"/>
        <v>2015</v>
      </c>
    </row>
    <row r="3578" spans="1:18" ht="60" x14ac:dyDescent="0.25">
      <c r="A3578">
        <v>3380</v>
      </c>
      <c r="B3578" s="3" t="s">
        <v>3379</v>
      </c>
      <c r="C3578" s="3" t="s">
        <v>7490</v>
      </c>
      <c r="D3578" s="6">
        <v>3000</v>
      </c>
      <c r="E3578" s="8">
        <v>3133</v>
      </c>
      <c r="F3578" t="s">
        <v>8218</v>
      </c>
      <c r="G3578" t="s">
        <v>8223</v>
      </c>
      <c r="H3578" t="s">
        <v>8245</v>
      </c>
      <c r="I3578">
        <v>1417305178</v>
      </c>
      <c r="J3578">
        <v>1414277578</v>
      </c>
      <c r="K3578" t="b">
        <v>0</v>
      </c>
      <c r="L3578">
        <v>28</v>
      </c>
      <c r="M3578" t="b">
        <v>1</v>
      </c>
      <c r="N3578" t="s">
        <v>8269</v>
      </c>
      <c r="O3578" s="14" t="s">
        <v>8318</v>
      </c>
      <c r="P3578" t="s">
        <v>8319</v>
      </c>
      <c r="Q3578" s="10">
        <f t="shared" si="112"/>
        <v>41937.95344907407</v>
      </c>
      <c r="R3578">
        <f t="shared" si="113"/>
        <v>2014</v>
      </c>
    </row>
    <row r="3579" spans="1:18" ht="60" x14ac:dyDescent="0.25">
      <c r="A3579">
        <v>3381</v>
      </c>
      <c r="B3579" s="3" t="s">
        <v>3380</v>
      </c>
      <c r="C3579" s="3" t="s">
        <v>7491</v>
      </c>
      <c r="D3579" s="6">
        <v>4000</v>
      </c>
      <c r="E3579" s="8">
        <v>4090</v>
      </c>
      <c r="F3579" t="s">
        <v>8218</v>
      </c>
      <c r="G3579" t="s">
        <v>8223</v>
      </c>
      <c r="H3579" t="s">
        <v>8245</v>
      </c>
      <c r="I3579">
        <v>1426044383</v>
      </c>
      <c r="J3579">
        <v>1423455983</v>
      </c>
      <c r="K3579" t="b">
        <v>0</v>
      </c>
      <c r="L3579">
        <v>48</v>
      </c>
      <c r="M3579" t="b">
        <v>1</v>
      </c>
      <c r="N3579" t="s">
        <v>8269</v>
      </c>
      <c r="O3579" s="14" t="s">
        <v>8318</v>
      </c>
      <c r="P3579" t="s">
        <v>8319</v>
      </c>
      <c r="Q3579" s="10">
        <f t="shared" si="112"/>
        <v>42044.184988425928</v>
      </c>
      <c r="R3579">
        <f t="shared" si="113"/>
        <v>2015</v>
      </c>
    </row>
    <row r="3580" spans="1:18" ht="60" x14ac:dyDescent="0.25">
      <c r="A3580">
        <v>3382</v>
      </c>
      <c r="B3580" s="3" t="s">
        <v>3381</v>
      </c>
      <c r="C3580" s="3" t="s">
        <v>7492</v>
      </c>
      <c r="D3580" s="6">
        <v>3500</v>
      </c>
      <c r="E3580" s="8">
        <v>3526</v>
      </c>
      <c r="F3580" t="s">
        <v>8218</v>
      </c>
      <c r="G3580" t="s">
        <v>8224</v>
      </c>
      <c r="H3580" t="s">
        <v>8246</v>
      </c>
      <c r="I3580">
        <v>1470092340</v>
      </c>
      <c r="J3580">
        <v>1467973256</v>
      </c>
      <c r="K3580" t="b">
        <v>0</v>
      </c>
      <c r="L3580">
        <v>46</v>
      </c>
      <c r="M3580" t="b">
        <v>1</v>
      </c>
      <c r="N3580" t="s">
        <v>8269</v>
      </c>
      <c r="O3580" s="14" t="s">
        <v>8318</v>
      </c>
      <c r="P3580" t="s">
        <v>8319</v>
      </c>
      <c r="Q3580" s="10">
        <f t="shared" si="112"/>
        <v>42559.431203703702</v>
      </c>
      <c r="R3580">
        <f t="shared" si="113"/>
        <v>2016</v>
      </c>
    </row>
    <row r="3581" spans="1:18" ht="60" x14ac:dyDescent="0.25">
      <c r="A3581">
        <v>3383</v>
      </c>
      <c r="B3581" s="3" t="s">
        <v>3382</v>
      </c>
      <c r="C3581" s="3" t="s">
        <v>7493</v>
      </c>
      <c r="D3581" s="6">
        <v>1750</v>
      </c>
      <c r="E3581" s="8">
        <v>1955</v>
      </c>
      <c r="F3581" t="s">
        <v>8218</v>
      </c>
      <c r="G3581" t="s">
        <v>8223</v>
      </c>
      <c r="H3581" t="s">
        <v>8245</v>
      </c>
      <c r="I3581">
        <v>1466707620</v>
      </c>
      <c r="J3581">
        <v>1464979620</v>
      </c>
      <c r="K3581" t="b">
        <v>0</v>
      </c>
      <c r="L3581">
        <v>30</v>
      </c>
      <c r="M3581" t="b">
        <v>1</v>
      </c>
      <c r="N3581" t="s">
        <v>8269</v>
      </c>
      <c r="O3581" s="14" t="s">
        <v>8318</v>
      </c>
      <c r="P3581" t="s">
        <v>8319</v>
      </c>
      <c r="Q3581" s="10">
        <f t="shared" si="112"/>
        <v>42524.782638888893</v>
      </c>
      <c r="R3581">
        <f t="shared" si="113"/>
        <v>2016</v>
      </c>
    </row>
    <row r="3582" spans="1:18" ht="60" x14ac:dyDescent="0.25">
      <c r="A3582">
        <v>3384</v>
      </c>
      <c r="B3582" s="3" t="s">
        <v>3383</v>
      </c>
      <c r="C3582" s="3" t="s">
        <v>7494</v>
      </c>
      <c r="D3582" s="6">
        <v>6000</v>
      </c>
      <c r="E3582" s="8">
        <v>6000.66</v>
      </c>
      <c r="F3582" t="s">
        <v>8218</v>
      </c>
      <c r="G3582" t="s">
        <v>8223</v>
      </c>
      <c r="H3582" t="s">
        <v>8245</v>
      </c>
      <c r="I3582">
        <v>1448074800</v>
      </c>
      <c r="J3582">
        <v>1444874768</v>
      </c>
      <c r="K3582" t="b">
        <v>0</v>
      </c>
      <c r="L3582">
        <v>64</v>
      </c>
      <c r="M3582" t="b">
        <v>1</v>
      </c>
      <c r="N3582" t="s">
        <v>8269</v>
      </c>
      <c r="O3582" s="14" t="s">
        <v>8318</v>
      </c>
      <c r="P3582" t="s">
        <v>8319</v>
      </c>
      <c r="Q3582" s="10">
        <f t="shared" si="112"/>
        <v>42292.087592592594</v>
      </c>
      <c r="R3582">
        <f t="shared" si="113"/>
        <v>2015</v>
      </c>
    </row>
    <row r="3583" spans="1:18" ht="60" x14ac:dyDescent="0.25">
      <c r="A3583">
        <v>3385</v>
      </c>
      <c r="B3583" s="3" t="s">
        <v>3384</v>
      </c>
      <c r="C3583" s="3" t="s">
        <v>7495</v>
      </c>
      <c r="D3583" s="6">
        <v>2000</v>
      </c>
      <c r="E3583" s="8">
        <v>2000</v>
      </c>
      <c r="F3583" t="s">
        <v>8218</v>
      </c>
      <c r="G3583" t="s">
        <v>8223</v>
      </c>
      <c r="H3583" t="s">
        <v>8245</v>
      </c>
      <c r="I3583">
        <v>1418244552</v>
      </c>
      <c r="J3583">
        <v>1415652552</v>
      </c>
      <c r="K3583" t="b">
        <v>0</v>
      </c>
      <c r="L3583">
        <v>15</v>
      </c>
      <c r="M3583" t="b">
        <v>1</v>
      </c>
      <c r="N3583" t="s">
        <v>8269</v>
      </c>
      <c r="O3583" s="14" t="s">
        <v>8318</v>
      </c>
      <c r="P3583" t="s">
        <v>8319</v>
      </c>
      <c r="Q3583" s="10">
        <f t="shared" si="112"/>
        <v>41953.8675</v>
      </c>
      <c r="R3583">
        <f t="shared" si="113"/>
        <v>2014</v>
      </c>
    </row>
    <row r="3584" spans="1:18" ht="60" x14ac:dyDescent="0.25">
      <c r="A3584">
        <v>3386</v>
      </c>
      <c r="B3584" s="3" t="s">
        <v>3385</v>
      </c>
      <c r="C3584" s="3" t="s">
        <v>7496</v>
      </c>
      <c r="D3584" s="6">
        <v>2000</v>
      </c>
      <c r="E3584" s="8">
        <v>2100</v>
      </c>
      <c r="F3584" t="s">
        <v>8218</v>
      </c>
      <c r="G3584" t="s">
        <v>8223</v>
      </c>
      <c r="H3584" t="s">
        <v>8245</v>
      </c>
      <c r="I3584">
        <v>1417620506</v>
      </c>
      <c r="J3584">
        <v>1415028506</v>
      </c>
      <c r="K3584" t="b">
        <v>0</v>
      </c>
      <c r="L3584">
        <v>41</v>
      </c>
      <c r="M3584" t="b">
        <v>1</v>
      </c>
      <c r="N3584" t="s">
        <v>8269</v>
      </c>
      <c r="O3584" s="14" t="s">
        <v>8318</v>
      </c>
      <c r="P3584" t="s">
        <v>8319</v>
      </c>
      <c r="Q3584" s="10">
        <f t="shared" si="112"/>
        <v>41946.644745370373</v>
      </c>
      <c r="R3584">
        <f t="shared" si="113"/>
        <v>2014</v>
      </c>
    </row>
    <row r="3585" spans="1:18" ht="60" x14ac:dyDescent="0.25">
      <c r="A3585">
        <v>3387</v>
      </c>
      <c r="B3585" s="3" t="s">
        <v>3386</v>
      </c>
      <c r="C3585" s="3" t="s">
        <v>7497</v>
      </c>
      <c r="D3585" s="6">
        <v>3000</v>
      </c>
      <c r="E3585" s="8">
        <v>3506</v>
      </c>
      <c r="F3585" t="s">
        <v>8218</v>
      </c>
      <c r="G3585" t="s">
        <v>8223</v>
      </c>
      <c r="H3585" t="s">
        <v>8245</v>
      </c>
      <c r="I3585">
        <v>1418581088</v>
      </c>
      <c r="J3585">
        <v>1415125088</v>
      </c>
      <c r="K3585" t="b">
        <v>0</v>
      </c>
      <c r="L3585">
        <v>35</v>
      </c>
      <c r="M3585" t="b">
        <v>1</v>
      </c>
      <c r="N3585" t="s">
        <v>8269</v>
      </c>
      <c r="O3585" s="14" t="s">
        <v>8318</v>
      </c>
      <c r="P3585" t="s">
        <v>8319</v>
      </c>
      <c r="Q3585" s="10">
        <f t="shared" si="112"/>
        <v>41947.762592592589</v>
      </c>
      <c r="R3585">
        <f t="shared" si="113"/>
        <v>2014</v>
      </c>
    </row>
    <row r="3586" spans="1:18" ht="60" x14ac:dyDescent="0.25">
      <c r="A3586">
        <v>3388</v>
      </c>
      <c r="B3586" s="3" t="s">
        <v>3387</v>
      </c>
      <c r="C3586" s="3" t="s">
        <v>7498</v>
      </c>
      <c r="D3586" s="6">
        <v>1500</v>
      </c>
      <c r="E3586" s="8">
        <v>1557</v>
      </c>
      <c r="F3586" t="s">
        <v>8218</v>
      </c>
      <c r="G3586" t="s">
        <v>8224</v>
      </c>
      <c r="H3586" t="s">
        <v>8246</v>
      </c>
      <c r="I3586">
        <v>1434625441</v>
      </c>
      <c r="J3586">
        <v>1432033441</v>
      </c>
      <c r="K3586" t="b">
        <v>0</v>
      </c>
      <c r="L3586">
        <v>45</v>
      </c>
      <c r="M3586" t="b">
        <v>1</v>
      </c>
      <c r="N3586" t="s">
        <v>8269</v>
      </c>
      <c r="O3586" s="14" t="s">
        <v>8318</v>
      </c>
      <c r="P3586" t="s">
        <v>8319</v>
      </c>
      <c r="Q3586" s="10">
        <f t="shared" si="112"/>
        <v>42143.461122685185</v>
      </c>
      <c r="R3586">
        <f t="shared" si="113"/>
        <v>2015</v>
      </c>
    </row>
    <row r="3587" spans="1:18" ht="45" x14ac:dyDescent="0.25">
      <c r="A3587">
        <v>3389</v>
      </c>
      <c r="B3587" s="3" t="s">
        <v>3388</v>
      </c>
      <c r="C3587" s="3" t="s">
        <v>7499</v>
      </c>
      <c r="D3587" s="6">
        <v>10000</v>
      </c>
      <c r="E3587" s="8">
        <v>11450</v>
      </c>
      <c r="F3587" t="s">
        <v>8218</v>
      </c>
      <c r="G3587" t="s">
        <v>8223</v>
      </c>
      <c r="H3587" t="s">
        <v>8245</v>
      </c>
      <c r="I3587">
        <v>1464960682</v>
      </c>
      <c r="J3587">
        <v>1462368682</v>
      </c>
      <c r="K3587" t="b">
        <v>0</v>
      </c>
      <c r="L3587">
        <v>62</v>
      </c>
      <c r="M3587" t="b">
        <v>1</v>
      </c>
      <c r="N3587" t="s">
        <v>8269</v>
      </c>
      <c r="O3587" s="14" t="s">
        <v>8318</v>
      </c>
      <c r="P3587" t="s">
        <v>8319</v>
      </c>
      <c r="Q3587" s="10">
        <f t="shared" si="112"/>
        <v>42494.563449074078</v>
      </c>
      <c r="R3587">
        <f t="shared" si="113"/>
        <v>2016</v>
      </c>
    </row>
    <row r="3588" spans="1:18" ht="60" x14ac:dyDescent="0.25">
      <c r="A3588">
        <v>3390</v>
      </c>
      <c r="B3588" s="3" t="s">
        <v>3389</v>
      </c>
      <c r="C3588" s="3" t="s">
        <v>7500</v>
      </c>
      <c r="D3588" s="6">
        <v>1500</v>
      </c>
      <c r="E3588" s="8">
        <v>1536</v>
      </c>
      <c r="F3588" t="s">
        <v>8218</v>
      </c>
      <c r="G3588" t="s">
        <v>8223</v>
      </c>
      <c r="H3588" t="s">
        <v>8245</v>
      </c>
      <c r="I3588">
        <v>1405017345</v>
      </c>
      <c r="J3588">
        <v>1403721345</v>
      </c>
      <c r="K3588" t="b">
        <v>0</v>
      </c>
      <c r="L3588">
        <v>22</v>
      </c>
      <c r="M3588" t="b">
        <v>1</v>
      </c>
      <c r="N3588" t="s">
        <v>8269</v>
      </c>
      <c r="O3588" s="14" t="s">
        <v>8318</v>
      </c>
      <c r="P3588" t="s">
        <v>8319</v>
      </c>
      <c r="Q3588" s="10">
        <f t="shared" si="112"/>
        <v>41815.774826388886</v>
      </c>
      <c r="R3588">
        <f t="shared" si="113"/>
        <v>2014</v>
      </c>
    </row>
    <row r="3589" spans="1:18" ht="60" x14ac:dyDescent="0.25">
      <c r="A3589">
        <v>3391</v>
      </c>
      <c r="B3589" s="3" t="s">
        <v>3390</v>
      </c>
      <c r="C3589" s="3" t="s">
        <v>7501</v>
      </c>
      <c r="D3589" s="6">
        <v>500</v>
      </c>
      <c r="E3589" s="8">
        <v>1115</v>
      </c>
      <c r="F3589" t="s">
        <v>8218</v>
      </c>
      <c r="G3589" t="s">
        <v>8223</v>
      </c>
      <c r="H3589" t="s">
        <v>8245</v>
      </c>
      <c r="I3589">
        <v>1407536880</v>
      </c>
      <c r="J3589">
        <v>1404997548</v>
      </c>
      <c r="K3589" t="b">
        <v>0</v>
      </c>
      <c r="L3589">
        <v>18</v>
      </c>
      <c r="M3589" t="b">
        <v>1</v>
      </c>
      <c r="N3589" t="s">
        <v>8269</v>
      </c>
      <c r="O3589" s="14" t="s">
        <v>8318</v>
      </c>
      <c r="P3589" t="s">
        <v>8319</v>
      </c>
      <c r="Q3589" s="10">
        <f t="shared" si="112"/>
        <v>41830.545694444445</v>
      </c>
      <c r="R3589">
        <f t="shared" si="113"/>
        <v>2014</v>
      </c>
    </row>
    <row r="3590" spans="1:18" ht="60" x14ac:dyDescent="0.25">
      <c r="A3590">
        <v>3392</v>
      </c>
      <c r="B3590" s="3" t="s">
        <v>3391</v>
      </c>
      <c r="C3590" s="3" t="s">
        <v>7502</v>
      </c>
      <c r="D3590" s="6">
        <v>500</v>
      </c>
      <c r="E3590" s="8">
        <v>500</v>
      </c>
      <c r="F3590" t="s">
        <v>8218</v>
      </c>
      <c r="G3590" t="s">
        <v>8224</v>
      </c>
      <c r="H3590" t="s">
        <v>8246</v>
      </c>
      <c r="I3590">
        <v>1462565855</v>
      </c>
      <c r="J3590">
        <v>1458245855</v>
      </c>
      <c r="K3590" t="b">
        <v>0</v>
      </c>
      <c r="L3590">
        <v>12</v>
      </c>
      <c r="M3590" t="b">
        <v>1</v>
      </c>
      <c r="N3590" t="s">
        <v>8269</v>
      </c>
      <c r="O3590" s="14" t="s">
        <v>8318</v>
      </c>
      <c r="P3590" t="s">
        <v>8319</v>
      </c>
      <c r="Q3590" s="10">
        <f t="shared" si="112"/>
        <v>42446.845543981486</v>
      </c>
      <c r="R3590">
        <f t="shared" si="113"/>
        <v>2016</v>
      </c>
    </row>
    <row r="3591" spans="1:18" ht="45" x14ac:dyDescent="0.25">
      <c r="A3591">
        <v>3393</v>
      </c>
      <c r="B3591" s="3" t="s">
        <v>3392</v>
      </c>
      <c r="C3591" s="3" t="s">
        <v>7503</v>
      </c>
      <c r="D3591" s="6">
        <v>1500</v>
      </c>
      <c r="E3591" s="8">
        <v>1587</v>
      </c>
      <c r="F3591" t="s">
        <v>8218</v>
      </c>
      <c r="G3591" t="s">
        <v>8223</v>
      </c>
      <c r="H3591" t="s">
        <v>8245</v>
      </c>
      <c r="I3591">
        <v>1415234760</v>
      </c>
      <c r="J3591">
        <v>1413065230</v>
      </c>
      <c r="K3591" t="b">
        <v>0</v>
      </c>
      <c r="L3591">
        <v>44</v>
      </c>
      <c r="M3591" t="b">
        <v>1</v>
      </c>
      <c r="N3591" t="s">
        <v>8269</v>
      </c>
      <c r="O3591" s="14" t="s">
        <v>8318</v>
      </c>
      <c r="P3591" t="s">
        <v>8319</v>
      </c>
      <c r="Q3591" s="10">
        <f t="shared" si="112"/>
        <v>41923.921643518523</v>
      </c>
      <c r="R3591">
        <f t="shared" si="113"/>
        <v>2014</v>
      </c>
    </row>
    <row r="3592" spans="1:18" ht="60" x14ac:dyDescent="0.25">
      <c r="A3592">
        <v>3394</v>
      </c>
      <c r="B3592" s="3" t="s">
        <v>3393</v>
      </c>
      <c r="C3592" s="3" t="s">
        <v>7504</v>
      </c>
      <c r="D3592" s="6">
        <v>550</v>
      </c>
      <c r="E3592" s="8">
        <v>783</v>
      </c>
      <c r="F3592" t="s">
        <v>8218</v>
      </c>
      <c r="G3592" t="s">
        <v>8224</v>
      </c>
      <c r="H3592" t="s">
        <v>8246</v>
      </c>
      <c r="I3592">
        <v>1406470645</v>
      </c>
      <c r="J3592">
        <v>1403878645</v>
      </c>
      <c r="K3592" t="b">
        <v>0</v>
      </c>
      <c r="L3592">
        <v>27</v>
      </c>
      <c r="M3592" t="b">
        <v>1</v>
      </c>
      <c r="N3592" t="s">
        <v>8269</v>
      </c>
      <c r="O3592" s="14" t="s">
        <v>8318</v>
      </c>
      <c r="P3592" t="s">
        <v>8319</v>
      </c>
      <c r="Q3592" s="10">
        <f t="shared" si="112"/>
        <v>41817.59542824074</v>
      </c>
      <c r="R3592">
        <f t="shared" si="113"/>
        <v>2014</v>
      </c>
    </row>
    <row r="3593" spans="1:18" ht="30" x14ac:dyDescent="0.25">
      <c r="A3593">
        <v>3395</v>
      </c>
      <c r="B3593" s="3" t="s">
        <v>3394</v>
      </c>
      <c r="C3593" s="3" t="s">
        <v>7505</v>
      </c>
      <c r="D3593" s="6">
        <v>500</v>
      </c>
      <c r="E3593" s="8">
        <v>920</v>
      </c>
      <c r="F3593" t="s">
        <v>8218</v>
      </c>
      <c r="G3593" t="s">
        <v>8224</v>
      </c>
      <c r="H3593" t="s">
        <v>8246</v>
      </c>
      <c r="I3593">
        <v>1433009400</v>
      </c>
      <c r="J3593">
        <v>1431795944</v>
      </c>
      <c r="K3593" t="b">
        <v>0</v>
      </c>
      <c r="L3593">
        <v>38</v>
      </c>
      <c r="M3593" t="b">
        <v>1</v>
      </c>
      <c r="N3593" t="s">
        <v>8269</v>
      </c>
      <c r="O3593" s="14" t="s">
        <v>8318</v>
      </c>
      <c r="P3593" t="s">
        <v>8319</v>
      </c>
      <c r="Q3593" s="10">
        <f t="shared" si="112"/>
        <v>42140.712314814817</v>
      </c>
      <c r="R3593">
        <f t="shared" si="113"/>
        <v>2015</v>
      </c>
    </row>
    <row r="3594" spans="1:18" ht="45" x14ac:dyDescent="0.25">
      <c r="A3594">
        <v>3396</v>
      </c>
      <c r="B3594" s="3" t="s">
        <v>3395</v>
      </c>
      <c r="C3594" s="3" t="s">
        <v>7506</v>
      </c>
      <c r="D3594" s="6">
        <v>1500</v>
      </c>
      <c r="E3594" s="8">
        <v>1565</v>
      </c>
      <c r="F3594" t="s">
        <v>8218</v>
      </c>
      <c r="G3594" t="s">
        <v>8223</v>
      </c>
      <c r="H3594" t="s">
        <v>8245</v>
      </c>
      <c r="I3594">
        <v>1401595140</v>
      </c>
      <c r="J3594">
        <v>1399286589</v>
      </c>
      <c r="K3594" t="b">
        <v>0</v>
      </c>
      <c r="L3594">
        <v>28</v>
      </c>
      <c r="M3594" t="b">
        <v>1</v>
      </c>
      <c r="N3594" t="s">
        <v>8269</v>
      </c>
      <c r="O3594" s="14" t="s">
        <v>8318</v>
      </c>
      <c r="P3594" t="s">
        <v>8319</v>
      </c>
      <c r="Q3594" s="10">
        <f t="shared" ref="Q3594:Q3657" si="114">(((J3594/60)/60)/24)+DATE(1970,1,1)</f>
        <v>41764.44663194444</v>
      </c>
      <c r="R3594">
        <f t="shared" ref="R3594:R3657" si="115">YEAR(Q3594)</f>
        <v>2014</v>
      </c>
    </row>
    <row r="3595" spans="1:18" ht="30" x14ac:dyDescent="0.25">
      <c r="A3595">
        <v>3397</v>
      </c>
      <c r="B3595" s="3" t="s">
        <v>3396</v>
      </c>
      <c r="C3595" s="3" t="s">
        <v>7507</v>
      </c>
      <c r="D3595" s="6">
        <v>250</v>
      </c>
      <c r="E3595" s="8">
        <v>280</v>
      </c>
      <c r="F3595" t="s">
        <v>8218</v>
      </c>
      <c r="G3595" t="s">
        <v>8224</v>
      </c>
      <c r="H3595" t="s">
        <v>8246</v>
      </c>
      <c r="I3595">
        <v>1455832800</v>
      </c>
      <c r="J3595">
        <v>1452338929</v>
      </c>
      <c r="K3595" t="b">
        <v>0</v>
      </c>
      <c r="L3595">
        <v>24</v>
      </c>
      <c r="M3595" t="b">
        <v>1</v>
      </c>
      <c r="N3595" t="s">
        <v>8269</v>
      </c>
      <c r="O3595" s="14" t="s">
        <v>8318</v>
      </c>
      <c r="P3595" t="s">
        <v>8319</v>
      </c>
      <c r="Q3595" s="10">
        <f t="shared" si="114"/>
        <v>42378.478344907402</v>
      </c>
      <c r="R3595">
        <f t="shared" si="115"/>
        <v>2016</v>
      </c>
    </row>
    <row r="3596" spans="1:18" ht="60" x14ac:dyDescent="0.25">
      <c r="A3596">
        <v>3398</v>
      </c>
      <c r="B3596" s="3" t="s">
        <v>3397</v>
      </c>
      <c r="C3596" s="3" t="s">
        <v>7508</v>
      </c>
      <c r="D3596" s="6">
        <v>4000</v>
      </c>
      <c r="E3596" s="8">
        <v>4443</v>
      </c>
      <c r="F3596" t="s">
        <v>8218</v>
      </c>
      <c r="G3596" t="s">
        <v>8223</v>
      </c>
      <c r="H3596" t="s">
        <v>8245</v>
      </c>
      <c r="I3596">
        <v>1416589200</v>
      </c>
      <c r="J3596">
        <v>1414605776</v>
      </c>
      <c r="K3596" t="b">
        <v>0</v>
      </c>
      <c r="L3596">
        <v>65</v>
      </c>
      <c r="M3596" t="b">
        <v>1</v>
      </c>
      <c r="N3596" t="s">
        <v>8269</v>
      </c>
      <c r="O3596" s="14" t="s">
        <v>8318</v>
      </c>
      <c r="P3596" t="s">
        <v>8319</v>
      </c>
      <c r="Q3596" s="10">
        <f t="shared" si="114"/>
        <v>41941.75203703704</v>
      </c>
      <c r="R3596">
        <f t="shared" si="115"/>
        <v>2014</v>
      </c>
    </row>
    <row r="3597" spans="1:18" ht="45" x14ac:dyDescent="0.25">
      <c r="A3597">
        <v>3399</v>
      </c>
      <c r="B3597" s="3" t="s">
        <v>3398</v>
      </c>
      <c r="C3597" s="3" t="s">
        <v>7509</v>
      </c>
      <c r="D3597" s="6">
        <v>1200</v>
      </c>
      <c r="E3597" s="8">
        <v>1245</v>
      </c>
      <c r="F3597" t="s">
        <v>8218</v>
      </c>
      <c r="G3597" t="s">
        <v>8224</v>
      </c>
      <c r="H3597" t="s">
        <v>8246</v>
      </c>
      <c r="I3597">
        <v>1424556325</v>
      </c>
      <c r="J3597">
        <v>1421964325</v>
      </c>
      <c r="K3597" t="b">
        <v>0</v>
      </c>
      <c r="L3597">
        <v>46</v>
      </c>
      <c r="M3597" t="b">
        <v>1</v>
      </c>
      <c r="N3597" t="s">
        <v>8269</v>
      </c>
      <c r="O3597" s="14" t="s">
        <v>8318</v>
      </c>
      <c r="P3597" t="s">
        <v>8319</v>
      </c>
      <c r="Q3597" s="10">
        <f t="shared" si="114"/>
        <v>42026.920428240745</v>
      </c>
      <c r="R3597">
        <f t="shared" si="115"/>
        <v>2015</v>
      </c>
    </row>
    <row r="3598" spans="1:18" ht="60" x14ac:dyDescent="0.25">
      <c r="A3598">
        <v>3400</v>
      </c>
      <c r="B3598" s="3" t="s">
        <v>3399</v>
      </c>
      <c r="C3598" s="3" t="s">
        <v>7510</v>
      </c>
      <c r="D3598" s="6">
        <v>10000</v>
      </c>
      <c r="E3598" s="8">
        <v>10041</v>
      </c>
      <c r="F3598" t="s">
        <v>8218</v>
      </c>
      <c r="G3598" t="s">
        <v>8223</v>
      </c>
      <c r="H3598" t="s">
        <v>8245</v>
      </c>
      <c r="I3598">
        <v>1409266414</v>
      </c>
      <c r="J3598">
        <v>1405378414</v>
      </c>
      <c r="K3598" t="b">
        <v>0</v>
      </c>
      <c r="L3598">
        <v>85</v>
      </c>
      <c r="M3598" t="b">
        <v>1</v>
      </c>
      <c r="N3598" t="s">
        <v>8269</v>
      </c>
      <c r="O3598" s="14" t="s">
        <v>8318</v>
      </c>
      <c r="P3598" t="s">
        <v>8319</v>
      </c>
      <c r="Q3598" s="10">
        <f t="shared" si="114"/>
        <v>41834.953865740739</v>
      </c>
      <c r="R3598">
        <f t="shared" si="115"/>
        <v>2014</v>
      </c>
    </row>
    <row r="3599" spans="1:18" ht="60" x14ac:dyDescent="0.25">
      <c r="A3599">
        <v>3401</v>
      </c>
      <c r="B3599" s="3" t="s">
        <v>3400</v>
      </c>
      <c r="C3599" s="3" t="s">
        <v>7511</v>
      </c>
      <c r="D3599" s="6">
        <v>2900</v>
      </c>
      <c r="E3599" s="8">
        <v>2954</v>
      </c>
      <c r="F3599" t="s">
        <v>8218</v>
      </c>
      <c r="G3599" t="s">
        <v>8224</v>
      </c>
      <c r="H3599" t="s">
        <v>8246</v>
      </c>
      <c r="I3599">
        <v>1438968146</v>
      </c>
      <c r="J3599">
        <v>1436376146</v>
      </c>
      <c r="K3599" t="b">
        <v>0</v>
      </c>
      <c r="L3599">
        <v>66</v>
      </c>
      <c r="M3599" t="b">
        <v>1</v>
      </c>
      <c r="N3599" t="s">
        <v>8269</v>
      </c>
      <c r="O3599" s="14" t="s">
        <v>8318</v>
      </c>
      <c r="P3599" t="s">
        <v>8319</v>
      </c>
      <c r="Q3599" s="10">
        <f t="shared" si="114"/>
        <v>42193.723912037036</v>
      </c>
      <c r="R3599">
        <f t="shared" si="115"/>
        <v>2015</v>
      </c>
    </row>
    <row r="3600" spans="1:18" ht="45" x14ac:dyDescent="0.25">
      <c r="A3600">
        <v>3402</v>
      </c>
      <c r="B3600" s="3" t="s">
        <v>3401</v>
      </c>
      <c r="C3600" s="3" t="s">
        <v>7512</v>
      </c>
      <c r="D3600" s="6">
        <v>15000</v>
      </c>
      <c r="E3600" s="8">
        <v>16465</v>
      </c>
      <c r="F3600" t="s">
        <v>8218</v>
      </c>
      <c r="G3600" t="s">
        <v>8223</v>
      </c>
      <c r="H3600" t="s">
        <v>8245</v>
      </c>
      <c r="I3600">
        <v>1447295460</v>
      </c>
      <c r="J3600">
        <v>1444747843</v>
      </c>
      <c r="K3600" t="b">
        <v>0</v>
      </c>
      <c r="L3600">
        <v>165</v>
      </c>
      <c r="M3600" t="b">
        <v>1</v>
      </c>
      <c r="N3600" t="s">
        <v>8269</v>
      </c>
      <c r="O3600" s="14" t="s">
        <v>8318</v>
      </c>
      <c r="P3600" t="s">
        <v>8319</v>
      </c>
      <c r="Q3600" s="10">
        <f t="shared" si="114"/>
        <v>42290.61855324074</v>
      </c>
      <c r="R3600">
        <f t="shared" si="115"/>
        <v>2015</v>
      </c>
    </row>
    <row r="3601" spans="1:18" ht="45" x14ac:dyDescent="0.25">
      <c r="A3601">
        <v>3403</v>
      </c>
      <c r="B3601" s="3" t="s">
        <v>3402</v>
      </c>
      <c r="C3601" s="3" t="s">
        <v>7513</v>
      </c>
      <c r="D3601" s="6">
        <v>2000</v>
      </c>
      <c r="E3601" s="8">
        <v>2000</v>
      </c>
      <c r="F3601" t="s">
        <v>8218</v>
      </c>
      <c r="G3601" t="s">
        <v>8224</v>
      </c>
      <c r="H3601" t="s">
        <v>8246</v>
      </c>
      <c r="I3601">
        <v>1435230324</v>
      </c>
      <c r="J3601">
        <v>1432638324</v>
      </c>
      <c r="K3601" t="b">
        <v>0</v>
      </c>
      <c r="L3601">
        <v>17</v>
      </c>
      <c r="M3601" t="b">
        <v>1</v>
      </c>
      <c r="N3601" t="s">
        <v>8269</v>
      </c>
      <c r="O3601" s="14" t="s">
        <v>8318</v>
      </c>
      <c r="P3601" t="s">
        <v>8319</v>
      </c>
      <c r="Q3601" s="10">
        <f t="shared" si="114"/>
        <v>42150.462083333332</v>
      </c>
      <c r="R3601">
        <f t="shared" si="115"/>
        <v>2015</v>
      </c>
    </row>
    <row r="3602" spans="1:18" ht="60" x14ac:dyDescent="0.25">
      <c r="A3602">
        <v>3404</v>
      </c>
      <c r="B3602" s="3" t="s">
        <v>3403</v>
      </c>
      <c r="C3602" s="3" t="s">
        <v>7514</v>
      </c>
      <c r="D3602" s="6">
        <v>500</v>
      </c>
      <c r="E3602" s="8">
        <v>610</v>
      </c>
      <c r="F3602" t="s">
        <v>8218</v>
      </c>
      <c r="G3602" t="s">
        <v>8223</v>
      </c>
      <c r="H3602" t="s">
        <v>8245</v>
      </c>
      <c r="I3602">
        <v>1434542702</v>
      </c>
      <c r="J3602">
        <v>1432814702</v>
      </c>
      <c r="K3602" t="b">
        <v>0</v>
      </c>
      <c r="L3602">
        <v>3</v>
      </c>
      <c r="M3602" t="b">
        <v>1</v>
      </c>
      <c r="N3602" t="s">
        <v>8269</v>
      </c>
      <c r="O3602" s="14" t="s">
        <v>8318</v>
      </c>
      <c r="P3602" t="s">
        <v>8319</v>
      </c>
      <c r="Q3602" s="10">
        <f t="shared" si="114"/>
        <v>42152.503495370373</v>
      </c>
      <c r="R3602">
        <f t="shared" si="115"/>
        <v>2015</v>
      </c>
    </row>
    <row r="3603" spans="1:18" ht="45" x14ac:dyDescent="0.25">
      <c r="A3603">
        <v>3405</v>
      </c>
      <c r="B3603" s="3" t="s">
        <v>3404</v>
      </c>
      <c r="C3603" s="3" t="s">
        <v>7515</v>
      </c>
      <c r="D3603" s="6">
        <v>350</v>
      </c>
      <c r="E3603" s="8">
        <v>481.5</v>
      </c>
      <c r="F3603" t="s">
        <v>8218</v>
      </c>
      <c r="G3603" t="s">
        <v>8224</v>
      </c>
      <c r="H3603" t="s">
        <v>8246</v>
      </c>
      <c r="I3603">
        <v>1456876740</v>
      </c>
      <c r="J3603">
        <v>1455063886</v>
      </c>
      <c r="K3603" t="b">
        <v>0</v>
      </c>
      <c r="L3603">
        <v>17</v>
      </c>
      <c r="M3603" t="b">
        <v>1</v>
      </c>
      <c r="N3603" t="s">
        <v>8269</v>
      </c>
      <c r="O3603" s="14" t="s">
        <v>8318</v>
      </c>
      <c r="P3603" t="s">
        <v>8319</v>
      </c>
      <c r="Q3603" s="10">
        <f t="shared" si="114"/>
        <v>42410.017199074078</v>
      </c>
      <c r="R3603">
        <f t="shared" si="115"/>
        <v>2016</v>
      </c>
    </row>
    <row r="3604" spans="1:18" ht="45" x14ac:dyDescent="0.25">
      <c r="A3604">
        <v>3406</v>
      </c>
      <c r="B3604" s="3" t="s">
        <v>3405</v>
      </c>
      <c r="C3604" s="3" t="s">
        <v>7516</v>
      </c>
      <c r="D3604" s="6">
        <v>10000</v>
      </c>
      <c r="E3604" s="8">
        <v>10031</v>
      </c>
      <c r="F3604" t="s">
        <v>8218</v>
      </c>
      <c r="G3604" t="s">
        <v>8223</v>
      </c>
      <c r="H3604" t="s">
        <v>8245</v>
      </c>
      <c r="I3604">
        <v>1405511376</v>
      </c>
      <c r="J3604">
        <v>1401623376</v>
      </c>
      <c r="K3604" t="b">
        <v>0</v>
      </c>
      <c r="L3604">
        <v>91</v>
      </c>
      <c r="M3604" t="b">
        <v>1</v>
      </c>
      <c r="N3604" t="s">
        <v>8269</v>
      </c>
      <c r="O3604" s="14" t="s">
        <v>8318</v>
      </c>
      <c r="P3604" t="s">
        <v>8319</v>
      </c>
      <c r="Q3604" s="10">
        <f t="shared" si="114"/>
        <v>41791.492777777778</v>
      </c>
      <c r="R3604">
        <f t="shared" si="115"/>
        <v>2014</v>
      </c>
    </row>
    <row r="3605" spans="1:18" ht="60" x14ac:dyDescent="0.25">
      <c r="A3605">
        <v>3407</v>
      </c>
      <c r="B3605" s="3" t="s">
        <v>3406</v>
      </c>
      <c r="C3605" s="3" t="s">
        <v>7517</v>
      </c>
      <c r="D3605" s="6">
        <v>2000</v>
      </c>
      <c r="E3605" s="8">
        <v>2142</v>
      </c>
      <c r="F3605" t="s">
        <v>8218</v>
      </c>
      <c r="G3605" t="s">
        <v>8224</v>
      </c>
      <c r="H3605" t="s">
        <v>8246</v>
      </c>
      <c r="I3605">
        <v>1404641289</v>
      </c>
      <c r="J3605">
        <v>1402049289</v>
      </c>
      <c r="K3605" t="b">
        <v>0</v>
      </c>
      <c r="L3605">
        <v>67</v>
      </c>
      <c r="M3605" t="b">
        <v>1</v>
      </c>
      <c r="N3605" t="s">
        <v>8269</v>
      </c>
      <c r="O3605" s="14" t="s">
        <v>8318</v>
      </c>
      <c r="P3605" t="s">
        <v>8319</v>
      </c>
      <c r="Q3605" s="10">
        <f t="shared" si="114"/>
        <v>41796.422326388885</v>
      </c>
      <c r="R3605">
        <f t="shared" si="115"/>
        <v>2014</v>
      </c>
    </row>
    <row r="3606" spans="1:18" ht="45" x14ac:dyDescent="0.25">
      <c r="A3606">
        <v>3408</v>
      </c>
      <c r="B3606" s="3" t="s">
        <v>3407</v>
      </c>
      <c r="C3606" s="3" t="s">
        <v>7518</v>
      </c>
      <c r="D3606" s="6">
        <v>500</v>
      </c>
      <c r="E3606" s="8">
        <v>1055</v>
      </c>
      <c r="F3606" t="s">
        <v>8218</v>
      </c>
      <c r="G3606" t="s">
        <v>8223</v>
      </c>
      <c r="H3606" t="s">
        <v>8245</v>
      </c>
      <c r="I3606">
        <v>1405727304</v>
      </c>
      <c r="J3606">
        <v>1403135304</v>
      </c>
      <c r="K3606" t="b">
        <v>0</v>
      </c>
      <c r="L3606">
        <v>18</v>
      </c>
      <c r="M3606" t="b">
        <v>1</v>
      </c>
      <c r="N3606" t="s">
        <v>8269</v>
      </c>
      <c r="O3606" s="14" t="s">
        <v>8318</v>
      </c>
      <c r="P3606" t="s">
        <v>8319</v>
      </c>
      <c r="Q3606" s="10">
        <f t="shared" si="114"/>
        <v>41808.991944444446</v>
      </c>
      <c r="R3606">
        <f t="shared" si="115"/>
        <v>2014</v>
      </c>
    </row>
    <row r="3607" spans="1:18" ht="45" x14ac:dyDescent="0.25">
      <c r="A3607">
        <v>3409</v>
      </c>
      <c r="B3607" s="3" t="s">
        <v>3408</v>
      </c>
      <c r="C3607" s="3" t="s">
        <v>7519</v>
      </c>
      <c r="D3607" s="6">
        <v>500</v>
      </c>
      <c r="E3607" s="8">
        <v>618</v>
      </c>
      <c r="F3607" t="s">
        <v>8218</v>
      </c>
      <c r="G3607" t="s">
        <v>8224</v>
      </c>
      <c r="H3607" t="s">
        <v>8246</v>
      </c>
      <c r="I3607">
        <v>1469998680</v>
      </c>
      <c r="J3607">
        <v>1466710358</v>
      </c>
      <c r="K3607" t="b">
        <v>0</v>
      </c>
      <c r="L3607">
        <v>21</v>
      </c>
      <c r="M3607" t="b">
        <v>1</v>
      </c>
      <c r="N3607" t="s">
        <v>8269</v>
      </c>
      <c r="O3607" s="14" t="s">
        <v>8318</v>
      </c>
      <c r="P3607" t="s">
        <v>8319</v>
      </c>
      <c r="Q3607" s="10">
        <f t="shared" si="114"/>
        <v>42544.814328703709</v>
      </c>
      <c r="R3607">
        <f t="shared" si="115"/>
        <v>2016</v>
      </c>
    </row>
    <row r="3608" spans="1:18" ht="60" x14ac:dyDescent="0.25">
      <c r="A3608">
        <v>3410</v>
      </c>
      <c r="B3608" s="3" t="s">
        <v>3409</v>
      </c>
      <c r="C3608" s="3" t="s">
        <v>7520</v>
      </c>
      <c r="D3608" s="6">
        <v>3000</v>
      </c>
      <c r="E3608" s="8">
        <v>3255</v>
      </c>
      <c r="F3608" t="s">
        <v>8218</v>
      </c>
      <c r="G3608" t="s">
        <v>8223</v>
      </c>
      <c r="H3608" t="s">
        <v>8245</v>
      </c>
      <c r="I3608">
        <v>1465196400</v>
      </c>
      <c r="J3608">
        <v>1462841990</v>
      </c>
      <c r="K3608" t="b">
        <v>0</v>
      </c>
      <c r="L3608">
        <v>40</v>
      </c>
      <c r="M3608" t="b">
        <v>1</v>
      </c>
      <c r="N3608" t="s">
        <v>8269</v>
      </c>
      <c r="O3608" s="14" t="s">
        <v>8318</v>
      </c>
      <c r="P3608" t="s">
        <v>8319</v>
      </c>
      <c r="Q3608" s="10">
        <f t="shared" si="114"/>
        <v>42500.041550925926</v>
      </c>
      <c r="R3608">
        <f t="shared" si="115"/>
        <v>2016</v>
      </c>
    </row>
    <row r="3609" spans="1:18" ht="60" x14ac:dyDescent="0.25">
      <c r="A3609">
        <v>3411</v>
      </c>
      <c r="B3609" s="3" t="s">
        <v>3410</v>
      </c>
      <c r="C3609" s="3" t="s">
        <v>7521</v>
      </c>
      <c r="D3609" s="6">
        <v>15000</v>
      </c>
      <c r="E3609" s="8">
        <v>15535</v>
      </c>
      <c r="F3609" t="s">
        <v>8218</v>
      </c>
      <c r="G3609" t="s">
        <v>8223</v>
      </c>
      <c r="H3609" t="s">
        <v>8245</v>
      </c>
      <c r="I3609">
        <v>1444264372</v>
      </c>
      <c r="J3609">
        <v>1442536372</v>
      </c>
      <c r="K3609" t="b">
        <v>0</v>
      </c>
      <c r="L3609">
        <v>78</v>
      </c>
      <c r="M3609" t="b">
        <v>1</v>
      </c>
      <c r="N3609" t="s">
        <v>8269</v>
      </c>
      <c r="O3609" s="14" t="s">
        <v>8318</v>
      </c>
      <c r="P3609" t="s">
        <v>8319</v>
      </c>
      <c r="Q3609" s="10">
        <f t="shared" si="114"/>
        <v>42265.022824074069</v>
      </c>
      <c r="R3609">
        <f t="shared" si="115"/>
        <v>2015</v>
      </c>
    </row>
    <row r="3610" spans="1:18" ht="45" x14ac:dyDescent="0.25">
      <c r="A3610">
        <v>3412</v>
      </c>
      <c r="B3610" s="3" t="s">
        <v>3411</v>
      </c>
      <c r="C3610" s="3" t="s">
        <v>7522</v>
      </c>
      <c r="D3610" s="6">
        <v>3000</v>
      </c>
      <c r="E3610" s="8">
        <v>3000</v>
      </c>
      <c r="F3610" t="s">
        <v>8218</v>
      </c>
      <c r="G3610" t="s">
        <v>8224</v>
      </c>
      <c r="H3610" t="s">
        <v>8246</v>
      </c>
      <c r="I3610">
        <v>1411858862</v>
      </c>
      <c r="J3610">
        <v>1409266862</v>
      </c>
      <c r="K3610" t="b">
        <v>0</v>
      </c>
      <c r="L3610">
        <v>26</v>
      </c>
      <c r="M3610" t="b">
        <v>1</v>
      </c>
      <c r="N3610" t="s">
        <v>8269</v>
      </c>
      <c r="O3610" s="14" t="s">
        <v>8318</v>
      </c>
      <c r="P3610" t="s">
        <v>8319</v>
      </c>
      <c r="Q3610" s="10">
        <f t="shared" si="114"/>
        <v>41879.959050925929</v>
      </c>
      <c r="R3610">
        <f t="shared" si="115"/>
        <v>2014</v>
      </c>
    </row>
    <row r="3611" spans="1:18" ht="60" x14ac:dyDescent="0.25">
      <c r="A3611">
        <v>3413</v>
      </c>
      <c r="B3611" s="3" t="s">
        <v>3412</v>
      </c>
      <c r="C3611" s="3" t="s">
        <v>7523</v>
      </c>
      <c r="D3611" s="6">
        <v>500</v>
      </c>
      <c r="E3611" s="8">
        <v>650</v>
      </c>
      <c r="F3611" t="s">
        <v>8218</v>
      </c>
      <c r="G3611" t="s">
        <v>8223</v>
      </c>
      <c r="H3611" t="s">
        <v>8245</v>
      </c>
      <c r="I3611">
        <v>1425099540</v>
      </c>
      <c r="J3611">
        <v>1424280938</v>
      </c>
      <c r="K3611" t="b">
        <v>0</v>
      </c>
      <c r="L3611">
        <v>14</v>
      </c>
      <c r="M3611" t="b">
        <v>1</v>
      </c>
      <c r="N3611" t="s">
        <v>8269</v>
      </c>
      <c r="O3611" s="14" t="s">
        <v>8318</v>
      </c>
      <c r="P3611" t="s">
        <v>8319</v>
      </c>
      <c r="Q3611" s="10">
        <f t="shared" si="114"/>
        <v>42053.733078703706</v>
      </c>
      <c r="R3611">
        <f t="shared" si="115"/>
        <v>2015</v>
      </c>
    </row>
    <row r="3612" spans="1:18" ht="45" x14ac:dyDescent="0.25">
      <c r="A3612">
        <v>3414</v>
      </c>
      <c r="B3612" s="3" t="s">
        <v>3413</v>
      </c>
      <c r="C3612" s="3" t="s">
        <v>7524</v>
      </c>
      <c r="D3612" s="6">
        <v>3000</v>
      </c>
      <c r="E3612" s="8">
        <v>3105</v>
      </c>
      <c r="F3612" t="s">
        <v>8218</v>
      </c>
      <c r="G3612" t="s">
        <v>8223</v>
      </c>
      <c r="H3612" t="s">
        <v>8245</v>
      </c>
      <c r="I3612">
        <v>1480579140</v>
      </c>
      <c r="J3612">
        <v>1478030325</v>
      </c>
      <c r="K3612" t="b">
        <v>0</v>
      </c>
      <c r="L3612">
        <v>44</v>
      </c>
      <c r="M3612" t="b">
        <v>1</v>
      </c>
      <c r="N3612" t="s">
        <v>8269</v>
      </c>
      <c r="O3612" s="14" t="s">
        <v>8318</v>
      </c>
      <c r="P3612" t="s">
        <v>8319</v>
      </c>
      <c r="Q3612" s="10">
        <f t="shared" si="114"/>
        <v>42675.832465277781</v>
      </c>
      <c r="R3612">
        <f t="shared" si="115"/>
        <v>2016</v>
      </c>
    </row>
    <row r="3613" spans="1:18" ht="45" x14ac:dyDescent="0.25">
      <c r="A3613">
        <v>3415</v>
      </c>
      <c r="B3613" s="3" t="s">
        <v>3414</v>
      </c>
      <c r="C3613" s="3" t="s">
        <v>7525</v>
      </c>
      <c r="D3613" s="6">
        <v>200</v>
      </c>
      <c r="E3613" s="8">
        <v>200</v>
      </c>
      <c r="F3613" t="s">
        <v>8218</v>
      </c>
      <c r="G3613" t="s">
        <v>8223</v>
      </c>
      <c r="H3613" t="s">
        <v>8245</v>
      </c>
      <c r="I3613">
        <v>1460935800</v>
      </c>
      <c r="J3613">
        <v>1459999656</v>
      </c>
      <c r="K3613" t="b">
        <v>0</v>
      </c>
      <c r="L3613">
        <v>9</v>
      </c>
      <c r="M3613" t="b">
        <v>1</v>
      </c>
      <c r="N3613" t="s">
        <v>8269</v>
      </c>
      <c r="O3613" s="14" t="s">
        <v>8318</v>
      </c>
      <c r="P3613" t="s">
        <v>8319</v>
      </c>
      <c r="Q3613" s="10">
        <f t="shared" si="114"/>
        <v>42467.144166666665</v>
      </c>
      <c r="R3613">
        <f t="shared" si="115"/>
        <v>2016</v>
      </c>
    </row>
    <row r="3614" spans="1:18" ht="60" x14ac:dyDescent="0.25">
      <c r="A3614">
        <v>3416</v>
      </c>
      <c r="B3614" s="3" t="s">
        <v>3415</v>
      </c>
      <c r="C3614" s="3" t="s">
        <v>7526</v>
      </c>
      <c r="D3614" s="6">
        <v>4000</v>
      </c>
      <c r="E3614" s="8">
        <v>4784</v>
      </c>
      <c r="F3614" t="s">
        <v>8218</v>
      </c>
      <c r="G3614" t="s">
        <v>8224</v>
      </c>
      <c r="H3614" t="s">
        <v>8246</v>
      </c>
      <c r="I3614">
        <v>1429813800</v>
      </c>
      <c r="J3614">
        <v>1427363645</v>
      </c>
      <c r="K3614" t="b">
        <v>0</v>
      </c>
      <c r="L3614">
        <v>30</v>
      </c>
      <c r="M3614" t="b">
        <v>1</v>
      </c>
      <c r="N3614" t="s">
        <v>8269</v>
      </c>
      <c r="O3614" s="14" t="s">
        <v>8318</v>
      </c>
      <c r="P3614" t="s">
        <v>8319</v>
      </c>
      <c r="Q3614" s="10">
        <f t="shared" si="114"/>
        <v>42089.412557870368</v>
      </c>
      <c r="R3614">
        <f t="shared" si="115"/>
        <v>2015</v>
      </c>
    </row>
    <row r="3615" spans="1:18" ht="45" x14ac:dyDescent="0.25">
      <c r="A3615">
        <v>3417</v>
      </c>
      <c r="B3615" s="3" t="s">
        <v>3416</v>
      </c>
      <c r="C3615" s="3" t="s">
        <v>7527</v>
      </c>
      <c r="D3615" s="6">
        <v>1700</v>
      </c>
      <c r="E3615" s="8">
        <v>1700.01</v>
      </c>
      <c r="F3615" t="s">
        <v>8218</v>
      </c>
      <c r="G3615" t="s">
        <v>8223</v>
      </c>
      <c r="H3615" t="s">
        <v>8245</v>
      </c>
      <c r="I3615">
        <v>1414284180</v>
      </c>
      <c r="J3615">
        <v>1410558948</v>
      </c>
      <c r="K3615" t="b">
        <v>0</v>
      </c>
      <c r="L3615">
        <v>45</v>
      </c>
      <c r="M3615" t="b">
        <v>1</v>
      </c>
      <c r="N3615" t="s">
        <v>8269</v>
      </c>
      <c r="O3615" s="14" t="s">
        <v>8318</v>
      </c>
      <c r="P3615" t="s">
        <v>8319</v>
      </c>
      <c r="Q3615" s="10">
        <f t="shared" si="114"/>
        <v>41894.91375</v>
      </c>
      <c r="R3615">
        <f t="shared" si="115"/>
        <v>2014</v>
      </c>
    </row>
    <row r="3616" spans="1:18" ht="60" x14ac:dyDescent="0.25">
      <c r="A3616">
        <v>3418</v>
      </c>
      <c r="B3616" s="3" t="s">
        <v>3417</v>
      </c>
      <c r="C3616" s="3" t="s">
        <v>7528</v>
      </c>
      <c r="D3616" s="6">
        <v>4000</v>
      </c>
      <c r="E3616" s="8">
        <v>4035</v>
      </c>
      <c r="F3616" t="s">
        <v>8218</v>
      </c>
      <c r="G3616" t="s">
        <v>8223</v>
      </c>
      <c r="H3616" t="s">
        <v>8245</v>
      </c>
      <c r="I3616">
        <v>1400875307</v>
      </c>
      <c r="J3616">
        <v>1398283307</v>
      </c>
      <c r="K3616" t="b">
        <v>0</v>
      </c>
      <c r="L3616">
        <v>56</v>
      </c>
      <c r="M3616" t="b">
        <v>1</v>
      </c>
      <c r="N3616" t="s">
        <v>8269</v>
      </c>
      <c r="O3616" s="14" t="s">
        <v>8318</v>
      </c>
      <c r="P3616" t="s">
        <v>8319</v>
      </c>
      <c r="Q3616" s="10">
        <f t="shared" si="114"/>
        <v>41752.83457175926</v>
      </c>
      <c r="R3616">
        <f t="shared" si="115"/>
        <v>2014</v>
      </c>
    </row>
    <row r="3617" spans="1:18" ht="60" x14ac:dyDescent="0.25">
      <c r="A3617">
        <v>3419</v>
      </c>
      <c r="B3617" s="3" t="s">
        <v>3418</v>
      </c>
      <c r="C3617" s="3" t="s">
        <v>7529</v>
      </c>
      <c r="D3617" s="6">
        <v>2750</v>
      </c>
      <c r="E3617" s="8">
        <v>2930</v>
      </c>
      <c r="F3617" t="s">
        <v>8218</v>
      </c>
      <c r="G3617" t="s">
        <v>8240</v>
      </c>
      <c r="H3617" t="s">
        <v>8248</v>
      </c>
      <c r="I3617">
        <v>1459978200</v>
      </c>
      <c r="J3617">
        <v>1458416585</v>
      </c>
      <c r="K3617" t="b">
        <v>0</v>
      </c>
      <c r="L3617">
        <v>46</v>
      </c>
      <c r="M3617" t="b">
        <v>1</v>
      </c>
      <c r="N3617" t="s">
        <v>8269</v>
      </c>
      <c r="O3617" s="14" t="s">
        <v>8318</v>
      </c>
      <c r="P3617" t="s">
        <v>8319</v>
      </c>
      <c r="Q3617" s="10">
        <f t="shared" si="114"/>
        <v>42448.821585648147</v>
      </c>
      <c r="R3617">
        <f t="shared" si="115"/>
        <v>2016</v>
      </c>
    </row>
    <row r="3618" spans="1:18" ht="45" x14ac:dyDescent="0.25">
      <c r="A3618">
        <v>3420</v>
      </c>
      <c r="B3618" s="3" t="s">
        <v>3419</v>
      </c>
      <c r="C3618" s="3" t="s">
        <v>7530</v>
      </c>
      <c r="D3618" s="6">
        <v>700</v>
      </c>
      <c r="E3618" s="8">
        <v>966</v>
      </c>
      <c r="F3618" t="s">
        <v>8218</v>
      </c>
      <c r="G3618" t="s">
        <v>8224</v>
      </c>
      <c r="H3618" t="s">
        <v>8246</v>
      </c>
      <c r="I3618">
        <v>1455408000</v>
      </c>
      <c r="J3618">
        <v>1454638202</v>
      </c>
      <c r="K3618" t="b">
        <v>0</v>
      </c>
      <c r="L3618">
        <v>34</v>
      </c>
      <c r="M3618" t="b">
        <v>1</v>
      </c>
      <c r="N3618" t="s">
        <v>8269</v>
      </c>
      <c r="O3618" s="14" t="s">
        <v>8318</v>
      </c>
      <c r="P3618" t="s">
        <v>8319</v>
      </c>
      <c r="Q3618" s="10">
        <f t="shared" si="114"/>
        <v>42405.090300925927</v>
      </c>
      <c r="R3618">
        <f t="shared" si="115"/>
        <v>2016</v>
      </c>
    </row>
    <row r="3619" spans="1:18" ht="45" x14ac:dyDescent="0.25">
      <c r="A3619">
        <v>3421</v>
      </c>
      <c r="B3619" s="3" t="s">
        <v>3420</v>
      </c>
      <c r="C3619" s="3" t="s">
        <v>7531</v>
      </c>
      <c r="D3619" s="6">
        <v>10000</v>
      </c>
      <c r="E3619" s="8">
        <v>10115</v>
      </c>
      <c r="F3619" t="s">
        <v>8218</v>
      </c>
      <c r="G3619" t="s">
        <v>8223</v>
      </c>
      <c r="H3619" t="s">
        <v>8245</v>
      </c>
      <c r="I3619">
        <v>1425495563</v>
      </c>
      <c r="J3619">
        <v>1422903563</v>
      </c>
      <c r="K3619" t="b">
        <v>0</v>
      </c>
      <c r="L3619">
        <v>98</v>
      </c>
      <c r="M3619" t="b">
        <v>1</v>
      </c>
      <c r="N3619" t="s">
        <v>8269</v>
      </c>
      <c r="O3619" s="14" t="s">
        <v>8318</v>
      </c>
      <c r="P3619" t="s">
        <v>8319</v>
      </c>
      <c r="Q3619" s="10">
        <f t="shared" si="114"/>
        <v>42037.791238425925</v>
      </c>
      <c r="R3619">
        <f t="shared" si="115"/>
        <v>2015</v>
      </c>
    </row>
    <row r="3620" spans="1:18" ht="60" x14ac:dyDescent="0.25">
      <c r="A3620">
        <v>3422</v>
      </c>
      <c r="B3620" s="3" t="s">
        <v>3421</v>
      </c>
      <c r="C3620" s="3" t="s">
        <v>7532</v>
      </c>
      <c r="D3620" s="6">
        <v>3000</v>
      </c>
      <c r="E3620" s="8">
        <v>3273</v>
      </c>
      <c r="F3620" t="s">
        <v>8218</v>
      </c>
      <c r="G3620" t="s">
        <v>8224</v>
      </c>
      <c r="H3620" t="s">
        <v>8246</v>
      </c>
      <c r="I3620">
        <v>1450051200</v>
      </c>
      <c r="J3620">
        <v>1447594176</v>
      </c>
      <c r="K3620" t="b">
        <v>0</v>
      </c>
      <c r="L3620">
        <v>46</v>
      </c>
      <c r="M3620" t="b">
        <v>1</v>
      </c>
      <c r="N3620" t="s">
        <v>8269</v>
      </c>
      <c r="O3620" s="14" t="s">
        <v>8318</v>
      </c>
      <c r="P3620" t="s">
        <v>8319</v>
      </c>
      <c r="Q3620" s="10">
        <f t="shared" si="114"/>
        <v>42323.562222222223</v>
      </c>
      <c r="R3620">
        <f t="shared" si="115"/>
        <v>2015</v>
      </c>
    </row>
    <row r="3621" spans="1:18" ht="45" x14ac:dyDescent="0.25">
      <c r="A3621">
        <v>3423</v>
      </c>
      <c r="B3621" s="3" t="s">
        <v>3422</v>
      </c>
      <c r="C3621" s="3" t="s">
        <v>7533</v>
      </c>
      <c r="D3621" s="6">
        <v>250</v>
      </c>
      <c r="E3621" s="8">
        <v>350</v>
      </c>
      <c r="F3621" t="s">
        <v>8218</v>
      </c>
      <c r="G3621" t="s">
        <v>8223</v>
      </c>
      <c r="H3621" t="s">
        <v>8245</v>
      </c>
      <c r="I3621">
        <v>1429912341</v>
      </c>
      <c r="J3621">
        <v>1427320341</v>
      </c>
      <c r="K3621" t="b">
        <v>0</v>
      </c>
      <c r="L3621">
        <v>10</v>
      </c>
      <c r="M3621" t="b">
        <v>1</v>
      </c>
      <c r="N3621" t="s">
        <v>8269</v>
      </c>
      <c r="O3621" s="14" t="s">
        <v>8318</v>
      </c>
      <c r="P3621" t="s">
        <v>8319</v>
      </c>
      <c r="Q3621" s="10">
        <f t="shared" si="114"/>
        <v>42088.911354166667</v>
      </c>
      <c r="R3621">
        <f t="shared" si="115"/>
        <v>2015</v>
      </c>
    </row>
    <row r="3622" spans="1:18" ht="60" x14ac:dyDescent="0.25">
      <c r="A3622">
        <v>3424</v>
      </c>
      <c r="B3622" s="3" t="s">
        <v>3423</v>
      </c>
      <c r="C3622" s="3" t="s">
        <v>7534</v>
      </c>
      <c r="D3622" s="6">
        <v>6000</v>
      </c>
      <c r="E3622" s="8">
        <v>6215</v>
      </c>
      <c r="F3622" t="s">
        <v>8218</v>
      </c>
      <c r="G3622" t="s">
        <v>8223</v>
      </c>
      <c r="H3622" t="s">
        <v>8245</v>
      </c>
      <c r="I3622">
        <v>1423119540</v>
      </c>
      <c r="J3622">
        <v>1421252084</v>
      </c>
      <c r="K3622" t="b">
        <v>0</v>
      </c>
      <c r="L3622">
        <v>76</v>
      </c>
      <c r="M3622" t="b">
        <v>1</v>
      </c>
      <c r="N3622" t="s">
        <v>8269</v>
      </c>
      <c r="O3622" s="14" t="s">
        <v>8318</v>
      </c>
      <c r="P3622" t="s">
        <v>8319</v>
      </c>
      <c r="Q3622" s="10">
        <f t="shared" si="114"/>
        <v>42018.676898148144</v>
      </c>
      <c r="R3622">
        <f t="shared" si="115"/>
        <v>2015</v>
      </c>
    </row>
    <row r="3623" spans="1:18" ht="60" x14ac:dyDescent="0.25">
      <c r="A3623">
        <v>3425</v>
      </c>
      <c r="B3623" s="3" t="s">
        <v>3424</v>
      </c>
      <c r="C3623" s="3" t="s">
        <v>7535</v>
      </c>
      <c r="D3623" s="6">
        <v>30000</v>
      </c>
      <c r="E3623" s="8">
        <v>30891.1</v>
      </c>
      <c r="F3623" t="s">
        <v>8218</v>
      </c>
      <c r="G3623" t="s">
        <v>8223</v>
      </c>
      <c r="H3623" t="s">
        <v>8245</v>
      </c>
      <c r="I3623">
        <v>1412434136</v>
      </c>
      <c r="J3623">
        <v>1409669336</v>
      </c>
      <c r="K3623" t="b">
        <v>0</v>
      </c>
      <c r="L3623">
        <v>104</v>
      </c>
      <c r="M3623" t="b">
        <v>1</v>
      </c>
      <c r="N3623" t="s">
        <v>8269</v>
      </c>
      <c r="O3623" s="14" t="s">
        <v>8318</v>
      </c>
      <c r="P3623" t="s">
        <v>8319</v>
      </c>
      <c r="Q3623" s="10">
        <f t="shared" si="114"/>
        <v>41884.617314814815</v>
      </c>
      <c r="R3623">
        <f t="shared" si="115"/>
        <v>2014</v>
      </c>
    </row>
    <row r="3624" spans="1:18" ht="45" x14ac:dyDescent="0.25">
      <c r="A3624">
        <v>3426</v>
      </c>
      <c r="B3624" s="3" t="s">
        <v>3425</v>
      </c>
      <c r="C3624" s="3" t="s">
        <v>7536</v>
      </c>
      <c r="D3624" s="6">
        <v>3750</v>
      </c>
      <c r="E3624" s="8">
        <v>4055</v>
      </c>
      <c r="F3624" t="s">
        <v>8218</v>
      </c>
      <c r="G3624" t="s">
        <v>8223</v>
      </c>
      <c r="H3624" t="s">
        <v>8245</v>
      </c>
      <c r="I3624">
        <v>1411264800</v>
      </c>
      <c r="J3624">
        <v>1409620903</v>
      </c>
      <c r="K3624" t="b">
        <v>0</v>
      </c>
      <c r="L3624">
        <v>87</v>
      </c>
      <c r="M3624" t="b">
        <v>1</v>
      </c>
      <c r="N3624" t="s">
        <v>8269</v>
      </c>
      <c r="O3624" s="14" t="s">
        <v>8318</v>
      </c>
      <c r="P3624" t="s">
        <v>8319</v>
      </c>
      <c r="Q3624" s="10">
        <f t="shared" si="114"/>
        <v>41884.056747685187</v>
      </c>
      <c r="R3624">
        <f t="shared" si="115"/>
        <v>2014</v>
      </c>
    </row>
    <row r="3625" spans="1:18" ht="60" x14ac:dyDescent="0.25">
      <c r="A3625">
        <v>3427</v>
      </c>
      <c r="B3625" s="3" t="s">
        <v>3426</v>
      </c>
      <c r="C3625" s="3" t="s">
        <v>7537</v>
      </c>
      <c r="D3625" s="6">
        <v>1500</v>
      </c>
      <c r="E3625" s="8">
        <v>1500</v>
      </c>
      <c r="F3625" t="s">
        <v>8218</v>
      </c>
      <c r="G3625" t="s">
        <v>8224</v>
      </c>
      <c r="H3625" t="s">
        <v>8246</v>
      </c>
      <c r="I3625">
        <v>1404314952</v>
      </c>
      <c r="J3625">
        <v>1401722952</v>
      </c>
      <c r="K3625" t="b">
        <v>0</v>
      </c>
      <c r="L3625">
        <v>29</v>
      </c>
      <c r="M3625" t="b">
        <v>1</v>
      </c>
      <c r="N3625" t="s">
        <v>8269</v>
      </c>
      <c r="O3625" s="14" t="s">
        <v>8318</v>
      </c>
      <c r="P3625" t="s">
        <v>8319</v>
      </c>
      <c r="Q3625" s="10">
        <f t="shared" si="114"/>
        <v>41792.645277777774</v>
      </c>
      <c r="R3625">
        <f t="shared" si="115"/>
        <v>2014</v>
      </c>
    </row>
    <row r="3626" spans="1:18" ht="60" x14ac:dyDescent="0.25">
      <c r="A3626">
        <v>3428</v>
      </c>
      <c r="B3626" s="3" t="s">
        <v>3427</v>
      </c>
      <c r="C3626" s="3" t="s">
        <v>7538</v>
      </c>
      <c r="D3626" s="6">
        <v>2000</v>
      </c>
      <c r="E3626" s="8">
        <v>2055</v>
      </c>
      <c r="F3626" t="s">
        <v>8218</v>
      </c>
      <c r="G3626" t="s">
        <v>8224</v>
      </c>
      <c r="H3626" t="s">
        <v>8246</v>
      </c>
      <c r="I3626">
        <v>1425142800</v>
      </c>
      <c r="J3626">
        <v>1422983847</v>
      </c>
      <c r="K3626" t="b">
        <v>0</v>
      </c>
      <c r="L3626">
        <v>51</v>
      </c>
      <c r="M3626" t="b">
        <v>1</v>
      </c>
      <c r="N3626" t="s">
        <v>8269</v>
      </c>
      <c r="O3626" s="14" t="s">
        <v>8318</v>
      </c>
      <c r="P3626" t="s">
        <v>8319</v>
      </c>
      <c r="Q3626" s="10">
        <f t="shared" si="114"/>
        <v>42038.720451388886</v>
      </c>
      <c r="R3626">
        <f t="shared" si="115"/>
        <v>2015</v>
      </c>
    </row>
    <row r="3627" spans="1:18" ht="60" x14ac:dyDescent="0.25">
      <c r="A3627">
        <v>3429</v>
      </c>
      <c r="B3627" s="3" t="s">
        <v>3428</v>
      </c>
      <c r="C3627" s="3" t="s">
        <v>7539</v>
      </c>
      <c r="D3627" s="6">
        <v>150</v>
      </c>
      <c r="E3627" s="8">
        <v>195</v>
      </c>
      <c r="F3627" t="s">
        <v>8218</v>
      </c>
      <c r="G3627" t="s">
        <v>8224</v>
      </c>
      <c r="H3627" t="s">
        <v>8246</v>
      </c>
      <c r="I3627">
        <v>1478046661</v>
      </c>
      <c r="J3627">
        <v>1476837061</v>
      </c>
      <c r="K3627" t="b">
        <v>0</v>
      </c>
      <c r="L3627">
        <v>12</v>
      </c>
      <c r="M3627" t="b">
        <v>1</v>
      </c>
      <c r="N3627" t="s">
        <v>8269</v>
      </c>
      <c r="O3627" s="14" t="s">
        <v>8318</v>
      </c>
      <c r="P3627" t="s">
        <v>8319</v>
      </c>
      <c r="Q3627" s="10">
        <f t="shared" si="114"/>
        <v>42662.021539351852</v>
      </c>
      <c r="R3627">
        <f t="shared" si="115"/>
        <v>2016</v>
      </c>
    </row>
    <row r="3628" spans="1:18" ht="60" x14ac:dyDescent="0.25">
      <c r="A3628">
        <v>3430</v>
      </c>
      <c r="B3628" s="3" t="s">
        <v>3429</v>
      </c>
      <c r="C3628" s="3" t="s">
        <v>7540</v>
      </c>
      <c r="D3628" s="6">
        <v>2000</v>
      </c>
      <c r="E3628" s="8">
        <v>2170.9899999999998</v>
      </c>
      <c r="F3628" t="s">
        <v>8218</v>
      </c>
      <c r="G3628" t="s">
        <v>8224</v>
      </c>
      <c r="H3628" t="s">
        <v>8246</v>
      </c>
      <c r="I3628">
        <v>1406760101</v>
      </c>
      <c r="J3628">
        <v>1404168101</v>
      </c>
      <c r="K3628" t="b">
        <v>0</v>
      </c>
      <c r="L3628">
        <v>72</v>
      </c>
      <c r="M3628" t="b">
        <v>1</v>
      </c>
      <c r="N3628" t="s">
        <v>8269</v>
      </c>
      <c r="O3628" s="14" t="s">
        <v>8318</v>
      </c>
      <c r="P3628" t="s">
        <v>8319</v>
      </c>
      <c r="Q3628" s="10">
        <f t="shared" si="114"/>
        <v>41820.945613425924</v>
      </c>
      <c r="R3628">
        <f t="shared" si="115"/>
        <v>2014</v>
      </c>
    </row>
    <row r="3629" spans="1:18" ht="45" x14ac:dyDescent="0.25">
      <c r="A3629">
        <v>3431</v>
      </c>
      <c r="B3629" s="3" t="s">
        <v>3430</v>
      </c>
      <c r="C3629" s="3" t="s">
        <v>7541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1408383153</v>
      </c>
      <c r="J3629">
        <v>1405791153</v>
      </c>
      <c r="K3629" t="b">
        <v>0</v>
      </c>
      <c r="L3629">
        <v>21</v>
      </c>
      <c r="M3629" t="b">
        <v>1</v>
      </c>
      <c r="N3629" t="s">
        <v>8269</v>
      </c>
      <c r="O3629" s="14" t="s">
        <v>8318</v>
      </c>
      <c r="P3629" t="s">
        <v>8319</v>
      </c>
      <c r="Q3629" s="10">
        <f t="shared" si="114"/>
        <v>41839.730937500004</v>
      </c>
      <c r="R3629">
        <f t="shared" si="115"/>
        <v>2014</v>
      </c>
    </row>
    <row r="3630" spans="1:18" ht="45" x14ac:dyDescent="0.25">
      <c r="A3630">
        <v>3432</v>
      </c>
      <c r="B3630" s="3" t="s">
        <v>3431</v>
      </c>
      <c r="C3630" s="3" t="s">
        <v>7542</v>
      </c>
      <c r="D3630" s="6">
        <v>2000</v>
      </c>
      <c r="E3630" s="8">
        <v>2193</v>
      </c>
      <c r="F3630" t="s">
        <v>8218</v>
      </c>
      <c r="G3630" t="s">
        <v>8223</v>
      </c>
      <c r="H3630" t="s">
        <v>8245</v>
      </c>
      <c r="I3630">
        <v>1454709600</v>
      </c>
      <c r="J3630">
        <v>1452520614</v>
      </c>
      <c r="K3630" t="b">
        <v>0</v>
      </c>
      <c r="L3630">
        <v>42</v>
      </c>
      <c r="M3630" t="b">
        <v>1</v>
      </c>
      <c r="N3630" t="s">
        <v>8269</v>
      </c>
      <c r="O3630" s="14" t="s">
        <v>8318</v>
      </c>
      <c r="P3630" t="s">
        <v>8319</v>
      </c>
      <c r="Q3630" s="10">
        <f t="shared" si="114"/>
        <v>42380.581180555557</v>
      </c>
      <c r="R3630">
        <f t="shared" si="115"/>
        <v>2016</v>
      </c>
    </row>
    <row r="3631" spans="1:18" ht="45" x14ac:dyDescent="0.25">
      <c r="A3631">
        <v>3433</v>
      </c>
      <c r="B3631" s="3" t="s">
        <v>3432</v>
      </c>
      <c r="C3631" s="3" t="s">
        <v>7543</v>
      </c>
      <c r="D3631" s="6">
        <v>9500</v>
      </c>
      <c r="E3631" s="8">
        <v>9525</v>
      </c>
      <c r="F3631" t="s">
        <v>8218</v>
      </c>
      <c r="G3631" t="s">
        <v>8223</v>
      </c>
      <c r="H3631" t="s">
        <v>8245</v>
      </c>
      <c r="I3631">
        <v>1402974000</v>
      </c>
      <c r="J3631">
        <v>1400290255</v>
      </c>
      <c r="K3631" t="b">
        <v>0</v>
      </c>
      <c r="L3631">
        <v>71</v>
      </c>
      <c r="M3631" t="b">
        <v>1</v>
      </c>
      <c r="N3631" t="s">
        <v>8269</v>
      </c>
      <c r="O3631" s="14" t="s">
        <v>8318</v>
      </c>
      <c r="P3631" t="s">
        <v>8319</v>
      </c>
      <c r="Q3631" s="10">
        <f t="shared" si="114"/>
        <v>41776.063136574077</v>
      </c>
      <c r="R3631">
        <f t="shared" si="115"/>
        <v>2014</v>
      </c>
    </row>
    <row r="3632" spans="1:18" ht="60" x14ac:dyDescent="0.25">
      <c r="A3632">
        <v>3434</v>
      </c>
      <c r="B3632" s="3" t="s">
        <v>3433</v>
      </c>
      <c r="C3632" s="3" t="s">
        <v>7544</v>
      </c>
      <c r="D3632" s="6">
        <v>10000</v>
      </c>
      <c r="E3632" s="8">
        <v>10555</v>
      </c>
      <c r="F3632" t="s">
        <v>8218</v>
      </c>
      <c r="G3632" t="s">
        <v>8223</v>
      </c>
      <c r="H3632" t="s">
        <v>8245</v>
      </c>
      <c r="I3632">
        <v>1404983269</v>
      </c>
      <c r="J3632">
        <v>1402391269</v>
      </c>
      <c r="K3632" t="b">
        <v>0</v>
      </c>
      <c r="L3632">
        <v>168</v>
      </c>
      <c r="M3632" t="b">
        <v>1</v>
      </c>
      <c r="N3632" t="s">
        <v>8269</v>
      </c>
      <c r="O3632" s="14" t="s">
        <v>8318</v>
      </c>
      <c r="P3632" t="s">
        <v>8319</v>
      </c>
      <c r="Q3632" s="10">
        <f t="shared" si="114"/>
        <v>41800.380428240744</v>
      </c>
      <c r="R3632">
        <f t="shared" si="115"/>
        <v>2014</v>
      </c>
    </row>
    <row r="3633" spans="1:18" ht="60" x14ac:dyDescent="0.25">
      <c r="A3633">
        <v>3435</v>
      </c>
      <c r="B3633" s="3" t="s">
        <v>3434</v>
      </c>
      <c r="C3633" s="3" t="s">
        <v>7545</v>
      </c>
      <c r="D3633" s="6">
        <v>1000</v>
      </c>
      <c r="E3633" s="8">
        <v>1120</v>
      </c>
      <c r="F3633" t="s">
        <v>8218</v>
      </c>
      <c r="G3633" t="s">
        <v>8223</v>
      </c>
      <c r="H3633" t="s">
        <v>8245</v>
      </c>
      <c r="I3633">
        <v>1470538800</v>
      </c>
      <c r="J3633">
        <v>1469112493</v>
      </c>
      <c r="K3633" t="b">
        <v>0</v>
      </c>
      <c r="L3633">
        <v>19</v>
      </c>
      <c r="M3633" t="b">
        <v>1</v>
      </c>
      <c r="N3633" t="s">
        <v>8269</v>
      </c>
      <c r="O3633" s="14" t="s">
        <v>8318</v>
      </c>
      <c r="P3633" t="s">
        <v>8319</v>
      </c>
      <c r="Q3633" s="10">
        <f t="shared" si="114"/>
        <v>42572.61681712963</v>
      </c>
      <c r="R3633">
        <f t="shared" si="115"/>
        <v>2016</v>
      </c>
    </row>
    <row r="3634" spans="1:18" ht="60" x14ac:dyDescent="0.25">
      <c r="A3634">
        <v>3436</v>
      </c>
      <c r="B3634" s="3" t="s">
        <v>3435</v>
      </c>
      <c r="C3634" s="3" t="s">
        <v>7546</v>
      </c>
      <c r="D3634" s="6">
        <v>5000</v>
      </c>
      <c r="E3634" s="8">
        <v>5295</v>
      </c>
      <c r="F3634" t="s">
        <v>8218</v>
      </c>
      <c r="G3634" t="s">
        <v>8223</v>
      </c>
      <c r="H3634" t="s">
        <v>8245</v>
      </c>
      <c r="I3634">
        <v>1408638480</v>
      </c>
      <c r="J3634">
        <v>1406811593</v>
      </c>
      <c r="K3634" t="b">
        <v>0</v>
      </c>
      <c r="L3634">
        <v>37</v>
      </c>
      <c r="M3634" t="b">
        <v>1</v>
      </c>
      <c r="N3634" t="s">
        <v>8269</v>
      </c>
      <c r="O3634" s="14" t="s">
        <v>8318</v>
      </c>
      <c r="P3634" t="s">
        <v>8319</v>
      </c>
      <c r="Q3634" s="10">
        <f t="shared" si="114"/>
        <v>41851.541585648149</v>
      </c>
      <c r="R3634">
        <f t="shared" si="115"/>
        <v>2014</v>
      </c>
    </row>
    <row r="3635" spans="1:18" ht="60" x14ac:dyDescent="0.25">
      <c r="A3635">
        <v>3437</v>
      </c>
      <c r="B3635" s="3" t="s">
        <v>3436</v>
      </c>
      <c r="C3635" s="3" t="s">
        <v>7547</v>
      </c>
      <c r="D3635" s="6">
        <v>3000</v>
      </c>
      <c r="E3635" s="8">
        <v>3030</v>
      </c>
      <c r="F3635" t="s">
        <v>8218</v>
      </c>
      <c r="G3635" t="s">
        <v>8223</v>
      </c>
      <c r="H3635" t="s">
        <v>8245</v>
      </c>
      <c r="I3635">
        <v>1440003820</v>
      </c>
      <c r="J3635">
        <v>1437411820</v>
      </c>
      <c r="K3635" t="b">
        <v>0</v>
      </c>
      <c r="L3635">
        <v>36</v>
      </c>
      <c r="M3635" t="b">
        <v>1</v>
      </c>
      <c r="N3635" t="s">
        <v>8269</v>
      </c>
      <c r="O3635" s="14" t="s">
        <v>8318</v>
      </c>
      <c r="P3635" t="s">
        <v>8319</v>
      </c>
      <c r="Q3635" s="10">
        <f t="shared" si="114"/>
        <v>42205.710879629631</v>
      </c>
      <c r="R3635">
        <f t="shared" si="115"/>
        <v>2015</v>
      </c>
    </row>
    <row r="3636" spans="1:18" ht="60" x14ac:dyDescent="0.25">
      <c r="A3636">
        <v>3438</v>
      </c>
      <c r="B3636" s="3" t="s">
        <v>3437</v>
      </c>
      <c r="C3636" s="3" t="s">
        <v>7548</v>
      </c>
      <c r="D3636" s="6">
        <v>2500</v>
      </c>
      <c r="E3636" s="8">
        <v>2605</v>
      </c>
      <c r="F3636" t="s">
        <v>8218</v>
      </c>
      <c r="G3636" t="s">
        <v>8224</v>
      </c>
      <c r="H3636" t="s">
        <v>8246</v>
      </c>
      <c r="I3636">
        <v>1430600400</v>
      </c>
      <c r="J3636">
        <v>1428358567</v>
      </c>
      <c r="K3636" t="b">
        <v>0</v>
      </c>
      <c r="L3636">
        <v>14</v>
      </c>
      <c r="M3636" t="b">
        <v>1</v>
      </c>
      <c r="N3636" t="s">
        <v>8269</v>
      </c>
      <c r="O3636" s="14" t="s">
        <v>8318</v>
      </c>
      <c r="P3636" t="s">
        <v>8319</v>
      </c>
      <c r="Q3636" s="10">
        <f t="shared" si="114"/>
        <v>42100.927858796291</v>
      </c>
      <c r="R3636">
        <f t="shared" si="115"/>
        <v>2015</v>
      </c>
    </row>
    <row r="3637" spans="1:18" ht="30" x14ac:dyDescent="0.25">
      <c r="A3637">
        <v>3439</v>
      </c>
      <c r="B3637" s="3" t="s">
        <v>3438</v>
      </c>
      <c r="C3637" s="3" t="s">
        <v>7549</v>
      </c>
      <c r="D3637" s="6">
        <v>1200</v>
      </c>
      <c r="E3637" s="8">
        <v>1616.14</v>
      </c>
      <c r="F3637" t="s">
        <v>8218</v>
      </c>
      <c r="G3637" t="s">
        <v>8223</v>
      </c>
      <c r="H3637" t="s">
        <v>8245</v>
      </c>
      <c r="I3637">
        <v>1453179540</v>
      </c>
      <c r="J3637">
        <v>1452030730</v>
      </c>
      <c r="K3637" t="b">
        <v>0</v>
      </c>
      <c r="L3637">
        <v>18</v>
      </c>
      <c r="M3637" t="b">
        <v>1</v>
      </c>
      <c r="N3637" t="s">
        <v>8269</v>
      </c>
      <c r="O3637" s="14" t="s">
        <v>8318</v>
      </c>
      <c r="P3637" t="s">
        <v>8319</v>
      </c>
      <c r="Q3637" s="10">
        <f t="shared" si="114"/>
        <v>42374.911226851851</v>
      </c>
      <c r="R3637">
        <f t="shared" si="115"/>
        <v>2016</v>
      </c>
    </row>
    <row r="3638" spans="1:18" ht="60" x14ac:dyDescent="0.25">
      <c r="A3638">
        <v>3440</v>
      </c>
      <c r="B3638" s="3" t="s">
        <v>3439</v>
      </c>
      <c r="C3638" s="3" t="s">
        <v>7550</v>
      </c>
      <c r="D3638" s="6">
        <v>5000</v>
      </c>
      <c r="E3638" s="8">
        <v>5260.92</v>
      </c>
      <c r="F3638" t="s">
        <v>8218</v>
      </c>
      <c r="G3638" t="s">
        <v>8223</v>
      </c>
      <c r="H3638" t="s">
        <v>8245</v>
      </c>
      <c r="I3638">
        <v>1405095300</v>
      </c>
      <c r="J3638">
        <v>1403146628</v>
      </c>
      <c r="K3638" t="b">
        <v>0</v>
      </c>
      <c r="L3638">
        <v>82</v>
      </c>
      <c r="M3638" t="b">
        <v>1</v>
      </c>
      <c r="N3638" t="s">
        <v>8269</v>
      </c>
      <c r="O3638" s="14" t="s">
        <v>8318</v>
      </c>
      <c r="P3638" t="s">
        <v>8319</v>
      </c>
      <c r="Q3638" s="10">
        <f t="shared" si="114"/>
        <v>41809.12300925926</v>
      </c>
      <c r="R3638">
        <f t="shared" si="115"/>
        <v>2014</v>
      </c>
    </row>
    <row r="3639" spans="1:18" ht="60" x14ac:dyDescent="0.25">
      <c r="A3639">
        <v>3441</v>
      </c>
      <c r="B3639" s="3" t="s">
        <v>3440</v>
      </c>
      <c r="C3639" s="3" t="s">
        <v>7551</v>
      </c>
      <c r="D3639" s="6">
        <v>2500</v>
      </c>
      <c r="E3639" s="8">
        <v>2565</v>
      </c>
      <c r="F3639" t="s">
        <v>8218</v>
      </c>
      <c r="G3639" t="s">
        <v>8223</v>
      </c>
      <c r="H3639" t="s">
        <v>8245</v>
      </c>
      <c r="I3639">
        <v>1447445820</v>
      </c>
      <c r="J3639">
        <v>1445077121</v>
      </c>
      <c r="K3639" t="b">
        <v>0</v>
      </c>
      <c r="L3639">
        <v>43</v>
      </c>
      <c r="M3639" t="b">
        <v>1</v>
      </c>
      <c r="N3639" t="s">
        <v>8269</v>
      </c>
      <c r="O3639" s="14" t="s">
        <v>8318</v>
      </c>
      <c r="P3639" t="s">
        <v>8319</v>
      </c>
      <c r="Q3639" s="10">
        <f t="shared" si="114"/>
        <v>42294.429641203707</v>
      </c>
      <c r="R3639">
        <f t="shared" si="115"/>
        <v>2015</v>
      </c>
    </row>
    <row r="3640" spans="1:18" ht="60" x14ac:dyDescent="0.25">
      <c r="A3640">
        <v>3442</v>
      </c>
      <c r="B3640" s="3" t="s">
        <v>3441</v>
      </c>
      <c r="C3640" s="3" t="s">
        <v>7552</v>
      </c>
      <c r="D3640" s="6">
        <v>250</v>
      </c>
      <c r="E3640" s="8">
        <v>250</v>
      </c>
      <c r="F3640" t="s">
        <v>8218</v>
      </c>
      <c r="G3640" t="s">
        <v>8223</v>
      </c>
      <c r="H3640" t="s">
        <v>8245</v>
      </c>
      <c r="I3640">
        <v>1433016672</v>
      </c>
      <c r="J3640">
        <v>1430424672</v>
      </c>
      <c r="K3640" t="b">
        <v>0</v>
      </c>
      <c r="L3640">
        <v>8</v>
      </c>
      <c r="M3640" t="b">
        <v>1</v>
      </c>
      <c r="N3640" t="s">
        <v>8269</v>
      </c>
      <c r="O3640" s="14" t="s">
        <v>8318</v>
      </c>
      <c r="P3640" t="s">
        <v>8319</v>
      </c>
      <c r="Q3640" s="10">
        <f t="shared" si="114"/>
        <v>42124.841111111105</v>
      </c>
      <c r="R3640">
        <f t="shared" si="115"/>
        <v>2015</v>
      </c>
    </row>
    <row r="3641" spans="1:18" ht="60" x14ac:dyDescent="0.25">
      <c r="A3641">
        <v>3443</v>
      </c>
      <c r="B3641" s="3" t="s">
        <v>3442</v>
      </c>
      <c r="C3641" s="3" t="s">
        <v>7553</v>
      </c>
      <c r="D3641" s="6">
        <v>1000</v>
      </c>
      <c r="E3641" s="8">
        <v>1855</v>
      </c>
      <c r="F3641" t="s">
        <v>8218</v>
      </c>
      <c r="G3641" t="s">
        <v>8223</v>
      </c>
      <c r="H3641" t="s">
        <v>8245</v>
      </c>
      <c r="I3641">
        <v>1410266146</v>
      </c>
      <c r="J3641">
        <v>1407674146</v>
      </c>
      <c r="K3641" t="b">
        <v>0</v>
      </c>
      <c r="L3641">
        <v>45</v>
      </c>
      <c r="M3641" t="b">
        <v>1</v>
      </c>
      <c r="N3641" t="s">
        <v>8269</v>
      </c>
      <c r="O3641" s="14" t="s">
        <v>8318</v>
      </c>
      <c r="P3641" t="s">
        <v>8319</v>
      </c>
      <c r="Q3641" s="10">
        <f t="shared" si="114"/>
        <v>41861.524837962963</v>
      </c>
      <c r="R3641">
        <f t="shared" si="115"/>
        <v>2014</v>
      </c>
    </row>
    <row r="3642" spans="1:18" ht="60" x14ac:dyDescent="0.25">
      <c r="A3642">
        <v>3444</v>
      </c>
      <c r="B3642" s="3" t="s">
        <v>3443</v>
      </c>
      <c r="C3642" s="3" t="s">
        <v>7554</v>
      </c>
      <c r="D3642" s="6">
        <v>300</v>
      </c>
      <c r="E3642" s="8">
        <v>867</v>
      </c>
      <c r="F3642" t="s">
        <v>8218</v>
      </c>
      <c r="G3642" t="s">
        <v>8225</v>
      </c>
      <c r="H3642" t="s">
        <v>8247</v>
      </c>
      <c r="I3642">
        <v>1465394340</v>
      </c>
      <c r="J3642">
        <v>1464677986</v>
      </c>
      <c r="K3642" t="b">
        <v>0</v>
      </c>
      <c r="L3642">
        <v>20</v>
      </c>
      <c r="M3642" t="b">
        <v>1</v>
      </c>
      <c r="N3642" t="s">
        <v>8269</v>
      </c>
      <c r="O3642" s="14" t="s">
        <v>8318</v>
      </c>
      <c r="P3642" t="s">
        <v>8319</v>
      </c>
      <c r="Q3642" s="10">
        <f t="shared" si="114"/>
        <v>42521.291504629626</v>
      </c>
      <c r="R3642">
        <f t="shared" si="115"/>
        <v>2016</v>
      </c>
    </row>
    <row r="3643" spans="1:18" ht="45" x14ac:dyDescent="0.25">
      <c r="A3643">
        <v>3445</v>
      </c>
      <c r="B3643" s="3" t="s">
        <v>3444</v>
      </c>
      <c r="C3643" s="3" t="s">
        <v>7555</v>
      </c>
      <c r="D3643" s="6">
        <v>2000</v>
      </c>
      <c r="E3643" s="8">
        <v>2000</v>
      </c>
      <c r="F3643" t="s">
        <v>8218</v>
      </c>
      <c r="G3643" t="s">
        <v>8224</v>
      </c>
      <c r="H3643" t="s">
        <v>8246</v>
      </c>
      <c r="I3643">
        <v>1445604236</v>
      </c>
      <c r="J3643">
        <v>1443185036</v>
      </c>
      <c r="K3643" t="b">
        <v>0</v>
      </c>
      <c r="L3643">
        <v>31</v>
      </c>
      <c r="M3643" t="b">
        <v>1</v>
      </c>
      <c r="N3643" t="s">
        <v>8269</v>
      </c>
      <c r="O3643" s="14" t="s">
        <v>8318</v>
      </c>
      <c r="P3643" t="s">
        <v>8319</v>
      </c>
      <c r="Q3643" s="10">
        <f t="shared" si="114"/>
        <v>42272.530509259261</v>
      </c>
      <c r="R3643">
        <f t="shared" si="115"/>
        <v>2015</v>
      </c>
    </row>
    <row r="3644" spans="1:18" ht="60" x14ac:dyDescent="0.25">
      <c r="A3644">
        <v>3446</v>
      </c>
      <c r="B3644" s="3" t="s">
        <v>3445</v>
      </c>
      <c r="C3644" s="3" t="s">
        <v>7556</v>
      </c>
      <c r="D3644" s="6">
        <v>1000</v>
      </c>
      <c r="E3644" s="8">
        <v>1082</v>
      </c>
      <c r="F3644" t="s">
        <v>8218</v>
      </c>
      <c r="G3644" t="s">
        <v>8224</v>
      </c>
      <c r="H3644" t="s">
        <v>8246</v>
      </c>
      <c r="I3644">
        <v>1423138800</v>
      </c>
      <c r="J3644">
        <v>1421092725</v>
      </c>
      <c r="K3644" t="b">
        <v>0</v>
      </c>
      <c r="L3644">
        <v>25</v>
      </c>
      <c r="M3644" t="b">
        <v>1</v>
      </c>
      <c r="N3644" t="s">
        <v>8269</v>
      </c>
      <c r="O3644" s="14" t="s">
        <v>8318</v>
      </c>
      <c r="P3644" t="s">
        <v>8319</v>
      </c>
      <c r="Q3644" s="10">
        <f t="shared" si="114"/>
        <v>42016.832465277781</v>
      </c>
      <c r="R3644">
        <f t="shared" si="115"/>
        <v>2015</v>
      </c>
    </row>
    <row r="3645" spans="1:18" ht="30" x14ac:dyDescent="0.25">
      <c r="A3645">
        <v>3447</v>
      </c>
      <c r="B3645" s="3" t="s">
        <v>3446</v>
      </c>
      <c r="C3645" s="3" t="s">
        <v>7557</v>
      </c>
      <c r="D3645" s="6">
        <v>1000</v>
      </c>
      <c r="E3645" s="8">
        <v>1078</v>
      </c>
      <c r="F3645" t="s">
        <v>8218</v>
      </c>
      <c r="G3645" t="s">
        <v>8223</v>
      </c>
      <c r="H3645" t="s">
        <v>8245</v>
      </c>
      <c r="I3645">
        <v>1458332412</v>
      </c>
      <c r="J3645">
        <v>1454448012</v>
      </c>
      <c r="K3645" t="b">
        <v>0</v>
      </c>
      <c r="L3645">
        <v>14</v>
      </c>
      <c r="M3645" t="b">
        <v>1</v>
      </c>
      <c r="N3645" t="s">
        <v>8269</v>
      </c>
      <c r="O3645" s="14" t="s">
        <v>8318</v>
      </c>
      <c r="P3645" t="s">
        <v>8319</v>
      </c>
      <c r="Q3645" s="10">
        <f t="shared" si="114"/>
        <v>42402.889027777783</v>
      </c>
      <c r="R3645">
        <f t="shared" si="115"/>
        <v>2016</v>
      </c>
    </row>
    <row r="3646" spans="1:18" ht="45" x14ac:dyDescent="0.25">
      <c r="A3646">
        <v>3448</v>
      </c>
      <c r="B3646" s="3" t="s">
        <v>3447</v>
      </c>
      <c r="C3646" s="3" t="s">
        <v>7558</v>
      </c>
      <c r="D3646" s="6">
        <v>2100</v>
      </c>
      <c r="E3646" s="8">
        <v>2305</v>
      </c>
      <c r="F3646" t="s">
        <v>8218</v>
      </c>
      <c r="G3646" t="s">
        <v>8223</v>
      </c>
      <c r="H3646" t="s">
        <v>8245</v>
      </c>
      <c r="I3646">
        <v>1418784689</v>
      </c>
      <c r="J3646">
        <v>1416192689</v>
      </c>
      <c r="K3646" t="b">
        <v>0</v>
      </c>
      <c r="L3646">
        <v>45</v>
      </c>
      <c r="M3646" t="b">
        <v>1</v>
      </c>
      <c r="N3646" t="s">
        <v>8269</v>
      </c>
      <c r="O3646" s="14" t="s">
        <v>8318</v>
      </c>
      <c r="P3646" t="s">
        <v>8319</v>
      </c>
      <c r="Q3646" s="10">
        <f t="shared" si="114"/>
        <v>41960.119085648148</v>
      </c>
      <c r="R3646">
        <f t="shared" si="115"/>
        <v>2014</v>
      </c>
    </row>
    <row r="3647" spans="1:18" ht="45" x14ac:dyDescent="0.25">
      <c r="A3647">
        <v>3449</v>
      </c>
      <c r="B3647" s="3" t="s">
        <v>3448</v>
      </c>
      <c r="C3647" s="3" t="s">
        <v>7559</v>
      </c>
      <c r="D3647" s="6">
        <v>800</v>
      </c>
      <c r="E3647" s="8">
        <v>1365</v>
      </c>
      <c r="F3647" t="s">
        <v>8218</v>
      </c>
      <c r="G3647" t="s">
        <v>8223</v>
      </c>
      <c r="H3647" t="s">
        <v>8245</v>
      </c>
      <c r="I3647">
        <v>1468036800</v>
      </c>
      <c r="J3647">
        <v>1465607738</v>
      </c>
      <c r="K3647" t="b">
        <v>0</v>
      </c>
      <c r="L3647">
        <v>20</v>
      </c>
      <c r="M3647" t="b">
        <v>1</v>
      </c>
      <c r="N3647" t="s">
        <v>8269</v>
      </c>
      <c r="O3647" s="14" t="s">
        <v>8318</v>
      </c>
      <c r="P3647" t="s">
        <v>8319</v>
      </c>
      <c r="Q3647" s="10">
        <f t="shared" si="114"/>
        <v>42532.052523148144</v>
      </c>
      <c r="R3647">
        <f t="shared" si="115"/>
        <v>2016</v>
      </c>
    </row>
    <row r="3648" spans="1:18" ht="60" x14ac:dyDescent="0.25">
      <c r="A3648">
        <v>3450</v>
      </c>
      <c r="B3648" s="3" t="s">
        <v>3449</v>
      </c>
      <c r="C3648" s="3" t="s">
        <v>7560</v>
      </c>
      <c r="D3648" s="6">
        <v>500</v>
      </c>
      <c r="E3648" s="8">
        <v>760</v>
      </c>
      <c r="F3648" t="s">
        <v>8218</v>
      </c>
      <c r="G3648" t="s">
        <v>8224</v>
      </c>
      <c r="H3648" t="s">
        <v>8246</v>
      </c>
      <c r="I3648">
        <v>1427990071</v>
      </c>
      <c r="J3648">
        <v>1422809671</v>
      </c>
      <c r="K3648" t="b">
        <v>0</v>
      </c>
      <c r="L3648">
        <v>39</v>
      </c>
      <c r="M3648" t="b">
        <v>1</v>
      </c>
      <c r="N3648" t="s">
        <v>8269</v>
      </c>
      <c r="O3648" s="14" t="s">
        <v>8318</v>
      </c>
      <c r="P3648" t="s">
        <v>8319</v>
      </c>
      <c r="Q3648" s="10">
        <f t="shared" si="114"/>
        <v>42036.704525462963</v>
      </c>
      <c r="R3648">
        <f t="shared" si="115"/>
        <v>2015</v>
      </c>
    </row>
    <row r="3649" spans="1:18" ht="60" x14ac:dyDescent="0.25">
      <c r="A3649">
        <v>3451</v>
      </c>
      <c r="B3649" s="3" t="s">
        <v>3450</v>
      </c>
      <c r="C3649" s="3" t="s">
        <v>7561</v>
      </c>
      <c r="D3649" s="6">
        <v>650</v>
      </c>
      <c r="E3649" s="8">
        <v>658</v>
      </c>
      <c r="F3649" t="s">
        <v>8218</v>
      </c>
      <c r="G3649" t="s">
        <v>8223</v>
      </c>
      <c r="H3649" t="s">
        <v>8245</v>
      </c>
      <c r="I3649">
        <v>1429636927</v>
      </c>
      <c r="J3649">
        <v>1427304127</v>
      </c>
      <c r="K3649" t="b">
        <v>0</v>
      </c>
      <c r="L3649">
        <v>16</v>
      </c>
      <c r="M3649" t="b">
        <v>1</v>
      </c>
      <c r="N3649" t="s">
        <v>8269</v>
      </c>
      <c r="O3649" s="14" t="s">
        <v>8318</v>
      </c>
      <c r="P3649" t="s">
        <v>8319</v>
      </c>
      <c r="Q3649" s="10">
        <f t="shared" si="114"/>
        <v>42088.723692129628</v>
      </c>
      <c r="R3649">
        <f t="shared" si="115"/>
        <v>2015</v>
      </c>
    </row>
    <row r="3650" spans="1:18" ht="60" x14ac:dyDescent="0.25">
      <c r="A3650">
        <v>3452</v>
      </c>
      <c r="B3650" s="3" t="s">
        <v>3451</v>
      </c>
      <c r="C3650" s="3" t="s">
        <v>7562</v>
      </c>
      <c r="D3650" s="6">
        <v>1000</v>
      </c>
      <c r="E3650" s="8">
        <v>1532</v>
      </c>
      <c r="F3650" t="s">
        <v>8218</v>
      </c>
      <c r="G3650" t="s">
        <v>8223</v>
      </c>
      <c r="H3650" t="s">
        <v>8245</v>
      </c>
      <c r="I3650">
        <v>1406087940</v>
      </c>
      <c r="J3650">
        <v>1404141626</v>
      </c>
      <c r="K3650" t="b">
        <v>0</v>
      </c>
      <c r="L3650">
        <v>37</v>
      </c>
      <c r="M3650" t="b">
        <v>1</v>
      </c>
      <c r="N3650" t="s">
        <v>8269</v>
      </c>
      <c r="O3650" s="14" t="s">
        <v>8318</v>
      </c>
      <c r="P3650" t="s">
        <v>8319</v>
      </c>
      <c r="Q3650" s="10">
        <f t="shared" si="114"/>
        <v>41820.639189814814</v>
      </c>
      <c r="R3650">
        <f t="shared" si="115"/>
        <v>2014</v>
      </c>
    </row>
    <row r="3651" spans="1:18" ht="45" x14ac:dyDescent="0.25">
      <c r="A3651">
        <v>3453</v>
      </c>
      <c r="B3651" s="3" t="s">
        <v>3452</v>
      </c>
      <c r="C3651" s="3" t="s">
        <v>7563</v>
      </c>
      <c r="D3651" s="6">
        <v>300</v>
      </c>
      <c r="E3651" s="8">
        <v>385</v>
      </c>
      <c r="F3651" t="s">
        <v>8218</v>
      </c>
      <c r="G3651" t="s">
        <v>8224</v>
      </c>
      <c r="H3651" t="s">
        <v>8246</v>
      </c>
      <c r="I3651">
        <v>1471130956</v>
      </c>
      <c r="J3651">
        <v>1465946956</v>
      </c>
      <c r="K3651" t="b">
        <v>0</v>
      </c>
      <c r="L3651">
        <v>14</v>
      </c>
      <c r="M3651" t="b">
        <v>1</v>
      </c>
      <c r="N3651" t="s">
        <v>8269</v>
      </c>
      <c r="O3651" s="14" t="s">
        <v>8318</v>
      </c>
      <c r="P3651" t="s">
        <v>8319</v>
      </c>
      <c r="Q3651" s="10">
        <f t="shared" si="114"/>
        <v>42535.97865740741</v>
      </c>
      <c r="R3651">
        <f t="shared" si="115"/>
        <v>2016</v>
      </c>
    </row>
    <row r="3652" spans="1:18" ht="60" x14ac:dyDescent="0.25">
      <c r="A3652">
        <v>3454</v>
      </c>
      <c r="B3652" s="3" t="s">
        <v>3453</v>
      </c>
      <c r="C3652" s="3" t="s">
        <v>7564</v>
      </c>
      <c r="D3652" s="6">
        <v>700</v>
      </c>
      <c r="E3652" s="8">
        <v>705</v>
      </c>
      <c r="F3652" t="s">
        <v>8218</v>
      </c>
      <c r="G3652" t="s">
        <v>8224</v>
      </c>
      <c r="H3652" t="s">
        <v>8246</v>
      </c>
      <c r="I3652">
        <v>1406825159</v>
      </c>
      <c r="J3652">
        <v>1404233159</v>
      </c>
      <c r="K3652" t="b">
        <v>0</v>
      </c>
      <c r="L3652">
        <v>21</v>
      </c>
      <c r="M3652" t="b">
        <v>1</v>
      </c>
      <c r="N3652" t="s">
        <v>8269</v>
      </c>
      <c r="O3652" s="14" t="s">
        <v>8318</v>
      </c>
      <c r="P3652" t="s">
        <v>8319</v>
      </c>
      <c r="Q3652" s="10">
        <f t="shared" si="114"/>
        <v>41821.698599537034</v>
      </c>
      <c r="R3652">
        <f t="shared" si="115"/>
        <v>2014</v>
      </c>
    </row>
    <row r="3653" spans="1:18" ht="60" x14ac:dyDescent="0.25">
      <c r="A3653">
        <v>3455</v>
      </c>
      <c r="B3653" s="3" t="s">
        <v>3454</v>
      </c>
      <c r="C3653" s="3" t="s">
        <v>7565</v>
      </c>
      <c r="D3653" s="6">
        <v>10000</v>
      </c>
      <c r="E3653" s="8">
        <v>10065</v>
      </c>
      <c r="F3653" t="s">
        <v>8218</v>
      </c>
      <c r="G3653" t="s">
        <v>8223</v>
      </c>
      <c r="H3653" t="s">
        <v>8245</v>
      </c>
      <c r="I3653">
        <v>1476381627</v>
      </c>
      <c r="J3653">
        <v>1473789627</v>
      </c>
      <c r="K3653" t="b">
        <v>0</v>
      </c>
      <c r="L3653">
        <v>69</v>
      </c>
      <c r="M3653" t="b">
        <v>1</v>
      </c>
      <c r="N3653" t="s">
        <v>8269</v>
      </c>
      <c r="O3653" s="14" t="s">
        <v>8318</v>
      </c>
      <c r="P3653" t="s">
        <v>8319</v>
      </c>
      <c r="Q3653" s="10">
        <f t="shared" si="114"/>
        <v>42626.7503125</v>
      </c>
      <c r="R3653">
        <f t="shared" si="115"/>
        <v>2016</v>
      </c>
    </row>
    <row r="3654" spans="1:18" ht="60" x14ac:dyDescent="0.25">
      <c r="A3654">
        <v>3456</v>
      </c>
      <c r="B3654" s="3" t="s">
        <v>3455</v>
      </c>
      <c r="C3654" s="3" t="s">
        <v>7566</v>
      </c>
      <c r="D3654" s="6">
        <v>3000</v>
      </c>
      <c r="E3654" s="8">
        <v>5739</v>
      </c>
      <c r="F3654" t="s">
        <v>8218</v>
      </c>
      <c r="G3654" t="s">
        <v>8223</v>
      </c>
      <c r="H3654" t="s">
        <v>8245</v>
      </c>
      <c r="I3654">
        <v>1406876340</v>
      </c>
      <c r="J3654">
        <v>1404190567</v>
      </c>
      <c r="K3654" t="b">
        <v>0</v>
      </c>
      <c r="L3654">
        <v>16</v>
      </c>
      <c r="M3654" t="b">
        <v>1</v>
      </c>
      <c r="N3654" t="s">
        <v>8269</v>
      </c>
      <c r="O3654" s="14" t="s">
        <v>8318</v>
      </c>
      <c r="P3654" t="s">
        <v>8319</v>
      </c>
      <c r="Q3654" s="10">
        <f t="shared" si="114"/>
        <v>41821.205636574072</v>
      </c>
      <c r="R3654">
        <f t="shared" si="115"/>
        <v>2014</v>
      </c>
    </row>
    <row r="3655" spans="1:18" ht="30" x14ac:dyDescent="0.25">
      <c r="A3655">
        <v>3457</v>
      </c>
      <c r="B3655" s="3" t="s">
        <v>3456</v>
      </c>
      <c r="C3655" s="3" t="s">
        <v>7567</v>
      </c>
      <c r="D3655" s="6">
        <v>2000</v>
      </c>
      <c r="E3655" s="8">
        <v>2804</v>
      </c>
      <c r="F3655" t="s">
        <v>8218</v>
      </c>
      <c r="G3655" t="s">
        <v>8223</v>
      </c>
      <c r="H3655" t="s">
        <v>8245</v>
      </c>
      <c r="I3655">
        <v>1423720740</v>
      </c>
      <c r="J3655">
        <v>1421081857</v>
      </c>
      <c r="K3655" t="b">
        <v>0</v>
      </c>
      <c r="L3655">
        <v>55</v>
      </c>
      <c r="M3655" t="b">
        <v>1</v>
      </c>
      <c r="N3655" t="s">
        <v>8269</v>
      </c>
      <c r="O3655" s="14" t="s">
        <v>8318</v>
      </c>
      <c r="P3655" t="s">
        <v>8319</v>
      </c>
      <c r="Q3655" s="10">
        <f t="shared" si="114"/>
        <v>42016.706678240742</v>
      </c>
      <c r="R3655">
        <f t="shared" si="115"/>
        <v>2015</v>
      </c>
    </row>
    <row r="3656" spans="1:18" ht="60" x14ac:dyDescent="0.25">
      <c r="A3656">
        <v>3458</v>
      </c>
      <c r="B3656" s="3" t="s">
        <v>3457</v>
      </c>
      <c r="C3656" s="3" t="s">
        <v>7568</v>
      </c>
      <c r="D3656" s="6">
        <v>978</v>
      </c>
      <c r="E3656" s="8">
        <v>1216</v>
      </c>
      <c r="F3656" t="s">
        <v>8218</v>
      </c>
      <c r="G3656" t="s">
        <v>8223</v>
      </c>
      <c r="H3656" t="s">
        <v>8245</v>
      </c>
      <c r="I3656">
        <v>1422937620</v>
      </c>
      <c r="J3656">
        <v>1420606303</v>
      </c>
      <c r="K3656" t="b">
        <v>0</v>
      </c>
      <c r="L3656">
        <v>27</v>
      </c>
      <c r="M3656" t="b">
        <v>1</v>
      </c>
      <c r="N3656" t="s">
        <v>8269</v>
      </c>
      <c r="O3656" s="14" t="s">
        <v>8318</v>
      </c>
      <c r="P3656" t="s">
        <v>8319</v>
      </c>
      <c r="Q3656" s="10">
        <f t="shared" si="114"/>
        <v>42011.202581018515</v>
      </c>
      <c r="R3656">
        <f t="shared" si="115"/>
        <v>2015</v>
      </c>
    </row>
    <row r="3657" spans="1:18" ht="60" x14ac:dyDescent="0.25">
      <c r="A3657">
        <v>3459</v>
      </c>
      <c r="B3657" s="3" t="s">
        <v>3458</v>
      </c>
      <c r="C3657" s="3" t="s">
        <v>7569</v>
      </c>
      <c r="D3657" s="6">
        <v>500</v>
      </c>
      <c r="E3657" s="8">
        <v>631</v>
      </c>
      <c r="F3657" t="s">
        <v>8218</v>
      </c>
      <c r="G3657" t="s">
        <v>8224</v>
      </c>
      <c r="H3657" t="s">
        <v>8246</v>
      </c>
      <c r="I3657">
        <v>1463743860</v>
      </c>
      <c r="J3657">
        <v>1461151860</v>
      </c>
      <c r="K3657" t="b">
        <v>0</v>
      </c>
      <c r="L3657">
        <v>36</v>
      </c>
      <c r="M3657" t="b">
        <v>1</v>
      </c>
      <c r="N3657" t="s">
        <v>8269</v>
      </c>
      <c r="O3657" s="14" t="s">
        <v>8318</v>
      </c>
      <c r="P3657" t="s">
        <v>8319</v>
      </c>
      <c r="Q3657" s="10">
        <f t="shared" si="114"/>
        <v>42480.479861111111</v>
      </c>
      <c r="R3657">
        <f t="shared" si="115"/>
        <v>2016</v>
      </c>
    </row>
    <row r="3658" spans="1:18" ht="45" x14ac:dyDescent="0.25">
      <c r="A3658">
        <v>3460</v>
      </c>
      <c r="B3658" s="3" t="s">
        <v>3459</v>
      </c>
      <c r="C3658" s="3" t="s">
        <v>7570</v>
      </c>
      <c r="D3658" s="6">
        <v>500</v>
      </c>
      <c r="E3658" s="8">
        <v>950</v>
      </c>
      <c r="F3658" t="s">
        <v>8218</v>
      </c>
      <c r="G3658" t="s">
        <v>8224</v>
      </c>
      <c r="H3658" t="s">
        <v>8246</v>
      </c>
      <c r="I3658">
        <v>1408106352</v>
      </c>
      <c r="J3658">
        <v>1406896752</v>
      </c>
      <c r="K3658" t="b">
        <v>0</v>
      </c>
      <c r="L3658">
        <v>19</v>
      </c>
      <c r="M3658" t="b">
        <v>1</v>
      </c>
      <c r="N3658" t="s">
        <v>8269</v>
      </c>
      <c r="O3658" s="14" t="s">
        <v>8318</v>
      </c>
      <c r="P3658" t="s">
        <v>8319</v>
      </c>
      <c r="Q3658" s="10">
        <f t="shared" ref="Q3658:Q3721" si="116">(((J3658/60)/60)/24)+DATE(1970,1,1)</f>
        <v>41852.527222222219</v>
      </c>
      <c r="R3658">
        <f t="shared" ref="R3658:R3721" si="117">YEAR(Q3658)</f>
        <v>2014</v>
      </c>
    </row>
    <row r="3659" spans="1:18" ht="60" x14ac:dyDescent="0.25">
      <c r="A3659">
        <v>3461</v>
      </c>
      <c r="B3659" s="3" t="s">
        <v>3460</v>
      </c>
      <c r="C3659" s="3" t="s">
        <v>7571</v>
      </c>
      <c r="D3659" s="6">
        <v>500</v>
      </c>
      <c r="E3659" s="8">
        <v>695</v>
      </c>
      <c r="F3659" t="s">
        <v>8218</v>
      </c>
      <c r="G3659" t="s">
        <v>8223</v>
      </c>
      <c r="H3659" t="s">
        <v>8245</v>
      </c>
      <c r="I3659">
        <v>1477710000</v>
      </c>
      <c r="J3659">
        <v>1475248279</v>
      </c>
      <c r="K3659" t="b">
        <v>0</v>
      </c>
      <c r="L3659">
        <v>12</v>
      </c>
      <c r="M3659" t="b">
        <v>1</v>
      </c>
      <c r="N3659" t="s">
        <v>8269</v>
      </c>
      <c r="O3659" s="14" t="s">
        <v>8318</v>
      </c>
      <c r="P3659" t="s">
        <v>8319</v>
      </c>
      <c r="Q3659" s="10">
        <f t="shared" si="116"/>
        <v>42643.632858796293</v>
      </c>
      <c r="R3659">
        <f t="shared" si="117"/>
        <v>2016</v>
      </c>
    </row>
    <row r="3660" spans="1:18" ht="45" x14ac:dyDescent="0.25">
      <c r="A3660">
        <v>3462</v>
      </c>
      <c r="B3660" s="3" t="s">
        <v>3461</v>
      </c>
      <c r="C3660" s="3" t="s">
        <v>7572</v>
      </c>
      <c r="D3660" s="6">
        <v>250</v>
      </c>
      <c r="E3660" s="8">
        <v>505</v>
      </c>
      <c r="F3660" t="s">
        <v>8218</v>
      </c>
      <c r="G3660" t="s">
        <v>8223</v>
      </c>
      <c r="H3660" t="s">
        <v>8245</v>
      </c>
      <c r="I3660">
        <v>1436551200</v>
      </c>
      <c r="J3660">
        <v>1435181628</v>
      </c>
      <c r="K3660" t="b">
        <v>0</v>
      </c>
      <c r="L3660">
        <v>17</v>
      </c>
      <c r="M3660" t="b">
        <v>1</v>
      </c>
      <c r="N3660" t="s">
        <v>8269</v>
      </c>
      <c r="O3660" s="14" t="s">
        <v>8318</v>
      </c>
      <c r="P3660" t="s">
        <v>8319</v>
      </c>
      <c r="Q3660" s="10">
        <f t="shared" si="116"/>
        <v>42179.898472222223</v>
      </c>
      <c r="R3660">
        <f t="shared" si="117"/>
        <v>2015</v>
      </c>
    </row>
    <row r="3661" spans="1:18" ht="45" x14ac:dyDescent="0.25">
      <c r="A3661">
        <v>3463</v>
      </c>
      <c r="B3661" s="3" t="s">
        <v>3462</v>
      </c>
      <c r="C3661" s="3" t="s">
        <v>7573</v>
      </c>
      <c r="D3661" s="6">
        <v>10000</v>
      </c>
      <c r="E3661" s="8">
        <v>10338</v>
      </c>
      <c r="F3661" t="s">
        <v>8218</v>
      </c>
      <c r="G3661" t="s">
        <v>8228</v>
      </c>
      <c r="H3661" t="s">
        <v>8250</v>
      </c>
      <c r="I3661">
        <v>1476158340</v>
      </c>
      <c r="J3661">
        <v>1472594585</v>
      </c>
      <c r="K3661" t="b">
        <v>0</v>
      </c>
      <c r="L3661">
        <v>114</v>
      </c>
      <c r="M3661" t="b">
        <v>1</v>
      </c>
      <c r="N3661" t="s">
        <v>8269</v>
      </c>
      <c r="O3661" s="14" t="s">
        <v>8318</v>
      </c>
      <c r="P3661" t="s">
        <v>8319</v>
      </c>
      <c r="Q3661" s="10">
        <f t="shared" si="116"/>
        <v>42612.918807870374</v>
      </c>
      <c r="R3661">
        <f t="shared" si="117"/>
        <v>2016</v>
      </c>
    </row>
    <row r="3662" spans="1:18" ht="60" x14ac:dyDescent="0.25">
      <c r="A3662">
        <v>3464</v>
      </c>
      <c r="B3662" s="3" t="s">
        <v>3463</v>
      </c>
      <c r="C3662" s="3" t="s">
        <v>7574</v>
      </c>
      <c r="D3662" s="6">
        <v>5000</v>
      </c>
      <c r="E3662" s="8">
        <v>5116.18</v>
      </c>
      <c r="F3662" t="s">
        <v>8218</v>
      </c>
      <c r="G3662" t="s">
        <v>8223</v>
      </c>
      <c r="H3662" t="s">
        <v>8245</v>
      </c>
      <c r="I3662">
        <v>1471921637</v>
      </c>
      <c r="J3662">
        <v>1469329637</v>
      </c>
      <c r="K3662" t="b">
        <v>0</v>
      </c>
      <c r="L3662">
        <v>93</v>
      </c>
      <c r="M3662" t="b">
        <v>1</v>
      </c>
      <c r="N3662" t="s">
        <v>8269</v>
      </c>
      <c r="O3662" s="14" t="s">
        <v>8318</v>
      </c>
      <c r="P3662" t="s">
        <v>8319</v>
      </c>
      <c r="Q3662" s="10">
        <f t="shared" si="116"/>
        <v>42575.130057870367</v>
      </c>
      <c r="R3662">
        <f t="shared" si="117"/>
        <v>2016</v>
      </c>
    </row>
    <row r="3663" spans="1:18" ht="45" x14ac:dyDescent="0.25">
      <c r="A3663">
        <v>3465</v>
      </c>
      <c r="B3663" s="3" t="s">
        <v>3464</v>
      </c>
      <c r="C3663" s="3" t="s">
        <v>7575</v>
      </c>
      <c r="D3663" s="6">
        <v>2000</v>
      </c>
      <c r="E3663" s="8">
        <v>2060</v>
      </c>
      <c r="F3663" t="s">
        <v>8218</v>
      </c>
      <c r="G3663" t="s">
        <v>8224</v>
      </c>
      <c r="H3663" t="s">
        <v>8246</v>
      </c>
      <c r="I3663">
        <v>1439136000</v>
      </c>
      <c r="J3663">
        <v>1436972472</v>
      </c>
      <c r="K3663" t="b">
        <v>0</v>
      </c>
      <c r="L3663">
        <v>36</v>
      </c>
      <c r="M3663" t="b">
        <v>1</v>
      </c>
      <c r="N3663" t="s">
        <v>8269</v>
      </c>
      <c r="O3663" s="14" t="s">
        <v>8318</v>
      </c>
      <c r="P3663" t="s">
        <v>8319</v>
      </c>
      <c r="Q3663" s="10">
        <f t="shared" si="116"/>
        <v>42200.625833333332</v>
      </c>
      <c r="R3663">
        <f t="shared" si="117"/>
        <v>2015</v>
      </c>
    </row>
    <row r="3664" spans="1:18" ht="45" x14ac:dyDescent="0.25">
      <c r="A3664">
        <v>3466</v>
      </c>
      <c r="B3664" s="3" t="s">
        <v>3465</v>
      </c>
      <c r="C3664" s="3" t="s">
        <v>7576</v>
      </c>
      <c r="D3664" s="6">
        <v>3500</v>
      </c>
      <c r="E3664" s="8">
        <v>4450</v>
      </c>
      <c r="F3664" t="s">
        <v>8218</v>
      </c>
      <c r="G3664" t="s">
        <v>8223</v>
      </c>
      <c r="H3664" t="s">
        <v>8245</v>
      </c>
      <c r="I3664">
        <v>1461108450</v>
      </c>
      <c r="J3664">
        <v>1455928050</v>
      </c>
      <c r="K3664" t="b">
        <v>0</v>
      </c>
      <c r="L3664">
        <v>61</v>
      </c>
      <c r="M3664" t="b">
        <v>1</v>
      </c>
      <c r="N3664" t="s">
        <v>8269</v>
      </c>
      <c r="O3664" s="14" t="s">
        <v>8318</v>
      </c>
      <c r="P3664" t="s">
        <v>8319</v>
      </c>
      <c r="Q3664" s="10">
        <f t="shared" si="116"/>
        <v>42420.019097222219</v>
      </c>
      <c r="R3664">
        <f t="shared" si="117"/>
        <v>2016</v>
      </c>
    </row>
    <row r="3665" spans="1:18" ht="15.75" x14ac:dyDescent="0.25">
      <c r="A3665">
        <v>3467</v>
      </c>
      <c r="B3665" s="3" t="s">
        <v>3466</v>
      </c>
      <c r="C3665" s="3" t="s">
        <v>7577</v>
      </c>
      <c r="D3665" s="6">
        <v>3000</v>
      </c>
      <c r="E3665" s="8">
        <v>3030</v>
      </c>
      <c r="F3665" t="s">
        <v>8218</v>
      </c>
      <c r="G3665" t="s">
        <v>8223</v>
      </c>
      <c r="H3665" t="s">
        <v>8245</v>
      </c>
      <c r="I3665">
        <v>1426864032</v>
      </c>
      <c r="J3665">
        <v>1424275632</v>
      </c>
      <c r="K3665" t="b">
        <v>0</v>
      </c>
      <c r="L3665">
        <v>47</v>
      </c>
      <c r="M3665" t="b">
        <v>1</v>
      </c>
      <c r="N3665" t="s">
        <v>8269</v>
      </c>
      <c r="O3665" s="14" t="s">
        <v>8318</v>
      </c>
      <c r="P3665" t="s">
        <v>8319</v>
      </c>
      <c r="Q3665" s="10">
        <f t="shared" si="116"/>
        <v>42053.671666666662</v>
      </c>
      <c r="R3665">
        <f t="shared" si="117"/>
        <v>2015</v>
      </c>
    </row>
    <row r="3666" spans="1:18" ht="60" x14ac:dyDescent="0.25">
      <c r="A3666">
        <v>2941</v>
      </c>
      <c r="B3666" s="3" t="s">
        <v>2941</v>
      </c>
      <c r="C3666" s="3" t="s">
        <v>7051</v>
      </c>
      <c r="D3666" s="6">
        <v>25000</v>
      </c>
      <c r="E3666" s="8">
        <v>1</v>
      </c>
      <c r="F3666" t="s">
        <v>8220</v>
      </c>
      <c r="G3666" t="s">
        <v>8223</v>
      </c>
      <c r="H3666" t="s">
        <v>8245</v>
      </c>
      <c r="I3666">
        <v>1425250955</v>
      </c>
      <c r="J3666">
        <v>1422658955</v>
      </c>
      <c r="K3666" t="b">
        <v>0</v>
      </c>
      <c r="L3666">
        <v>1</v>
      </c>
      <c r="M3666" t="b">
        <v>0</v>
      </c>
      <c r="N3666" t="s">
        <v>8301</v>
      </c>
      <c r="O3666" s="14" t="s">
        <v>8318</v>
      </c>
      <c r="P3666" t="s">
        <v>8358</v>
      </c>
      <c r="Q3666" s="10">
        <f t="shared" si="116"/>
        <v>42034.960127314815</v>
      </c>
      <c r="R3666">
        <f t="shared" si="117"/>
        <v>2015</v>
      </c>
    </row>
    <row r="3667" spans="1:18" ht="60" x14ac:dyDescent="0.25">
      <c r="A3667">
        <v>2942</v>
      </c>
      <c r="B3667" s="3" t="s">
        <v>2942</v>
      </c>
      <c r="C3667" s="3" t="s">
        <v>7052</v>
      </c>
      <c r="D3667" s="6">
        <v>200000</v>
      </c>
      <c r="E3667" s="8">
        <v>40850</v>
      </c>
      <c r="F3667" t="s">
        <v>8220</v>
      </c>
      <c r="G3667" t="s">
        <v>8228</v>
      </c>
      <c r="H3667" t="s">
        <v>8250</v>
      </c>
      <c r="I3667">
        <v>1450297080</v>
      </c>
      <c r="J3667">
        <v>1448565459</v>
      </c>
      <c r="K3667" t="b">
        <v>0</v>
      </c>
      <c r="L3667">
        <v>202</v>
      </c>
      <c r="M3667" t="b">
        <v>0</v>
      </c>
      <c r="N3667" t="s">
        <v>8301</v>
      </c>
      <c r="O3667" s="14" t="s">
        <v>8318</v>
      </c>
      <c r="P3667" t="s">
        <v>8358</v>
      </c>
      <c r="Q3667" s="10">
        <f t="shared" si="116"/>
        <v>42334.803923611107</v>
      </c>
      <c r="R3667">
        <f t="shared" si="117"/>
        <v>2015</v>
      </c>
    </row>
    <row r="3668" spans="1:18" ht="60" x14ac:dyDescent="0.25">
      <c r="A3668">
        <v>2943</v>
      </c>
      <c r="B3668" s="3" t="s">
        <v>2943</v>
      </c>
      <c r="C3668" s="3" t="s">
        <v>7053</v>
      </c>
      <c r="D3668" s="6">
        <v>3000</v>
      </c>
      <c r="E3668" s="8">
        <v>0</v>
      </c>
      <c r="F3668" t="s">
        <v>8220</v>
      </c>
      <c r="G3668" t="s">
        <v>8223</v>
      </c>
      <c r="H3668" t="s">
        <v>8245</v>
      </c>
      <c r="I3668">
        <v>1428894380</v>
      </c>
      <c r="J3668">
        <v>1426302380</v>
      </c>
      <c r="K3668" t="b">
        <v>0</v>
      </c>
      <c r="L3668">
        <v>0</v>
      </c>
      <c r="M3668" t="b">
        <v>0</v>
      </c>
      <c r="N3668" t="s">
        <v>8301</v>
      </c>
      <c r="O3668" s="14" t="s">
        <v>8318</v>
      </c>
      <c r="P3668" t="s">
        <v>8358</v>
      </c>
      <c r="Q3668" s="10">
        <f t="shared" si="116"/>
        <v>42077.129398148143</v>
      </c>
      <c r="R3668">
        <f t="shared" si="117"/>
        <v>2015</v>
      </c>
    </row>
    <row r="3669" spans="1:18" ht="45" x14ac:dyDescent="0.25">
      <c r="A3669">
        <v>2944</v>
      </c>
      <c r="B3669" s="3" t="s">
        <v>2944</v>
      </c>
      <c r="C3669" s="3" t="s">
        <v>7054</v>
      </c>
      <c r="D3669" s="6">
        <v>10000</v>
      </c>
      <c r="E3669" s="8">
        <v>100</v>
      </c>
      <c r="F3669" t="s">
        <v>8220</v>
      </c>
      <c r="G3669" t="s">
        <v>8223</v>
      </c>
      <c r="H3669" t="s">
        <v>8245</v>
      </c>
      <c r="I3669">
        <v>1433714198</v>
      </c>
      <c r="J3669">
        <v>1431122198</v>
      </c>
      <c r="K3669" t="b">
        <v>0</v>
      </c>
      <c r="L3669">
        <v>1</v>
      </c>
      <c r="M3669" t="b">
        <v>0</v>
      </c>
      <c r="N3669" t="s">
        <v>8301</v>
      </c>
      <c r="O3669" s="14" t="s">
        <v>8318</v>
      </c>
      <c r="P3669" t="s">
        <v>8358</v>
      </c>
      <c r="Q3669" s="10">
        <f t="shared" si="116"/>
        <v>42132.9143287037</v>
      </c>
      <c r="R3669">
        <f t="shared" si="117"/>
        <v>2015</v>
      </c>
    </row>
    <row r="3670" spans="1:18" ht="60" x14ac:dyDescent="0.25">
      <c r="A3670">
        <v>2945</v>
      </c>
      <c r="B3670" s="3" t="s">
        <v>2945</v>
      </c>
      <c r="C3670" s="3" t="s">
        <v>7055</v>
      </c>
      <c r="D3670" s="6">
        <v>50000</v>
      </c>
      <c r="E3670" s="8">
        <v>0</v>
      </c>
      <c r="F3670" t="s">
        <v>8220</v>
      </c>
      <c r="G3670" t="s">
        <v>8223</v>
      </c>
      <c r="H3670" t="s">
        <v>8245</v>
      </c>
      <c r="I3670">
        <v>1432437660</v>
      </c>
      <c r="J3670">
        <v>1429845660</v>
      </c>
      <c r="K3670" t="b">
        <v>0</v>
      </c>
      <c r="L3670">
        <v>0</v>
      </c>
      <c r="M3670" t="b">
        <v>0</v>
      </c>
      <c r="N3670" t="s">
        <v>8301</v>
      </c>
      <c r="O3670" s="14" t="s">
        <v>8318</v>
      </c>
      <c r="P3670" t="s">
        <v>8358</v>
      </c>
      <c r="Q3670" s="10">
        <f t="shared" si="116"/>
        <v>42118.139583333337</v>
      </c>
      <c r="R3670">
        <f t="shared" si="117"/>
        <v>2015</v>
      </c>
    </row>
    <row r="3671" spans="1:18" ht="60" x14ac:dyDescent="0.25">
      <c r="A3671">
        <v>2946</v>
      </c>
      <c r="B3671" s="3" t="s">
        <v>2946</v>
      </c>
      <c r="C3671" s="3" t="s">
        <v>7056</v>
      </c>
      <c r="D3671" s="6">
        <v>2000</v>
      </c>
      <c r="E3671" s="8">
        <v>2</v>
      </c>
      <c r="F3671" t="s">
        <v>8220</v>
      </c>
      <c r="G3671" t="s">
        <v>8224</v>
      </c>
      <c r="H3671" t="s">
        <v>8246</v>
      </c>
      <c r="I3671">
        <v>1471265092</v>
      </c>
      <c r="J3671">
        <v>1468673092</v>
      </c>
      <c r="K3671" t="b">
        <v>0</v>
      </c>
      <c r="L3671">
        <v>2</v>
      </c>
      <c r="M3671" t="b">
        <v>0</v>
      </c>
      <c r="N3671" t="s">
        <v>8301</v>
      </c>
      <c r="O3671" s="14" t="s">
        <v>8318</v>
      </c>
      <c r="P3671" t="s">
        <v>8358</v>
      </c>
      <c r="Q3671" s="10">
        <f t="shared" si="116"/>
        <v>42567.531157407408</v>
      </c>
      <c r="R3671">
        <f t="shared" si="117"/>
        <v>2016</v>
      </c>
    </row>
    <row r="3672" spans="1:18" ht="60" x14ac:dyDescent="0.25">
      <c r="A3672">
        <v>2947</v>
      </c>
      <c r="B3672" s="3" t="s">
        <v>2947</v>
      </c>
      <c r="C3672" s="3" t="s">
        <v>7057</v>
      </c>
      <c r="D3672" s="6">
        <v>25000</v>
      </c>
      <c r="E3672" s="8">
        <v>1072</v>
      </c>
      <c r="F3672" t="s">
        <v>8220</v>
      </c>
      <c r="G3672" t="s">
        <v>8223</v>
      </c>
      <c r="H3672" t="s">
        <v>8245</v>
      </c>
      <c r="I3672">
        <v>1480007460</v>
      </c>
      <c r="J3672">
        <v>1475760567</v>
      </c>
      <c r="K3672" t="b">
        <v>0</v>
      </c>
      <c r="L3672">
        <v>13</v>
      </c>
      <c r="M3672" t="b">
        <v>0</v>
      </c>
      <c r="N3672" t="s">
        <v>8301</v>
      </c>
      <c r="O3672" s="14" t="s">
        <v>8318</v>
      </c>
      <c r="P3672" t="s">
        <v>8358</v>
      </c>
      <c r="Q3672" s="10">
        <f t="shared" si="116"/>
        <v>42649.562118055561</v>
      </c>
      <c r="R3672">
        <f t="shared" si="117"/>
        <v>2016</v>
      </c>
    </row>
    <row r="3673" spans="1:18" ht="60" x14ac:dyDescent="0.25">
      <c r="A3673">
        <v>2948</v>
      </c>
      <c r="B3673" s="3" t="s">
        <v>2948</v>
      </c>
      <c r="C3673" s="3" t="s">
        <v>7058</v>
      </c>
      <c r="D3673" s="6">
        <v>500000</v>
      </c>
      <c r="E3673" s="8">
        <v>24</v>
      </c>
      <c r="F3673" t="s">
        <v>8220</v>
      </c>
      <c r="G3673" t="s">
        <v>8223</v>
      </c>
      <c r="H3673" t="s">
        <v>8245</v>
      </c>
      <c r="I3673">
        <v>1433259293</v>
      </c>
      <c r="J3673">
        <v>1428075293</v>
      </c>
      <c r="K3673" t="b">
        <v>0</v>
      </c>
      <c r="L3673">
        <v>9</v>
      </c>
      <c r="M3673" t="b">
        <v>0</v>
      </c>
      <c r="N3673" t="s">
        <v>8301</v>
      </c>
      <c r="O3673" s="14" t="s">
        <v>8318</v>
      </c>
      <c r="P3673" t="s">
        <v>8358</v>
      </c>
      <c r="Q3673" s="10">
        <f t="shared" si="116"/>
        <v>42097.649224537032</v>
      </c>
      <c r="R3673">
        <f t="shared" si="117"/>
        <v>2015</v>
      </c>
    </row>
    <row r="3674" spans="1:18" ht="60" x14ac:dyDescent="0.25">
      <c r="A3674">
        <v>2949</v>
      </c>
      <c r="B3674" s="3" t="s">
        <v>2949</v>
      </c>
      <c r="C3674" s="3" t="s">
        <v>7059</v>
      </c>
      <c r="D3674" s="6">
        <v>1000</v>
      </c>
      <c r="E3674" s="8">
        <v>25</v>
      </c>
      <c r="F3674" t="s">
        <v>8220</v>
      </c>
      <c r="G3674" t="s">
        <v>8223</v>
      </c>
      <c r="H3674" t="s">
        <v>8245</v>
      </c>
      <c r="I3674">
        <v>1447965917</v>
      </c>
      <c r="J3674">
        <v>1445370317</v>
      </c>
      <c r="K3674" t="b">
        <v>0</v>
      </c>
      <c r="L3674">
        <v>2</v>
      </c>
      <c r="M3674" t="b">
        <v>0</v>
      </c>
      <c r="N3674" t="s">
        <v>8301</v>
      </c>
      <c r="O3674" s="14" t="s">
        <v>8318</v>
      </c>
      <c r="P3674" t="s">
        <v>8358</v>
      </c>
      <c r="Q3674" s="10">
        <f t="shared" si="116"/>
        <v>42297.823113425926</v>
      </c>
      <c r="R3674">
        <f t="shared" si="117"/>
        <v>2015</v>
      </c>
    </row>
    <row r="3675" spans="1:18" ht="60" x14ac:dyDescent="0.25">
      <c r="A3675">
        <v>2950</v>
      </c>
      <c r="B3675" s="3" t="s">
        <v>2950</v>
      </c>
      <c r="C3675" s="3" t="s">
        <v>7060</v>
      </c>
      <c r="D3675" s="6">
        <v>5000000</v>
      </c>
      <c r="E3675" s="8">
        <v>0</v>
      </c>
      <c r="F3675" t="s">
        <v>8220</v>
      </c>
      <c r="G3675" t="s">
        <v>8223</v>
      </c>
      <c r="H3675" t="s">
        <v>8245</v>
      </c>
      <c r="I3675">
        <v>1453538752</v>
      </c>
      <c r="J3675">
        <v>1450946752</v>
      </c>
      <c r="K3675" t="b">
        <v>0</v>
      </c>
      <c r="L3675">
        <v>0</v>
      </c>
      <c r="M3675" t="b">
        <v>0</v>
      </c>
      <c r="N3675" t="s">
        <v>8301</v>
      </c>
      <c r="O3675" s="14" t="s">
        <v>8318</v>
      </c>
      <c r="P3675" t="s">
        <v>8358</v>
      </c>
      <c r="Q3675" s="10">
        <f t="shared" si="116"/>
        <v>42362.36518518519</v>
      </c>
      <c r="R3675">
        <f t="shared" si="117"/>
        <v>2015</v>
      </c>
    </row>
    <row r="3676" spans="1:18" ht="60" x14ac:dyDescent="0.25">
      <c r="A3676">
        <v>3051</v>
      </c>
      <c r="B3676" s="3" t="s">
        <v>3051</v>
      </c>
      <c r="C3676" s="3" t="s">
        <v>7161</v>
      </c>
      <c r="D3676" s="6">
        <v>3500</v>
      </c>
      <c r="E3676" s="8">
        <v>827</v>
      </c>
      <c r="F3676" t="s">
        <v>8220</v>
      </c>
      <c r="G3676" t="s">
        <v>8224</v>
      </c>
      <c r="H3676" t="s">
        <v>8246</v>
      </c>
      <c r="I3676">
        <v>1486547945</v>
      </c>
      <c r="J3676">
        <v>1483955945</v>
      </c>
      <c r="K3676" t="b">
        <v>1</v>
      </c>
      <c r="L3676">
        <v>35</v>
      </c>
      <c r="M3676" t="b">
        <v>0</v>
      </c>
      <c r="N3676" t="s">
        <v>8301</v>
      </c>
      <c r="O3676" s="14" t="s">
        <v>8318</v>
      </c>
      <c r="P3676" t="s">
        <v>8358</v>
      </c>
      <c r="Q3676" s="10">
        <f t="shared" si="116"/>
        <v>42744.416030092587</v>
      </c>
      <c r="R3676">
        <f t="shared" si="117"/>
        <v>2017</v>
      </c>
    </row>
    <row r="3677" spans="1:18" ht="45" x14ac:dyDescent="0.25">
      <c r="A3677">
        <v>3052</v>
      </c>
      <c r="B3677" s="3" t="s">
        <v>3052</v>
      </c>
      <c r="C3677" s="3" t="s">
        <v>7162</v>
      </c>
      <c r="D3677" s="6">
        <v>50000</v>
      </c>
      <c r="E3677" s="8">
        <v>75</v>
      </c>
      <c r="F3677" t="s">
        <v>8220</v>
      </c>
      <c r="G3677" t="s">
        <v>8223</v>
      </c>
      <c r="H3677" t="s">
        <v>8245</v>
      </c>
      <c r="I3677">
        <v>1432828740</v>
      </c>
      <c r="J3677">
        <v>1430237094</v>
      </c>
      <c r="K3677" t="b">
        <v>0</v>
      </c>
      <c r="L3677">
        <v>2</v>
      </c>
      <c r="M3677" t="b">
        <v>0</v>
      </c>
      <c r="N3677" t="s">
        <v>8301</v>
      </c>
      <c r="O3677" s="14" t="s">
        <v>8318</v>
      </c>
      <c r="P3677" t="s">
        <v>8358</v>
      </c>
      <c r="Q3677" s="10">
        <f t="shared" si="116"/>
        <v>42122.670069444444</v>
      </c>
      <c r="R3677">
        <f t="shared" si="117"/>
        <v>2015</v>
      </c>
    </row>
    <row r="3678" spans="1:18" ht="60" x14ac:dyDescent="0.25">
      <c r="A3678">
        <v>3053</v>
      </c>
      <c r="B3678" s="3" t="s">
        <v>3053</v>
      </c>
      <c r="C3678" s="3" t="s">
        <v>7163</v>
      </c>
      <c r="D3678" s="6">
        <v>10000</v>
      </c>
      <c r="E3678" s="8">
        <v>40</v>
      </c>
      <c r="F3678" t="s">
        <v>8220</v>
      </c>
      <c r="G3678" t="s">
        <v>8223</v>
      </c>
      <c r="H3678" t="s">
        <v>8245</v>
      </c>
      <c r="I3678">
        <v>1412222340</v>
      </c>
      <c r="J3678">
        <v>1407781013</v>
      </c>
      <c r="K3678" t="b">
        <v>0</v>
      </c>
      <c r="L3678">
        <v>3</v>
      </c>
      <c r="M3678" t="b">
        <v>0</v>
      </c>
      <c r="N3678" t="s">
        <v>8301</v>
      </c>
      <c r="O3678" s="14" t="s">
        <v>8318</v>
      </c>
      <c r="P3678" t="s">
        <v>8358</v>
      </c>
      <c r="Q3678" s="10">
        <f t="shared" si="116"/>
        <v>41862.761724537035</v>
      </c>
      <c r="R3678">
        <f t="shared" si="117"/>
        <v>2014</v>
      </c>
    </row>
    <row r="3679" spans="1:18" ht="60" x14ac:dyDescent="0.25">
      <c r="A3679">
        <v>3054</v>
      </c>
      <c r="B3679" s="3" t="s">
        <v>3054</v>
      </c>
      <c r="C3679" s="3" t="s">
        <v>7164</v>
      </c>
      <c r="D3679" s="6">
        <v>300</v>
      </c>
      <c r="E3679" s="8">
        <v>0</v>
      </c>
      <c r="F3679" t="s">
        <v>8220</v>
      </c>
      <c r="G3679" t="s">
        <v>8223</v>
      </c>
      <c r="H3679" t="s">
        <v>8245</v>
      </c>
      <c r="I3679">
        <v>1425258240</v>
      </c>
      <c r="J3679">
        <v>1422043154</v>
      </c>
      <c r="K3679" t="b">
        <v>0</v>
      </c>
      <c r="L3679">
        <v>0</v>
      </c>
      <c r="M3679" t="b">
        <v>0</v>
      </c>
      <c r="N3679" t="s">
        <v>8301</v>
      </c>
      <c r="O3679" s="14" t="s">
        <v>8318</v>
      </c>
      <c r="P3679" t="s">
        <v>8358</v>
      </c>
      <c r="Q3679" s="10">
        <f t="shared" si="116"/>
        <v>42027.832800925928</v>
      </c>
      <c r="R3679">
        <f t="shared" si="117"/>
        <v>2015</v>
      </c>
    </row>
    <row r="3680" spans="1:18" ht="60" x14ac:dyDescent="0.25">
      <c r="A3680">
        <v>3055</v>
      </c>
      <c r="B3680" s="3" t="s">
        <v>3055</v>
      </c>
      <c r="C3680" s="3" t="s">
        <v>7165</v>
      </c>
      <c r="D3680" s="6">
        <v>20000</v>
      </c>
      <c r="E3680" s="8">
        <v>1</v>
      </c>
      <c r="F3680" t="s">
        <v>8220</v>
      </c>
      <c r="G3680" t="s">
        <v>8223</v>
      </c>
      <c r="H3680" t="s">
        <v>8245</v>
      </c>
      <c r="I3680">
        <v>1420844390</v>
      </c>
      <c r="J3680">
        <v>1415660390</v>
      </c>
      <c r="K3680" t="b">
        <v>0</v>
      </c>
      <c r="L3680">
        <v>1</v>
      </c>
      <c r="M3680" t="b">
        <v>0</v>
      </c>
      <c r="N3680" t="s">
        <v>8301</v>
      </c>
      <c r="O3680" s="14" t="s">
        <v>8318</v>
      </c>
      <c r="P3680" t="s">
        <v>8358</v>
      </c>
      <c r="Q3680" s="10">
        <f t="shared" si="116"/>
        <v>41953.95821759259</v>
      </c>
      <c r="R3680">
        <f t="shared" si="117"/>
        <v>2014</v>
      </c>
    </row>
    <row r="3681" spans="1:18" ht="60" x14ac:dyDescent="0.25">
      <c r="A3681">
        <v>3056</v>
      </c>
      <c r="B3681" s="3" t="s">
        <v>3056</v>
      </c>
      <c r="C3681" s="3" t="s">
        <v>7166</v>
      </c>
      <c r="D3681" s="6">
        <v>25000</v>
      </c>
      <c r="E3681" s="8">
        <v>0</v>
      </c>
      <c r="F3681" t="s">
        <v>8220</v>
      </c>
      <c r="G3681" t="s">
        <v>8223</v>
      </c>
      <c r="H3681" t="s">
        <v>8245</v>
      </c>
      <c r="I3681">
        <v>1412003784</v>
      </c>
      <c r="J3681">
        <v>1406819784</v>
      </c>
      <c r="K3681" t="b">
        <v>0</v>
      </c>
      <c r="L3681">
        <v>0</v>
      </c>
      <c r="M3681" t="b">
        <v>0</v>
      </c>
      <c r="N3681" t="s">
        <v>8301</v>
      </c>
      <c r="O3681" s="14" t="s">
        <v>8318</v>
      </c>
      <c r="P3681" t="s">
        <v>8358</v>
      </c>
      <c r="Q3681" s="10">
        <f t="shared" si="116"/>
        <v>41851.636388888888</v>
      </c>
      <c r="R3681">
        <f t="shared" si="117"/>
        <v>2014</v>
      </c>
    </row>
    <row r="3682" spans="1:18" ht="45" x14ac:dyDescent="0.25">
      <c r="A3682">
        <v>3057</v>
      </c>
      <c r="B3682" s="3" t="s">
        <v>3057</v>
      </c>
      <c r="C3682" s="3" t="s">
        <v>7167</v>
      </c>
      <c r="D3682" s="6">
        <v>50000</v>
      </c>
      <c r="E3682" s="8">
        <v>0</v>
      </c>
      <c r="F3682" t="s">
        <v>8220</v>
      </c>
      <c r="G3682" t="s">
        <v>8224</v>
      </c>
      <c r="H3682" t="s">
        <v>8246</v>
      </c>
      <c r="I3682">
        <v>1459694211</v>
      </c>
      <c r="J3682">
        <v>1457105811</v>
      </c>
      <c r="K3682" t="b">
        <v>0</v>
      </c>
      <c r="L3682">
        <v>0</v>
      </c>
      <c r="M3682" t="b">
        <v>0</v>
      </c>
      <c r="N3682" t="s">
        <v>8301</v>
      </c>
      <c r="O3682" s="14" t="s">
        <v>8318</v>
      </c>
      <c r="P3682" t="s">
        <v>8358</v>
      </c>
      <c r="Q3682" s="10">
        <f t="shared" si="116"/>
        <v>42433.650590277779</v>
      </c>
      <c r="R3682">
        <f t="shared" si="117"/>
        <v>2016</v>
      </c>
    </row>
    <row r="3683" spans="1:18" ht="60" x14ac:dyDescent="0.25">
      <c r="A3683">
        <v>3058</v>
      </c>
      <c r="B3683" s="3" t="s">
        <v>3058</v>
      </c>
      <c r="C3683" s="3" t="s">
        <v>7168</v>
      </c>
      <c r="D3683" s="6">
        <v>18000</v>
      </c>
      <c r="E3683" s="8">
        <v>3</v>
      </c>
      <c r="F3683" t="s">
        <v>8220</v>
      </c>
      <c r="G3683" t="s">
        <v>8236</v>
      </c>
      <c r="H3683" t="s">
        <v>8248</v>
      </c>
      <c r="I3683">
        <v>1463734740</v>
      </c>
      <c r="J3683">
        <v>1459414740</v>
      </c>
      <c r="K3683" t="b">
        <v>0</v>
      </c>
      <c r="L3683">
        <v>3</v>
      </c>
      <c r="M3683" t="b">
        <v>0</v>
      </c>
      <c r="N3683" t="s">
        <v>8301</v>
      </c>
      <c r="O3683" s="14" t="s">
        <v>8318</v>
      </c>
      <c r="P3683" t="s">
        <v>8358</v>
      </c>
      <c r="Q3683" s="10">
        <f t="shared" si="116"/>
        <v>42460.374305555553</v>
      </c>
      <c r="R3683">
        <f t="shared" si="117"/>
        <v>2016</v>
      </c>
    </row>
    <row r="3684" spans="1:18" ht="60" x14ac:dyDescent="0.25">
      <c r="A3684">
        <v>3059</v>
      </c>
      <c r="B3684" s="3" t="s">
        <v>3059</v>
      </c>
      <c r="C3684" s="3" t="s">
        <v>7169</v>
      </c>
      <c r="D3684" s="6">
        <v>15000</v>
      </c>
      <c r="E3684" s="8">
        <v>451</v>
      </c>
      <c r="F3684" t="s">
        <v>8220</v>
      </c>
      <c r="G3684" t="s">
        <v>8223</v>
      </c>
      <c r="H3684" t="s">
        <v>8245</v>
      </c>
      <c r="I3684">
        <v>1407536846</v>
      </c>
      <c r="J3684">
        <v>1404944846</v>
      </c>
      <c r="K3684" t="b">
        <v>0</v>
      </c>
      <c r="L3684">
        <v>11</v>
      </c>
      <c r="M3684" t="b">
        <v>0</v>
      </c>
      <c r="N3684" t="s">
        <v>8301</v>
      </c>
      <c r="O3684" s="14" t="s">
        <v>8318</v>
      </c>
      <c r="P3684" t="s">
        <v>8358</v>
      </c>
      <c r="Q3684" s="10">
        <f t="shared" si="116"/>
        <v>41829.935717592591</v>
      </c>
      <c r="R3684">
        <f t="shared" si="117"/>
        <v>2014</v>
      </c>
    </row>
    <row r="3685" spans="1:18" ht="45" x14ac:dyDescent="0.25">
      <c r="A3685">
        <v>3060</v>
      </c>
      <c r="B3685" s="3" t="s">
        <v>3060</v>
      </c>
      <c r="C3685" s="3" t="s">
        <v>7170</v>
      </c>
      <c r="D3685" s="6">
        <v>220000</v>
      </c>
      <c r="E3685" s="8">
        <v>335</v>
      </c>
      <c r="F3685" t="s">
        <v>8220</v>
      </c>
      <c r="G3685" t="s">
        <v>8223</v>
      </c>
      <c r="H3685" t="s">
        <v>8245</v>
      </c>
      <c r="I3685">
        <v>1443422134</v>
      </c>
      <c r="J3685">
        <v>1440830134</v>
      </c>
      <c r="K3685" t="b">
        <v>0</v>
      </c>
      <c r="L3685">
        <v>6</v>
      </c>
      <c r="M3685" t="b">
        <v>0</v>
      </c>
      <c r="N3685" t="s">
        <v>8301</v>
      </c>
      <c r="O3685" s="14" t="s">
        <v>8318</v>
      </c>
      <c r="P3685" t="s">
        <v>8358</v>
      </c>
      <c r="Q3685" s="10">
        <f t="shared" si="116"/>
        <v>42245.274699074071</v>
      </c>
      <c r="R3685">
        <f t="shared" si="117"/>
        <v>2015</v>
      </c>
    </row>
    <row r="3686" spans="1:18" ht="15.75" x14ac:dyDescent="0.25">
      <c r="A3686">
        <v>3061</v>
      </c>
      <c r="B3686" s="3" t="s">
        <v>3061</v>
      </c>
      <c r="C3686" s="3" t="s">
        <v>7171</v>
      </c>
      <c r="D3686" s="6">
        <v>1000000</v>
      </c>
      <c r="E3686" s="8">
        <v>0</v>
      </c>
      <c r="F3686" t="s">
        <v>8220</v>
      </c>
      <c r="G3686" t="s">
        <v>8223</v>
      </c>
      <c r="H3686" t="s">
        <v>8245</v>
      </c>
      <c r="I3686">
        <v>1407955748</v>
      </c>
      <c r="J3686">
        <v>1405363748</v>
      </c>
      <c r="K3686" t="b">
        <v>0</v>
      </c>
      <c r="L3686">
        <v>0</v>
      </c>
      <c r="M3686" t="b">
        <v>0</v>
      </c>
      <c r="N3686" t="s">
        <v>8301</v>
      </c>
      <c r="O3686" s="14" t="s">
        <v>8318</v>
      </c>
      <c r="P3686" t="s">
        <v>8358</v>
      </c>
      <c r="Q3686" s="10">
        <f t="shared" si="116"/>
        <v>41834.784120370372</v>
      </c>
      <c r="R3686">
        <f t="shared" si="117"/>
        <v>2014</v>
      </c>
    </row>
    <row r="3687" spans="1:18" ht="60" x14ac:dyDescent="0.25">
      <c r="A3687">
        <v>3062</v>
      </c>
      <c r="B3687" s="3" t="s">
        <v>3062</v>
      </c>
      <c r="C3687" s="3" t="s">
        <v>7172</v>
      </c>
      <c r="D3687" s="6">
        <v>10000</v>
      </c>
      <c r="E3687" s="8">
        <v>6684</v>
      </c>
      <c r="F3687" t="s">
        <v>8220</v>
      </c>
      <c r="G3687" t="s">
        <v>8223</v>
      </c>
      <c r="H3687" t="s">
        <v>8245</v>
      </c>
      <c r="I3687">
        <v>1443636000</v>
      </c>
      <c r="J3687">
        <v>1441111892</v>
      </c>
      <c r="K3687" t="b">
        <v>0</v>
      </c>
      <c r="L3687">
        <v>67</v>
      </c>
      <c r="M3687" t="b">
        <v>0</v>
      </c>
      <c r="N3687" t="s">
        <v>8301</v>
      </c>
      <c r="O3687" s="14" t="s">
        <v>8318</v>
      </c>
      <c r="P3687" t="s">
        <v>8358</v>
      </c>
      <c r="Q3687" s="10">
        <f t="shared" si="116"/>
        <v>42248.535787037035</v>
      </c>
      <c r="R3687">
        <f t="shared" si="117"/>
        <v>2015</v>
      </c>
    </row>
    <row r="3688" spans="1:18" ht="45" x14ac:dyDescent="0.25">
      <c r="A3688">
        <v>3063</v>
      </c>
      <c r="B3688" s="3" t="s">
        <v>3063</v>
      </c>
      <c r="C3688" s="3" t="s">
        <v>7173</v>
      </c>
      <c r="D3688" s="6">
        <v>3000</v>
      </c>
      <c r="E3688" s="8">
        <v>587</v>
      </c>
      <c r="F3688" t="s">
        <v>8220</v>
      </c>
      <c r="G3688" t="s">
        <v>8223</v>
      </c>
      <c r="H3688" t="s">
        <v>8245</v>
      </c>
      <c r="I3688">
        <v>1477174138</v>
      </c>
      <c r="J3688">
        <v>1474150138</v>
      </c>
      <c r="K3688" t="b">
        <v>0</v>
      </c>
      <c r="L3688">
        <v>23</v>
      </c>
      <c r="M3688" t="b">
        <v>0</v>
      </c>
      <c r="N3688" t="s">
        <v>8301</v>
      </c>
      <c r="O3688" s="14" t="s">
        <v>8318</v>
      </c>
      <c r="P3688" t="s">
        <v>8358</v>
      </c>
      <c r="Q3688" s="10">
        <f t="shared" si="116"/>
        <v>42630.922893518517</v>
      </c>
      <c r="R3688">
        <f t="shared" si="117"/>
        <v>2016</v>
      </c>
    </row>
    <row r="3689" spans="1:18" ht="30" x14ac:dyDescent="0.25">
      <c r="A3689">
        <v>3064</v>
      </c>
      <c r="B3689" s="3" t="s">
        <v>3064</v>
      </c>
      <c r="C3689" s="3" t="s">
        <v>7174</v>
      </c>
      <c r="D3689" s="6">
        <v>75000</v>
      </c>
      <c r="E3689" s="8">
        <v>8471</v>
      </c>
      <c r="F3689" t="s">
        <v>8220</v>
      </c>
      <c r="G3689" t="s">
        <v>8223</v>
      </c>
      <c r="H3689" t="s">
        <v>8245</v>
      </c>
      <c r="I3689">
        <v>1448175540</v>
      </c>
      <c r="J3689">
        <v>1445483246</v>
      </c>
      <c r="K3689" t="b">
        <v>0</v>
      </c>
      <c r="L3689">
        <v>72</v>
      </c>
      <c r="M3689" t="b">
        <v>0</v>
      </c>
      <c r="N3689" t="s">
        <v>8301</v>
      </c>
      <c r="O3689" s="14" t="s">
        <v>8318</v>
      </c>
      <c r="P3689" t="s">
        <v>8358</v>
      </c>
      <c r="Q3689" s="10">
        <f t="shared" si="116"/>
        <v>42299.130162037036</v>
      </c>
      <c r="R3689">
        <f t="shared" si="117"/>
        <v>2015</v>
      </c>
    </row>
    <row r="3690" spans="1:18" ht="60" x14ac:dyDescent="0.25">
      <c r="A3690">
        <v>3065</v>
      </c>
      <c r="B3690" s="3" t="s">
        <v>3065</v>
      </c>
      <c r="C3690" s="3" t="s">
        <v>7175</v>
      </c>
      <c r="D3690" s="6">
        <v>25000</v>
      </c>
      <c r="E3690" s="8">
        <v>10</v>
      </c>
      <c r="F3690" t="s">
        <v>8220</v>
      </c>
      <c r="G3690" t="s">
        <v>8223</v>
      </c>
      <c r="H3690" t="s">
        <v>8245</v>
      </c>
      <c r="I3690">
        <v>1406683172</v>
      </c>
      <c r="J3690">
        <v>1404523172</v>
      </c>
      <c r="K3690" t="b">
        <v>0</v>
      </c>
      <c r="L3690">
        <v>2</v>
      </c>
      <c r="M3690" t="b">
        <v>0</v>
      </c>
      <c r="N3690" t="s">
        <v>8301</v>
      </c>
      <c r="O3690" s="14" t="s">
        <v>8318</v>
      </c>
      <c r="P3690" t="s">
        <v>8358</v>
      </c>
      <c r="Q3690" s="10">
        <f t="shared" si="116"/>
        <v>41825.055231481485</v>
      </c>
      <c r="R3690">
        <f t="shared" si="117"/>
        <v>2014</v>
      </c>
    </row>
    <row r="3691" spans="1:18" ht="45" x14ac:dyDescent="0.25">
      <c r="A3691">
        <v>3066</v>
      </c>
      <c r="B3691" s="3" t="s">
        <v>3066</v>
      </c>
      <c r="C3691" s="3" t="s">
        <v>7176</v>
      </c>
      <c r="D3691" s="6">
        <v>350000</v>
      </c>
      <c r="E3691" s="8">
        <v>41950</v>
      </c>
      <c r="F3691" t="s">
        <v>8220</v>
      </c>
      <c r="G3691" t="s">
        <v>8225</v>
      </c>
      <c r="H3691" t="s">
        <v>8247</v>
      </c>
      <c r="I3691">
        <v>1468128537</v>
      </c>
      <c r="J3691">
        <v>1465536537</v>
      </c>
      <c r="K3691" t="b">
        <v>0</v>
      </c>
      <c r="L3691">
        <v>15</v>
      </c>
      <c r="M3691" t="b">
        <v>0</v>
      </c>
      <c r="N3691" t="s">
        <v>8301</v>
      </c>
      <c r="O3691" s="14" t="s">
        <v>8318</v>
      </c>
      <c r="P3691" t="s">
        <v>8358</v>
      </c>
      <c r="Q3691" s="10">
        <f t="shared" si="116"/>
        <v>42531.228437500002</v>
      </c>
      <c r="R3691">
        <f t="shared" si="117"/>
        <v>2016</v>
      </c>
    </row>
    <row r="3692" spans="1:18" ht="60" x14ac:dyDescent="0.25">
      <c r="A3692">
        <v>3067</v>
      </c>
      <c r="B3692" s="3" t="s">
        <v>3067</v>
      </c>
      <c r="C3692" s="3" t="s">
        <v>7177</v>
      </c>
      <c r="D3692" s="6">
        <v>8000</v>
      </c>
      <c r="E3692" s="8">
        <v>200</v>
      </c>
      <c r="F3692" t="s">
        <v>8220</v>
      </c>
      <c r="G3692" t="s">
        <v>8227</v>
      </c>
      <c r="H3692" t="s">
        <v>8249</v>
      </c>
      <c r="I3692">
        <v>1441837879</v>
      </c>
      <c r="J3692">
        <v>1439245879</v>
      </c>
      <c r="K3692" t="b">
        <v>0</v>
      </c>
      <c r="L3692">
        <v>1</v>
      </c>
      <c r="M3692" t="b">
        <v>0</v>
      </c>
      <c r="N3692" t="s">
        <v>8301</v>
      </c>
      <c r="O3692" s="14" t="s">
        <v>8318</v>
      </c>
      <c r="P3692" t="s">
        <v>8358</v>
      </c>
      <c r="Q3692" s="10">
        <f t="shared" si="116"/>
        <v>42226.938414351855</v>
      </c>
      <c r="R3692">
        <f t="shared" si="117"/>
        <v>2015</v>
      </c>
    </row>
    <row r="3693" spans="1:18" ht="60" x14ac:dyDescent="0.25">
      <c r="A3693">
        <v>3068</v>
      </c>
      <c r="B3693" s="3" t="s">
        <v>3068</v>
      </c>
      <c r="C3693" s="3" t="s">
        <v>7178</v>
      </c>
      <c r="D3693" s="6">
        <v>250000</v>
      </c>
      <c r="E3693" s="8">
        <v>175</v>
      </c>
      <c r="F3693" t="s">
        <v>8220</v>
      </c>
      <c r="G3693" t="s">
        <v>8223</v>
      </c>
      <c r="H3693" t="s">
        <v>8245</v>
      </c>
      <c r="I3693">
        <v>1445013352</v>
      </c>
      <c r="J3693">
        <v>1442421352</v>
      </c>
      <c r="K3693" t="b">
        <v>0</v>
      </c>
      <c r="L3693">
        <v>2</v>
      </c>
      <c r="M3693" t="b">
        <v>0</v>
      </c>
      <c r="N3693" t="s">
        <v>8301</v>
      </c>
      <c r="O3693" s="14" t="s">
        <v>8318</v>
      </c>
      <c r="P3693" t="s">
        <v>8358</v>
      </c>
      <c r="Q3693" s="10">
        <f t="shared" si="116"/>
        <v>42263.691574074073</v>
      </c>
      <c r="R3693">
        <f t="shared" si="117"/>
        <v>2015</v>
      </c>
    </row>
    <row r="3694" spans="1:18" ht="60" x14ac:dyDescent="0.25">
      <c r="A3694">
        <v>3069</v>
      </c>
      <c r="B3694" s="3" t="s">
        <v>3069</v>
      </c>
      <c r="C3694" s="3" t="s">
        <v>7179</v>
      </c>
      <c r="D3694" s="6">
        <v>1000</v>
      </c>
      <c r="E3694" s="8">
        <v>141</v>
      </c>
      <c r="F3694" t="s">
        <v>8220</v>
      </c>
      <c r="G3694" t="s">
        <v>8223</v>
      </c>
      <c r="H3694" t="s">
        <v>8245</v>
      </c>
      <c r="I3694">
        <v>1418587234</v>
      </c>
      <c r="J3694">
        <v>1415995234</v>
      </c>
      <c r="K3694" t="b">
        <v>0</v>
      </c>
      <c r="L3694">
        <v>7</v>
      </c>
      <c r="M3694" t="b">
        <v>0</v>
      </c>
      <c r="N3694" t="s">
        <v>8301</v>
      </c>
      <c r="O3694" s="14" t="s">
        <v>8318</v>
      </c>
      <c r="P3694" t="s">
        <v>8358</v>
      </c>
      <c r="Q3694" s="10">
        <f t="shared" si="116"/>
        <v>41957.833726851852</v>
      </c>
      <c r="R3694">
        <f t="shared" si="117"/>
        <v>2014</v>
      </c>
    </row>
    <row r="3695" spans="1:18" ht="45" x14ac:dyDescent="0.25">
      <c r="A3695">
        <v>3070</v>
      </c>
      <c r="B3695" s="3" t="s">
        <v>3070</v>
      </c>
      <c r="C3695" s="3" t="s">
        <v>7180</v>
      </c>
      <c r="D3695" s="6">
        <v>10000</v>
      </c>
      <c r="E3695" s="8">
        <v>334</v>
      </c>
      <c r="F3695" t="s">
        <v>8220</v>
      </c>
      <c r="G3695" t="s">
        <v>8224</v>
      </c>
      <c r="H3695" t="s">
        <v>8246</v>
      </c>
      <c r="I3695">
        <v>1481132169</v>
      </c>
      <c r="J3695">
        <v>1479317769</v>
      </c>
      <c r="K3695" t="b">
        <v>0</v>
      </c>
      <c r="L3695">
        <v>16</v>
      </c>
      <c r="M3695" t="b">
        <v>0</v>
      </c>
      <c r="N3695" t="s">
        <v>8301</v>
      </c>
      <c r="O3695" s="14" t="s">
        <v>8318</v>
      </c>
      <c r="P3695" t="s">
        <v>8358</v>
      </c>
      <c r="Q3695" s="10">
        <f t="shared" si="116"/>
        <v>42690.733437499999</v>
      </c>
      <c r="R3695">
        <f t="shared" si="117"/>
        <v>2016</v>
      </c>
    </row>
    <row r="3696" spans="1:18" ht="45" x14ac:dyDescent="0.25">
      <c r="A3696">
        <v>3071</v>
      </c>
      <c r="B3696" s="3" t="s">
        <v>3071</v>
      </c>
      <c r="C3696" s="3" t="s">
        <v>7181</v>
      </c>
      <c r="D3696" s="6">
        <v>12000</v>
      </c>
      <c r="E3696" s="8">
        <v>7173</v>
      </c>
      <c r="F3696" t="s">
        <v>8220</v>
      </c>
      <c r="G3696" t="s">
        <v>8223</v>
      </c>
      <c r="H3696" t="s">
        <v>8245</v>
      </c>
      <c r="I3696">
        <v>1429595940</v>
      </c>
      <c r="J3696">
        <v>1428082481</v>
      </c>
      <c r="K3696" t="b">
        <v>0</v>
      </c>
      <c r="L3696">
        <v>117</v>
      </c>
      <c r="M3696" t="b">
        <v>0</v>
      </c>
      <c r="N3696" t="s">
        <v>8301</v>
      </c>
      <c r="O3696" s="14" t="s">
        <v>8318</v>
      </c>
      <c r="P3696" t="s">
        <v>8358</v>
      </c>
      <c r="Q3696" s="10">
        <f t="shared" si="116"/>
        <v>42097.732418981483</v>
      </c>
      <c r="R3696">
        <f t="shared" si="117"/>
        <v>2015</v>
      </c>
    </row>
    <row r="3697" spans="1:18" ht="60" x14ac:dyDescent="0.25">
      <c r="A3697">
        <v>3072</v>
      </c>
      <c r="B3697" s="3" t="s">
        <v>3072</v>
      </c>
      <c r="C3697" s="3" t="s">
        <v>7182</v>
      </c>
      <c r="D3697" s="6">
        <v>12000</v>
      </c>
      <c r="E3697" s="8">
        <v>2</v>
      </c>
      <c r="F3697" t="s">
        <v>8220</v>
      </c>
      <c r="G3697" t="s">
        <v>8223</v>
      </c>
      <c r="H3697" t="s">
        <v>8245</v>
      </c>
      <c r="I3697">
        <v>1477791960</v>
      </c>
      <c r="J3697">
        <v>1476549262</v>
      </c>
      <c r="K3697" t="b">
        <v>0</v>
      </c>
      <c r="L3697">
        <v>2</v>
      </c>
      <c r="M3697" t="b">
        <v>0</v>
      </c>
      <c r="N3697" t="s">
        <v>8301</v>
      </c>
      <c r="O3697" s="14" t="s">
        <v>8318</v>
      </c>
      <c r="P3697" t="s">
        <v>8358</v>
      </c>
      <c r="Q3697" s="10">
        <f t="shared" si="116"/>
        <v>42658.690532407403</v>
      </c>
      <c r="R3697">
        <f t="shared" si="117"/>
        <v>2016</v>
      </c>
    </row>
    <row r="3698" spans="1:18" ht="45" x14ac:dyDescent="0.25">
      <c r="A3698">
        <v>3073</v>
      </c>
      <c r="B3698" s="3" t="s">
        <v>3073</v>
      </c>
      <c r="C3698" s="3" t="s">
        <v>7183</v>
      </c>
      <c r="D3698" s="6">
        <v>2800000</v>
      </c>
      <c r="E3698" s="8">
        <v>645</v>
      </c>
      <c r="F3698" t="s">
        <v>8220</v>
      </c>
      <c r="G3698" t="s">
        <v>8223</v>
      </c>
      <c r="H3698" t="s">
        <v>8245</v>
      </c>
      <c r="I3698">
        <v>1434309540</v>
      </c>
      <c r="J3698">
        <v>1429287900</v>
      </c>
      <c r="K3698" t="b">
        <v>0</v>
      </c>
      <c r="L3698">
        <v>7</v>
      </c>
      <c r="M3698" t="b">
        <v>0</v>
      </c>
      <c r="N3698" t="s">
        <v>8301</v>
      </c>
      <c r="O3698" s="14" t="s">
        <v>8318</v>
      </c>
      <c r="P3698" t="s">
        <v>8358</v>
      </c>
      <c r="Q3698" s="10">
        <f t="shared" si="116"/>
        <v>42111.684027777781</v>
      </c>
      <c r="R3698">
        <f t="shared" si="117"/>
        <v>2015</v>
      </c>
    </row>
    <row r="3699" spans="1:18" ht="75" x14ac:dyDescent="0.25">
      <c r="A3699">
        <v>3074</v>
      </c>
      <c r="B3699" s="3" t="s">
        <v>3074</v>
      </c>
      <c r="C3699" s="3" t="s">
        <v>7184</v>
      </c>
      <c r="D3699" s="6">
        <v>25000</v>
      </c>
      <c r="E3699" s="8">
        <v>22</v>
      </c>
      <c r="F3699" t="s">
        <v>8220</v>
      </c>
      <c r="G3699" t="s">
        <v>8229</v>
      </c>
      <c r="H3699" t="s">
        <v>8248</v>
      </c>
      <c r="I3699">
        <v>1457617359</v>
      </c>
      <c r="J3699">
        <v>1455025359</v>
      </c>
      <c r="K3699" t="b">
        <v>0</v>
      </c>
      <c r="L3699">
        <v>3</v>
      </c>
      <c r="M3699" t="b">
        <v>0</v>
      </c>
      <c r="N3699" t="s">
        <v>8301</v>
      </c>
      <c r="O3699" s="14" t="s">
        <v>8318</v>
      </c>
      <c r="P3699" t="s">
        <v>8358</v>
      </c>
      <c r="Q3699" s="10">
        <f t="shared" si="116"/>
        <v>42409.571284722217</v>
      </c>
      <c r="R3699">
        <f t="shared" si="117"/>
        <v>2016</v>
      </c>
    </row>
    <row r="3700" spans="1:18" ht="45" x14ac:dyDescent="0.25">
      <c r="A3700">
        <v>3075</v>
      </c>
      <c r="B3700" s="3" t="s">
        <v>3075</v>
      </c>
      <c r="C3700" s="3" t="s">
        <v>7185</v>
      </c>
      <c r="D3700" s="6">
        <v>15000</v>
      </c>
      <c r="E3700" s="8">
        <v>1296</v>
      </c>
      <c r="F3700" t="s">
        <v>8220</v>
      </c>
      <c r="G3700" t="s">
        <v>8223</v>
      </c>
      <c r="H3700" t="s">
        <v>8245</v>
      </c>
      <c r="I3700">
        <v>1471573640</v>
      </c>
      <c r="J3700">
        <v>1467253640</v>
      </c>
      <c r="K3700" t="b">
        <v>0</v>
      </c>
      <c r="L3700">
        <v>20</v>
      </c>
      <c r="M3700" t="b">
        <v>0</v>
      </c>
      <c r="N3700" t="s">
        <v>8301</v>
      </c>
      <c r="O3700" s="14" t="s">
        <v>8318</v>
      </c>
      <c r="P3700" t="s">
        <v>8358</v>
      </c>
      <c r="Q3700" s="10">
        <f t="shared" si="116"/>
        <v>42551.102314814809</v>
      </c>
      <c r="R3700">
        <f t="shared" si="117"/>
        <v>2016</v>
      </c>
    </row>
    <row r="3701" spans="1:18" ht="30" x14ac:dyDescent="0.25">
      <c r="A3701">
        <v>3076</v>
      </c>
      <c r="B3701" s="3" t="s">
        <v>3076</v>
      </c>
      <c r="C3701" s="3" t="s">
        <v>7186</v>
      </c>
      <c r="D3701" s="6">
        <v>10000</v>
      </c>
      <c r="E3701" s="8">
        <v>1506</v>
      </c>
      <c r="F3701" t="s">
        <v>8220</v>
      </c>
      <c r="G3701" t="s">
        <v>8223</v>
      </c>
      <c r="H3701" t="s">
        <v>8245</v>
      </c>
      <c r="I3701">
        <v>1444405123</v>
      </c>
      <c r="J3701">
        <v>1439221123</v>
      </c>
      <c r="K3701" t="b">
        <v>0</v>
      </c>
      <c r="L3701">
        <v>50</v>
      </c>
      <c r="M3701" t="b">
        <v>0</v>
      </c>
      <c r="N3701" t="s">
        <v>8301</v>
      </c>
      <c r="O3701" s="14" t="s">
        <v>8318</v>
      </c>
      <c r="P3701" t="s">
        <v>8358</v>
      </c>
      <c r="Q3701" s="10">
        <f t="shared" si="116"/>
        <v>42226.651886574073</v>
      </c>
      <c r="R3701">
        <f t="shared" si="117"/>
        <v>2015</v>
      </c>
    </row>
    <row r="3702" spans="1:18" ht="60" x14ac:dyDescent="0.25">
      <c r="A3702">
        <v>3077</v>
      </c>
      <c r="B3702" s="3" t="s">
        <v>3077</v>
      </c>
      <c r="C3702" s="3" t="s">
        <v>7187</v>
      </c>
      <c r="D3702" s="6">
        <v>22000</v>
      </c>
      <c r="E3702" s="8">
        <v>105</v>
      </c>
      <c r="F3702" t="s">
        <v>8220</v>
      </c>
      <c r="G3702" t="s">
        <v>8228</v>
      </c>
      <c r="H3702" t="s">
        <v>8250</v>
      </c>
      <c r="I3702">
        <v>1488495478</v>
      </c>
      <c r="J3702">
        <v>1485903478</v>
      </c>
      <c r="K3702" t="b">
        <v>0</v>
      </c>
      <c r="L3702">
        <v>2</v>
      </c>
      <c r="M3702" t="b">
        <v>0</v>
      </c>
      <c r="N3702" t="s">
        <v>8301</v>
      </c>
      <c r="O3702" s="14" t="s">
        <v>8318</v>
      </c>
      <c r="P3702" t="s">
        <v>8358</v>
      </c>
      <c r="Q3702" s="10">
        <f t="shared" si="116"/>
        <v>42766.956921296296</v>
      </c>
      <c r="R3702">
        <f t="shared" si="117"/>
        <v>2017</v>
      </c>
    </row>
    <row r="3703" spans="1:18" ht="60" x14ac:dyDescent="0.25">
      <c r="A3703">
        <v>3078</v>
      </c>
      <c r="B3703" s="3" t="s">
        <v>3078</v>
      </c>
      <c r="C3703" s="3" t="s">
        <v>7188</v>
      </c>
      <c r="D3703" s="6">
        <v>60000</v>
      </c>
      <c r="E3703" s="8">
        <v>71</v>
      </c>
      <c r="F3703" t="s">
        <v>8220</v>
      </c>
      <c r="G3703" t="s">
        <v>8223</v>
      </c>
      <c r="H3703" t="s">
        <v>8245</v>
      </c>
      <c r="I3703">
        <v>1424920795</v>
      </c>
      <c r="J3703">
        <v>1422328795</v>
      </c>
      <c r="K3703" t="b">
        <v>0</v>
      </c>
      <c r="L3703">
        <v>3</v>
      </c>
      <c r="M3703" t="b">
        <v>0</v>
      </c>
      <c r="N3703" t="s">
        <v>8301</v>
      </c>
      <c r="O3703" s="14" t="s">
        <v>8318</v>
      </c>
      <c r="P3703" t="s">
        <v>8358</v>
      </c>
      <c r="Q3703" s="10">
        <f t="shared" si="116"/>
        <v>42031.138831018514</v>
      </c>
      <c r="R3703">
        <f t="shared" si="117"/>
        <v>2015</v>
      </c>
    </row>
    <row r="3704" spans="1:18" ht="45" x14ac:dyDescent="0.25">
      <c r="A3704">
        <v>3079</v>
      </c>
      <c r="B3704" s="3" t="s">
        <v>3079</v>
      </c>
      <c r="C3704" s="3" t="s">
        <v>7189</v>
      </c>
      <c r="D3704" s="6">
        <v>1333666</v>
      </c>
      <c r="E3704" s="8">
        <v>11226</v>
      </c>
      <c r="F3704" t="s">
        <v>8220</v>
      </c>
      <c r="G3704" t="s">
        <v>8223</v>
      </c>
      <c r="H3704" t="s">
        <v>8245</v>
      </c>
      <c r="I3704">
        <v>1427040435</v>
      </c>
      <c r="J3704">
        <v>1424452035</v>
      </c>
      <c r="K3704" t="b">
        <v>0</v>
      </c>
      <c r="L3704">
        <v>27</v>
      </c>
      <c r="M3704" t="b">
        <v>0</v>
      </c>
      <c r="N3704" t="s">
        <v>8301</v>
      </c>
      <c r="O3704" s="14" t="s">
        <v>8318</v>
      </c>
      <c r="P3704" t="s">
        <v>8358</v>
      </c>
      <c r="Q3704" s="10">
        <f t="shared" si="116"/>
        <v>42055.713368055556</v>
      </c>
      <c r="R3704">
        <f t="shared" si="117"/>
        <v>2015</v>
      </c>
    </row>
    <row r="3705" spans="1:18" ht="60" x14ac:dyDescent="0.25">
      <c r="A3705">
        <v>3080</v>
      </c>
      <c r="B3705" s="3" t="s">
        <v>3080</v>
      </c>
      <c r="C3705" s="3" t="s">
        <v>7190</v>
      </c>
      <c r="D3705" s="6">
        <v>2000000</v>
      </c>
      <c r="E3705" s="8">
        <v>376</v>
      </c>
      <c r="F3705" t="s">
        <v>8220</v>
      </c>
      <c r="G3705" t="s">
        <v>8223</v>
      </c>
      <c r="H3705" t="s">
        <v>8245</v>
      </c>
      <c r="I3705">
        <v>1419644444</v>
      </c>
      <c r="J3705">
        <v>1414456844</v>
      </c>
      <c r="K3705" t="b">
        <v>0</v>
      </c>
      <c r="L3705">
        <v>7</v>
      </c>
      <c r="M3705" t="b">
        <v>0</v>
      </c>
      <c r="N3705" t="s">
        <v>8301</v>
      </c>
      <c r="O3705" s="14" t="s">
        <v>8318</v>
      </c>
      <c r="P3705" t="s">
        <v>8358</v>
      </c>
      <c r="Q3705" s="10">
        <f t="shared" si="116"/>
        <v>41940.028287037036</v>
      </c>
      <c r="R3705">
        <f t="shared" si="117"/>
        <v>2014</v>
      </c>
    </row>
    <row r="3706" spans="1:18" ht="60" x14ac:dyDescent="0.25">
      <c r="A3706">
        <v>3081</v>
      </c>
      <c r="B3706" s="3" t="s">
        <v>3081</v>
      </c>
      <c r="C3706" s="3" t="s">
        <v>7191</v>
      </c>
      <c r="D3706" s="6">
        <v>1000000</v>
      </c>
      <c r="E3706" s="8">
        <v>2103</v>
      </c>
      <c r="F3706" t="s">
        <v>8220</v>
      </c>
      <c r="G3706" t="s">
        <v>8223</v>
      </c>
      <c r="H3706" t="s">
        <v>8245</v>
      </c>
      <c r="I3706">
        <v>1442722891</v>
      </c>
      <c r="J3706">
        <v>1440130891</v>
      </c>
      <c r="K3706" t="b">
        <v>0</v>
      </c>
      <c r="L3706">
        <v>5</v>
      </c>
      <c r="M3706" t="b">
        <v>0</v>
      </c>
      <c r="N3706" t="s">
        <v>8301</v>
      </c>
      <c r="O3706" s="14" t="s">
        <v>8318</v>
      </c>
      <c r="P3706" t="s">
        <v>8358</v>
      </c>
      <c r="Q3706" s="10">
        <f t="shared" si="116"/>
        <v>42237.181608796294</v>
      </c>
      <c r="R3706">
        <f t="shared" si="117"/>
        <v>2015</v>
      </c>
    </row>
    <row r="3707" spans="1:18" ht="60" x14ac:dyDescent="0.25">
      <c r="A3707">
        <v>3082</v>
      </c>
      <c r="B3707" s="3" t="s">
        <v>3082</v>
      </c>
      <c r="C3707" s="3" t="s">
        <v>7192</v>
      </c>
      <c r="D3707" s="6">
        <v>9000</v>
      </c>
      <c r="E3707" s="8">
        <v>0</v>
      </c>
      <c r="F3707" t="s">
        <v>8220</v>
      </c>
      <c r="G3707" t="s">
        <v>8223</v>
      </c>
      <c r="H3707" t="s">
        <v>8245</v>
      </c>
      <c r="I3707">
        <v>1447628946</v>
      </c>
      <c r="J3707">
        <v>1445033346</v>
      </c>
      <c r="K3707" t="b">
        <v>0</v>
      </c>
      <c r="L3707">
        <v>0</v>
      </c>
      <c r="M3707" t="b">
        <v>0</v>
      </c>
      <c r="N3707" t="s">
        <v>8301</v>
      </c>
      <c r="O3707" s="14" t="s">
        <v>8318</v>
      </c>
      <c r="P3707" t="s">
        <v>8358</v>
      </c>
      <c r="Q3707" s="10">
        <f t="shared" si="116"/>
        <v>42293.922986111109</v>
      </c>
      <c r="R3707">
        <f t="shared" si="117"/>
        <v>2015</v>
      </c>
    </row>
    <row r="3708" spans="1:18" ht="75" x14ac:dyDescent="0.25">
      <c r="A3708">
        <v>3083</v>
      </c>
      <c r="B3708" s="3" t="s">
        <v>3083</v>
      </c>
      <c r="C3708" s="3" t="s">
        <v>7193</v>
      </c>
      <c r="D3708" s="6">
        <v>20000</v>
      </c>
      <c r="E3708" s="8">
        <v>56</v>
      </c>
      <c r="F3708" t="s">
        <v>8220</v>
      </c>
      <c r="G3708" t="s">
        <v>8223</v>
      </c>
      <c r="H3708" t="s">
        <v>8245</v>
      </c>
      <c r="I3708">
        <v>1409547600</v>
      </c>
      <c r="J3708">
        <v>1406986278</v>
      </c>
      <c r="K3708" t="b">
        <v>0</v>
      </c>
      <c r="L3708">
        <v>3</v>
      </c>
      <c r="M3708" t="b">
        <v>0</v>
      </c>
      <c r="N3708" t="s">
        <v>8301</v>
      </c>
      <c r="O3708" s="14" t="s">
        <v>8318</v>
      </c>
      <c r="P3708" t="s">
        <v>8358</v>
      </c>
      <c r="Q3708" s="10">
        <f t="shared" si="116"/>
        <v>41853.563402777778</v>
      </c>
      <c r="R3708">
        <f t="shared" si="117"/>
        <v>2014</v>
      </c>
    </row>
    <row r="3709" spans="1:18" ht="60" x14ac:dyDescent="0.25">
      <c r="A3709">
        <v>3084</v>
      </c>
      <c r="B3709" s="3" t="s">
        <v>3084</v>
      </c>
      <c r="C3709" s="3" t="s">
        <v>7194</v>
      </c>
      <c r="D3709" s="6">
        <v>4059</v>
      </c>
      <c r="E3709" s="8">
        <v>470</v>
      </c>
      <c r="F3709" t="s">
        <v>8220</v>
      </c>
      <c r="G3709" t="s">
        <v>8223</v>
      </c>
      <c r="H3709" t="s">
        <v>8245</v>
      </c>
      <c r="I3709">
        <v>1430851680</v>
      </c>
      <c r="J3709">
        <v>1428340931</v>
      </c>
      <c r="K3709" t="b">
        <v>0</v>
      </c>
      <c r="L3709">
        <v>6</v>
      </c>
      <c r="M3709" t="b">
        <v>0</v>
      </c>
      <c r="N3709" t="s">
        <v>8301</v>
      </c>
      <c r="O3709" s="14" t="s">
        <v>8318</v>
      </c>
      <c r="P3709" t="s">
        <v>8358</v>
      </c>
      <c r="Q3709" s="10">
        <f t="shared" si="116"/>
        <v>42100.723738425921</v>
      </c>
      <c r="R3709">
        <f t="shared" si="117"/>
        <v>2015</v>
      </c>
    </row>
    <row r="3710" spans="1:18" ht="60" x14ac:dyDescent="0.25">
      <c r="A3710">
        <v>3085</v>
      </c>
      <c r="B3710" s="3" t="s">
        <v>3085</v>
      </c>
      <c r="C3710" s="3" t="s">
        <v>7195</v>
      </c>
      <c r="D3710" s="6">
        <v>25000</v>
      </c>
      <c r="E3710" s="8">
        <v>610</v>
      </c>
      <c r="F3710" t="s">
        <v>8220</v>
      </c>
      <c r="G3710" t="s">
        <v>8223</v>
      </c>
      <c r="H3710" t="s">
        <v>8245</v>
      </c>
      <c r="I3710">
        <v>1443561159</v>
      </c>
      <c r="J3710">
        <v>1440969159</v>
      </c>
      <c r="K3710" t="b">
        <v>0</v>
      </c>
      <c r="L3710">
        <v>9</v>
      </c>
      <c r="M3710" t="b">
        <v>0</v>
      </c>
      <c r="N3710" t="s">
        <v>8301</v>
      </c>
      <c r="O3710" s="14" t="s">
        <v>8318</v>
      </c>
      <c r="P3710" t="s">
        <v>8358</v>
      </c>
      <c r="Q3710" s="10">
        <f t="shared" si="116"/>
        <v>42246.883784722217</v>
      </c>
      <c r="R3710">
        <f t="shared" si="117"/>
        <v>2015</v>
      </c>
    </row>
    <row r="3711" spans="1:18" ht="60" x14ac:dyDescent="0.25">
      <c r="A3711">
        <v>3086</v>
      </c>
      <c r="B3711" s="3" t="s">
        <v>3086</v>
      </c>
      <c r="C3711" s="3" t="s">
        <v>7196</v>
      </c>
      <c r="D3711" s="6">
        <v>20000</v>
      </c>
      <c r="E3711" s="8">
        <v>50</v>
      </c>
      <c r="F3711" t="s">
        <v>8220</v>
      </c>
      <c r="G3711" t="s">
        <v>8236</v>
      </c>
      <c r="H3711" t="s">
        <v>8248</v>
      </c>
      <c r="I3711">
        <v>1439827559</v>
      </c>
      <c r="J3711">
        <v>1434643559</v>
      </c>
      <c r="K3711" t="b">
        <v>0</v>
      </c>
      <c r="L3711">
        <v>3</v>
      </c>
      <c r="M3711" t="b">
        <v>0</v>
      </c>
      <c r="N3711" t="s">
        <v>8301</v>
      </c>
      <c r="O3711" s="14" t="s">
        <v>8318</v>
      </c>
      <c r="P3711" t="s">
        <v>8358</v>
      </c>
      <c r="Q3711" s="10">
        <f t="shared" si="116"/>
        <v>42173.67082175926</v>
      </c>
      <c r="R3711">
        <f t="shared" si="117"/>
        <v>2015</v>
      </c>
    </row>
    <row r="3712" spans="1:18" ht="60" x14ac:dyDescent="0.25">
      <c r="A3712">
        <v>3087</v>
      </c>
      <c r="B3712" s="3" t="s">
        <v>3087</v>
      </c>
      <c r="C3712" s="3" t="s">
        <v>7197</v>
      </c>
      <c r="D3712" s="6">
        <v>20000</v>
      </c>
      <c r="E3712" s="8">
        <v>125</v>
      </c>
      <c r="F3712" t="s">
        <v>8220</v>
      </c>
      <c r="G3712" t="s">
        <v>8223</v>
      </c>
      <c r="H3712" t="s">
        <v>8245</v>
      </c>
      <c r="I3712">
        <v>1482294990</v>
      </c>
      <c r="J3712">
        <v>1477107390</v>
      </c>
      <c r="K3712" t="b">
        <v>0</v>
      </c>
      <c r="L3712">
        <v>2</v>
      </c>
      <c r="M3712" t="b">
        <v>0</v>
      </c>
      <c r="N3712" t="s">
        <v>8301</v>
      </c>
      <c r="O3712" s="14" t="s">
        <v>8318</v>
      </c>
      <c r="P3712" t="s">
        <v>8358</v>
      </c>
      <c r="Q3712" s="10">
        <f t="shared" si="116"/>
        <v>42665.150347222225</v>
      </c>
      <c r="R3712">
        <f t="shared" si="117"/>
        <v>2016</v>
      </c>
    </row>
    <row r="3713" spans="1:18" ht="45" x14ac:dyDescent="0.25">
      <c r="A3713">
        <v>3088</v>
      </c>
      <c r="B3713" s="3" t="s">
        <v>3088</v>
      </c>
      <c r="C3713" s="3" t="s">
        <v>7198</v>
      </c>
      <c r="D3713" s="6">
        <v>65000</v>
      </c>
      <c r="E3713" s="8">
        <v>126</v>
      </c>
      <c r="F3713" t="s">
        <v>8220</v>
      </c>
      <c r="G3713" t="s">
        <v>8223</v>
      </c>
      <c r="H3713" t="s">
        <v>8245</v>
      </c>
      <c r="I3713">
        <v>1420724460</v>
      </c>
      <c r="J3713">
        <v>1418046247</v>
      </c>
      <c r="K3713" t="b">
        <v>0</v>
      </c>
      <c r="L3713">
        <v>3</v>
      </c>
      <c r="M3713" t="b">
        <v>0</v>
      </c>
      <c r="N3713" t="s">
        <v>8301</v>
      </c>
      <c r="O3713" s="14" t="s">
        <v>8318</v>
      </c>
      <c r="P3713" t="s">
        <v>8358</v>
      </c>
      <c r="Q3713" s="10">
        <f t="shared" si="116"/>
        <v>41981.57230324074</v>
      </c>
      <c r="R3713">
        <f t="shared" si="117"/>
        <v>2014</v>
      </c>
    </row>
    <row r="3714" spans="1:18" ht="45" x14ac:dyDescent="0.25">
      <c r="A3714">
        <v>3089</v>
      </c>
      <c r="B3714" s="3" t="s">
        <v>3089</v>
      </c>
      <c r="C3714" s="3" t="s">
        <v>7199</v>
      </c>
      <c r="D3714" s="6">
        <v>25000</v>
      </c>
      <c r="E3714" s="8">
        <v>5854</v>
      </c>
      <c r="F3714" t="s">
        <v>8220</v>
      </c>
      <c r="G3714" t="s">
        <v>8223</v>
      </c>
      <c r="H3714" t="s">
        <v>8245</v>
      </c>
      <c r="I3714">
        <v>1468029540</v>
      </c>
      <c r="J3714">
        <v>1465304483</v>
      </c>
      <c r="K3714" t="b">
        <v>0</v>
      </c>
      <c r="L3714">
        <v>45</v>
      </c>
      <c r="M3714" t="b">
        <v>0</v>
      </c>
      <c r="N3714" t="s">
        <v>8301</v>
      </c>
      <c r="O3714" s="14" t="s">
        <v>8318</v>
      </c>
      <c r="P3714" t="s">
        <v>8358</v>
      </c>
      <c r="Q3714" s="10">
        <f t="shared" si="116"/>
        <v>42528.542627314819</v>
      </c>
      <c r="R3714">
        <f t="shared" si="117"/>
        <v>2016</v>
      </c>
    </row>
    <row r="3715" spans="1:18" ht="60" x14ac:dyDescent="0.25">
      <c r="A3715">
        <v>3090</v>
      </c>
      <c r="B3715" s="3" t="s">
        <v>3090</v>
      </c>
      <c r="C3715" s="3" t="s">
        <v>7200</v>
      </c>
      <c r="D3715" s="6">
        <v>225000</v>
      </c>
      <c r="E3715" s="8">
        <v>11432</v>
      </c>
      <c r="F3715" t="s">
        <v>8220</v>
      </c>
      <c r="G3715" t="s">
        <v>8223</v>
      </c>
      <c r="H3715" t="s">
        <v>8245</v>
      </c>
      <c r="I3715">
        <v>1430505545</v>
      </c>
      <c r="J3715">
        <v>1425325145</v>
      </c>
      <c r="K3715" t="b">
        <v>0</v>
      </c>
      <c r="L3715">
        <v>9</v>
      </c>
      <c r="M3715" t="b">
        <v>0</v>
      </c>
      <c r="N3715" t="s">
        <v>8301</v>
      </c>
      <c r="O3715" s="14" t="s">
        <v>8318</v>
      </c>
      <c r="P3715" t="s">
        <v>8358</v>
      </c>
      <c r="Q3715" s="10">
        <f t="shared" si="116"/>
        <v>42065.818807870368</v>
      </c>
      <c r="R3715">
        <f t="shared" si="117"/>
        <v>2015</v>
      </c>
    </row>
    <row r="3716" spans="1:18" ht="60" x14ac:dyDescent="0.25">
      <c r="A3716">
        <v>3091</v>
      </c>
      <c r="B3716" s="3" t="s">
        <v>3091</v>
      </c>
      <c r="C3716" s="3" t="s">
        <v>7201</v>
      </c>
      <c r="D3716" s="6">
        <v>5000</v>
      </c>
      <c r="E3716" s="8">
        <v>796</v>
      </c>
      <c r="F3716" t="s">
        <v>8220</v>
      </c>
      <c r="G3716" t="s">
        <v>8223</v>
      </c>
      <c r="H3716" t="s">
        <v>8245</v>
      </c>
      <c r="I3716">
        <v>1471214743</v>
      </c>
      <c r="J3716">
        <v>1468622743</v>
      </c>
      <c r="K3716" t="b">
        <v>0</v>
      </c>
      <c r="L3716">
        <v>9</v>
      </c>
      <c r="M3716" t="b">
        <v>0</v>
      </c>
      <c r="N3716" t="s">
        <v>8301</v>
      </c>
      <c r="O3716" s="14" t="s">
        <v>8318</v>
      </c>
      <c r="P3716" t="s">
        <v>8358</v>
      </c>
      <c r="Q3716" s="10">
        <f t="shared" si="116"/>
        <v>42566.948414351849</v>
      </c>
      <c r="R3716">
        <f t="shared" si="117"/>
        <v>2016</v>
      </c>
    </row>
    <row r="3717" spans="1:18" ht="45" x14ac:dyDescent="0.25">
      <c r="A3717">
        <v>3092</v>
      </c>
      <c r="B3717" s="3" t="s">
        <v>3092</v>
      </c>
      <c r="C3717" s="3" t="s">
        <v>7202</v>
      </c>
      <c r="D3717" s="6">
        <v>100000</v>
      </c>
      <c r="E3717" s="8">
        <v>1183.19</v>
      </c>
      <c r="F3717" t="s">
        <v>8220</v>
      </c>
      <c r="G3717" t="s">
        <v>8223</v>
      </c>
      <c r="H3717" t="s">
        <v>8245</v>
      </c>
      <c r="I3717">
        <v>1444946400</v>
      </c>
      <c r="J3717">
        <v>1441723912</v>
      </c>
      <c r="K3717" t="b">
        <v>0</v>
      </c>
      <c r="L3717">
        <v>21</v>
      </c>
      <c r="M3717" t="b">
        <v>0</v>
      </c>
      <c r="N3717" t="s">
        <v>8301</v>
      </c>
      <c r="O3717" s="14" t="s">
        <v>8318</v>
      </c>
      <c r="P3717" t="s">
        <v>8358</v>
      </c>
      <c r="Q3717" s="10">
        <f t="shared" si="116"/>
        <v>42255.619351851856</v>
      </c>
      <c r="R3717">
        <f t="shared" si="117"/>
        <v>2015</v>
      </c>
    </row>
    <row r="3718" spans="1:18" ht="60" x14ac:dyDescent="0.25">
      <c r="A3718">
        <v>3093</v>
      </c>
      <c r="B3718" s="3" t="s">
        <v>3093</v>
      </c>
      <c r="C3718" s="3" t="s">
        <v>7203</v>
      </c>
      <c r="D3718" s="6">
        <v>4000</v>
      </c>
      <c r="E3718" s="8">
        <v>910</v>
      </c>
      <c r="F3718" t="s">
        <v>8220</v>
      </c>
      <c r="G3718" t="s">
        <v>8228</v>
      </c>
      <c r="H3718" t="s">
        <v>8250</v>
      </c>
      <c r="I3718">
        <v>1401595140</v>
      </c>
      <c r="J3718">
        <v>1398980941</v>
      </c>
      <c r="K3718" t="b">
        <v>0</v>
      </c>
      <c r="L3718">
        <v>17</v>
      </c>
      <c r="M3718" t="b">
        <v>0</v>
      </c>
      <c r="N3718" t="s">
        <v>8301</v>
      </c>
      <c r="O3718" s="14" t="s">
        <v>8318</v>
      </c>
      <c r="P3718" t="s">
        <v>8358</v>
      </c>
      <c r="Q3718" s="10">
        <f t="shared" si="116"/>
        <v>41760.909039351849</v>
      </c>
      <c r="R3718">
        <f t="shared" si="117"/>
        <v>2014</v>
      </c>
    </row>
    <row r="3719" spans="1:18" ht="45" x14ac:dyDescent="0.25">
      <c r="A3719">
        <v>3094</v>
      </c>
      <c r="B3719" s="3" t="s">
        <v>3094</v>
      </c>
      <c r="C3719" s="3" t="s">
        <v>7204</v>
      </c>
      <c r="D3719" s="6">
        <v>100000</v>
      </c>
      <c r="E3719" s="8">
        <v>25</v>
      </c>
      <c r="F3719" t="s">
        <v>8220</v>
      </c>
      <c r="G3719" t="s">
        <v>8223</v>
      </c>
      <c r="H3719" t="s">
        <v>8245</v>
      </c>
      <c r="I3719">
        <v>1442775956</v>
      </c>
      <c r="J3719">
        <v>1437591956</v>
      </c>
      <c r="K3719" t="b">
        <v>0</v>
      </c>
      <c r="L3719">
        <v>1</v>
      </c>
      <c r="M3719" t="b">
        <v>0</v>
      </c>
      <c r="N3719" t="s">
        <v>8301</v>
      </c>
      <c r="O3719" s="14" t="s">
        <v>8318</v>
      </c>
      <c r="P3719" t="s">
        <v>8358</v>
      </c>
      <c r="Q3719" s="10">
        <f t="shared" si="116"/>
        <v>42207.795787037037</v>
      </c>
      <c r="R3719">
        <f t="shared" si="117"/>
        <v>2015</v>
      </c>
    </row>
    <row r="3720" spans="1:18" ht="45" x14ac:dyDescent="0.25">
      <c r="A3720">
        <v>3095</v>
      </c>
      <c r="B3720" s="3" t="s">
        <v>3095</v>
      </c>
      <c r="C3720" s="3" t="s">
        <v>7205</v>
      </c>
      <c r="D3720" s="6">
        <v>14920</v>
      </c>
      <c r="E3720" s="8">
        <v>50</v>
      </c>
      <c r="F3720" t="s">
        <v>8220</v>
      </c>
      <c r="G3720" t="s">
        <v>8223</v>
      </c>
      <c r="H3720" t="s">
        <v>8245</v>
      </c>
      <c r="I3720">
        <v>1470011780</v>
      </c>
      <c r="J3720">
        <v>1464827780</v>
      </c>
      <c r="K3720" t="b">
        <v>0</v>
      </c>
      <c r="L3720">
        <v>1</v>
      </c>
      <c r="M3720" t="b">
        <v>0</v>
      </c>
      <c r="N3720" t="s">
        <v>8301</v>
      </c>
      <c r="O3720" s="14" t="s">
        <v>8318</v>
      </c>
      <c r="P3720" t="s">
        <v>8358</v>
      </c>
      <c r="Q3720" s="10">
        <f t="shared" si="116"/>
        <v>42523.025231481486</v>
      </c>
      <c r="R3720">
        <f t="shared" si="117"/>
        <v>2016</v>
      </c>
    </row>
    <row r="3721" spans="1:18" ht="45" x14ac:dyDescent="0.25">
      <c r="A3721">
        <v>3096</v>
      </c>
      <c r="B3721" s="3" t="s">
        <v>3096</v>
      </c>
      <c r="C3721" s="3" t="s">
        <v>7206</v>
      </c>
      <c r="D3721" s="6">
        <v>20000</v>
      </c>
      <c r="E3721" s="8">
        <v>795</v>
      </c>
      <c r="F3721" t="s">
        <v>8220</v>
      </c>
      <c r="G3721" t="s">
        <v>8223</v>
      </c>
      <c r="H3721" t="s">
        <v>8245</v>
      </c>
      <c r="I3721">
        <v>1432151326</v>
      </c>
      <c r="J3721">
        <v>1429559326</v>
      </c>
      <c r="K3721" t="b">
        <v>0</v>
      </c>
      <c r="L3721">
        <v>14</v>
      </c>
      <c r="M3721" t="b">
        <v>0</v>
      </c>
      <c r="N3721" t="s">
        <v>8301</v>
      </c>
      <c r="O3721" s="14" t="s">
        <v>8318</v>
      </c>
      <c r="P3721" t="s">
        <v>8358</v>
      </c>
      <c r="Q3721" s="10">
        <f t="shared" si="116"/>
        <v>42114.825532407413</v>
      </c>
      <c r="R3721">
        <f t="shared" si="117"/>
        <v>2015</v>
      </c>
    </row>
    <row r="3722" spans="1:18" ht="60" x14ac:dyDescent="0.25">
      <c r="A3722">
        <v>3097</v>
      </c>
      <c r="B3722" s="3" t="s">
        <v>3097</v>
      </c>
      <c r="C3722" s="3" t="s">
        <v>7207</v>
      </c>
      <c r="D3722" s="6">
        <v>10000</v>
      </c>
      <c r="E3722" s="8">
        <v>1715</v>
      </c>
      <c r="F3722" t="s">
        <v>8220</v>
      </c>
      <c r="G3722" t="s">
        <v>8224</v>
      </c>
      <c r="H3722" t="s">
        <v>8246</v>
      </c>
      <c r="I3722">
        <v>1475848800</v>
      </c>
      <c r="J3722">
        <v>1474027501</v>
      </c>
      <c r="K3722" t="b">
        <v>0</v>
      </c>
      <c r="L3722">
        <v>42</v>
      </c>
      <c r="M3722" t="b">
        <v>0</v>
      </c>
      <c r="N3722" t="s">
        <v>8301</v>
      </c>
      <c r="O3722" s="14" t="s">
        <v>8318</v>
      </c>
      <c r="P3722" t="s">
        <v>8358</v>
      </c>
      <c r="Q3722" s="10">
        <f t="shared" ref="Q3722:Q3785" si="118">(((J3722/60)/60)/24)+DATE(1970,1,1)</f>
        <v>42629.503483796296</v>
      </c>
      <c r="R3722">
        <f t="shared" ref="R3722:R3785" si="119">YEAR(Q3722)</f>
        <v>2016</v>
      </c>
    </row>
    <row r="3723" spans="1:18" ht="60" x14ac:dyDescent="0.25">
      <c r="A3723">
        <v>3098</v>
      </c>
      <c r="B3723" s="3" t="s">
        <v>3098</v>
      </c>
      <c r="C3723" s="3" t="s">
        <v>7208</v>
      </c>
      <c r="D3723" s="6">
        <v>48725</v>
      </c>
      <c r="E3723" s="8">
        <v>1758</v>
      </c>
      <c r="F3723" t="s">
        <v>8220</v>
      </c>
      <c r="G3723" t="s">
        <v>8223</v>
      </c>
      <c r="H3723" t="s">
        <v>8245</v>
      </c>
      <c r="I3723">
        <v>1454890620</v>
      </c>
      <c r="J3723">
        <v>1450724449</v>
      </c>
      <c r="K3723" t="b">
        <v>0</v>
      </c>
      <c r="L3723">
        <v>27</v>
      </c>
      <c r="M3723" t="b">
        <v>0</v>
      </c>
      <c r="N3723" t="s">
        <v>8301</v>
      </c>
      <c r="O3723" s="14" t="s">
        <v>8318</v>
      </c>
      <c r="P3723" t="s">
        <v>8358</v>
      </c>
      <c r="Q3723" s="10">
        <f t="shared" si="118"/>
        <v>42359.792233796295</v>
      </c>
      <c r="R3723">
        <f t="shared" si="119"/>
        <v>2015</v>
      </c>
    </row>
    <row r="3724" spans="1:18" ht="60" x14ac:dyDescent="0.25">
      <c r="A3724">
        <v>3099</v>
      </c>
      <c r="B3724" s="3" t="s">
        <v>3099</v>
      </c>
      <c r="C3724" s="3" t="s">
        <v>7209</v>
      </c>
      <c r="D3724" s="6">
        <v>2000</v>
      </c>
      <c r="E3724" s="8">
        <v>278</v>
      </c>
      <c r="F3724" t="s">
        <v>8220</v>
      </c>
      <c r="G3724" t="s">
        <v>8223</v>
      </c>
      <c r="H3724" t="s">
        <v>8245</v>
      </c>
      <c r="I3724">
        <v>1455251591</v>
      </c>
      <c r="J3724">
        <v>1452659591</v>
      </c>
      <c r="K3724" t="b">
        <v>0</v>
      </c>
      <c r="L3724">
        <v>5</v>
      </c>
      <c r="M3724" t="b">
        <v>0</v>
      </c>
      <c r="N3724" t="s">
        <v>8301</v>
      </c>
      <c r="O3724" s="14" t="s">
        <v>8318</v>
      </c>
      <c r="P3724" t="s">
        <v>8358</v>
      </c>
      <c r="Q3724" s="10">
        <f t="shared" si="118"/>
        <v>42382.189710648148</v>
      </c>
      <c r="R3724">
        <f t="shared" si="119"/>
        <v>2016</v>
      </c>
    </row>
    <row r="3725" spans="1:18" ht="60" x14ac:dyDescent="0.25">
      <c r="A3725">
        <v>3100</v>
      </c>
      <c r="B3725" s="3" t="s">
        <v>3100</v>
      </c>
      <c r="C3725" s="3" t="s">
        <v>7210</v>
      </c>
      <c r="D3725" s="6">
        <v>12000</v>
      </c>
      <c r="E3725" s="8">
        <v>1827</v>
      </c>
      <c r="F3725" t="s">
        <v>8220</v>
      </c>
      <c r="G3725" t="s">
        <v>8223</v>
      </c>
      <c r="H3725" t="s">
        <v>8245</v>
      </c>
      <c r="I3725">
        <v>1413816975</v>
      </c>
      <c r="J3725">
        <v>1411224975</v>
      </c>
      <c r="K3725" t="b">
        <v>0</v>
      </c>
      <c r="L3725">
        <v>13</v>
      </c>
      <c r="M3725" t="b">
        <v>0</v>
      </c>
      <c r="N3725" t="s">
        <v>8301</v>
      </c>
      <c r="O3725" s="14" t="s">
        <v>8318</v>
      </c>
      <c r="P3725" t="s">
        <v>8358</v>
      </c>
      <c r="Q3725" s="10">
        <f t="shared" si="118"/>
        <v>41902.622395833336</v>
      </c>
      <c r="R3725">
        <f t="shared" si="119"/>
        <v>2014</v>
      </c>
    </row>
    <row r="3726" spans="1:18" ht="60" x14ac:dyDescent="0.25">
      <c r="A3726">
        <v>3101</v>
      </c>
      <c r="B3726" s="3" t="s">
        <v>3101</v>
      </c>
      <c r="C3726" s="3" t="s">
        <v>7211</v>
      </c>
      <c r="D3726" s="6">
        <v>2500</v>
      </c>
      <c r="E3726" s="8">
        <v>300</v>
      </c>
      <c r="F3726" t="s">
        <v>8220</v>
      </c>
      <c r="G3726" t="s">
        <v>8229</v>
      </c>
      <c r="H3726" t="s">
        <v>8248</v>
      </c>
      <c r="I3726">
        <v>1437033360</v>
      </c>
      <c r="J3726">
        <v>1434445937</v>
      </c>
      <c r="K3726" t="b">
        <v>0</v>
      </c>
      <c r="L3726">
        <v>12</v>
      </c>
      <c r="M3726" t="b">
        <v>0</v>
      </c>
      <c r="N3726" t="s">
        <v>8301</v>
      </c>
      <c r="O3726" s="14" t="s">
        <v>8318</v>
      </c>
      <c r="P3726" t="s">
        <v>8358</v>
      </c>
      <c r="Q3726" s="10">
        <f t="shared" si="118"/>
        <v>42171.383530092593</v>
      </c>
      <c r="R3726">
        <f t="shared" si="119"/>
        <v>2015</v>
      </c>
    </row>
    <row r="3727" spans="1:18" ht="60" x14ac:dyDescent="0.25">
      <c r="A3727">
        <v>3102</v>
      </c>
      <c r="B3727" s="3" t="s">
        <v>3102</v>
      </c>
      <c r="C3727" s="3" t="s">
        <v>7212</v>
      </c>
      <c r="D3727" s="6">
        <v>16000</v>
      </c>
      <c r="E3727" s="8">
        <v>6258</v>
      </c>
      <c r="F3727" t="s">
        <v>8220</v>
      </c>
      <c r="G3727" t="s">
        <v>8224</v>
      </c>
      <c r="H3727" t="s">
        <v>8246</v>
      </c>
      <c r="I3727">
        <v>1471939818</v>
      </c>
      <c r="J3727">
        <v>1467619818</v>
      </c>
      <c r="K3727" t="b">
        <v>0</v>
      </c>
      <c r="L3727">
        <v>90</v>
      </c>
      <c r="M3727" t="b">
        <v>0</v>
      </c>
      <c r="N3727" t="s">
        <v>8301</v>
      </c>
      <c r="O3727" s="14" t="s">
        <v>8318</v>
      </c>
      <c r="P3727" t="s">
        <v>8358</v>
      </c>
      <c r="Q3727" s="10">
        <f t="shared" si="118"/>
        <v>42555.340486111112</v>
      </c>
      <c r="R3727">
        <f t="shared" si="119"/>
        <v>2016</v>
      </c>
    </row>
    <row r="3728" spans="1:18" ht="30" x14ac:dyDescent="0.25">
      <c r="A3728">
        <v>3103</v>
      </c>
      <c r="B3728" s="3" t="s">
        <v>3103</v>
      </c>
      <c r="C3728" s="3" t="s">
        <v>7213</v>
      </c>
      <c r="D3728" s="6">
        <v>4100</v>
      </c>
      <c r="E3728" s="8">
        <v>11</v>
      </c>
      <c r="F3728" t="s">
        <v>8220</v>
      </c>
      <c r="G3728" t="s">
        <v>8223</v>
      </c>
      <c r="H3728" t="s">
        <v>8245</v>
      </c>
      <c r="I3728">
        <v>1434080706</v>
      </c>
      <c r="J3728">
        <v>1428896706</v>
      </c>
      <c r="K3728" t="b">
        <v>0</v>
      </c>
      <c r="L3728">
        <v>2</v>
      </c>
      <c r="M3728" t="b">
        <v>0</v>
      </c>
      <c r="N3728" t="s">
        <v>8301</v>
      </c>
      <c r="O3728" s="14" t="s">
        <v>8318</v>
      </c>
      <c r="P3728" t="s">
        <v>8358</v>
      </c>
      <c r="Q3728" s="10">
        <f t="shared" si="118"/>
        <v>42107.156319444446</v>
      </c>
      <c r="R3728">
        <f t="shared" si="119"/>
        <v>2015</v>
      </c>
    </row>
    <row r="3729" spans="1:18" ht="60" x14ac:dyDescent="0.25">
      <c r="A3729">
        <v>3104</v>
      </c>
      <c r="B3729" s="3" t="s">
        <v>3104</v>
      </c>
      <c r="C3729" s="3" t="s">
        <v>7214</v>
      </c>
      <c r="D3729" s="6">
        <v>4000</v>
      </c>
      <c r="E3729" s="8">
        <v>1185</v>
      </c>
      <c r="F3729" t="s">
        <v>8220</v>
      </c>
      <c r="G3729" t="s">
        <v>8225</v>
      </c>
      <c r="H3729" t="s">
        <v>8247</v>
      </c>
      <c r="I3729">
        <v>1422928800</v>
      </c>
      <c r="J3729">
        <v>1420235311</v>
      </c>
      <c r="K3729" t="b">
        <v>0</v>
      </c>
      <c r="L3729">
        <v>5</v>
      </c>
      <c r="M3729" t="b">
        <v>0</v>
      </c>
      <c r="N3729" t="s">
        <v>8301</v>
      </c>
      <c r="O3729" s="14" t="s">
        <v>8318</v>
      </c>
      <c r="P3729" t="s">
        <v>8358</v>
      </c>
      <c r="Q3729" s="10">
        <f t="shared" si="118"/>
        <v>42006.908692129626</v>
      </c>
      <c r="R3729">
        <f t="shared" si="119"/>
        <v>2015</v>
      </c>
    </row>
    <row r="3730" spans="1:18" ht="45" x14ac:dyDescent="0.25">
      <c r="A3730">
        <v>3105</v>
      </c>
      <c r="B3730" s="3" t="s">
        <v>3105</v>
      </c>
      <c r="C3730" s="3" t="s">
        <v>7215</v>
      </c>
      <c r="D3730" s="6">
        <v>5845</v>
      </c>
      <c r="E3730" s="8">
        <v>2476</v>
      </c>
      <c r="F3730" t="s">
        <v>8220</v>
      </c>
      <c r="G3730" t="s">
        <v>8223</v>
      </c>
      <c r="H3730" t="s">
        <v>8245</v>
      </c>
      <c r="I3730">
        <v>1413694800</v>
      </c>
      <c r="J3730">
        <v>1408986916</v>
      </c>
      <c r="K3730" t="b">
        <v>0</v>
      </c>
      <c r="L3730">
        <v>31</v>
      </c>
      <c r="M3730" t="b">
        <v>0</v>
      </c>
      <c r="N3730" t="s">
        <v>8301</v>
      </c>
      <c r="O3730" s="14" t="s">
        <v>8318</v>
      </c>
      <c r="P3730" t="s">
        <v>8358</v>
      </c>
      <c r="Q3730" s="10">
        <f t="shared" si="118"/>
        <v>41876.718935185185</v>
      </c>
      <c r="R3730">
        <f t="shared" si="119"/>
        <v>2014</v>
      </c>
    </row>
    <row r="3731" spans="1:18" ht="60" x14ac:dyDescent="0.25">
      <c r="A3731">
        <v>3106</v>
      </c>
      <c r="B3731" s="3" t="s">
        <v>3106</v>
      </c>
      <c r="C3731" s="3" t="s">
        <v>7216</v>
      </c>
      <c r="D3731" s="6">
        <v>1000</v>
      </c>
      <c r="E3731" s="8">
        <v>41</v>
      </c>
      <c r="F3731" t="s">
        <v>8220</v>
      </c>
      <c r="G3731" t="s">
        <v>8224</v>
      </c>
      <c r="H3731" t="s">
        <v>8246</v>
      </c>
      <c r="I3731">
        <v>1442440800</v>
      </c>
      <c r="J3731">
        <v>1440497876</v>
      </c>
      <c r="K3731" t="b">
        <v>0</v>
      </c>
      <c r="L3731">
        <v>4</v>
      </c>
      <c r="M3731" t="b">
        <v>0</v>
      </c>
      <c r="N3731" t="s">
        <v>8301</v>
      </c>
      <c r="O3731" s="14" t="s">
        <v>8318</v>
      </c>
      <c r="P3731" t="s">
        <v>8358</v>
      </c>
      <c r="Q3731" s="10">
        <f t="shared" si="118"/>
        <v>42241.429120370376</v>
      </c>
      <c r="R3731">
        <f t="shared" si="119"/>
        <v>2015</v>
      </c>
    </row>
    <row r="3732" spans="1:18" ht="60" x14ac:dyDescent="0.25">
      <c r="A3732">
        <v>3107</v>
      </c>
      <c r="B3732" s="3" t="s">
        <v>3107</v>
      </c>
      <c r="C3732" s="3" t="s">
        <v>7217</v>
      </c>
      <c r="D3732" s="6">
        <v>40000</v>
      </c>
      <c r="E3732" s="8">
        <v>7905</v>
      </c>
      <c r="F3732" t="s">
        <v>8220</v>
      </c>
      <c r="G3732" t="s">
        <v>8223</v>
      </c>
      <c r="H3732" t="s">
        <v>8245</v>
      </c>
      <c r="I3732">
        <v>1431372751</v>
      </c>
      <c r="J3732">
        <v>1430767951</v>
      </c>
      <c r="K3732" t="b">
        <v>0</v>
      </c>
      <c r="L3732">
        <v>29</v>
      </c>
      <c r="M3732" t="b">
        <v>0</v>
      </c>
      <c r="N3732" t="s">
        <v>8301</v>
      </c>
      <c r="O3732" s="14" t="s">
        <v>8318</v>
      </c>
      <c r="P3732" t="s">
        <v>8358</v>
      </c>
      <c r="Q3732" s="10">
        <f t="shared" si="118"/>
        <v>42128.814247685179</v>
      </c>
      <c r="R3732">
        <f t="shared" si="119"/>
        <v>2015</v>
      </c>
    </row>
    <row r="3733" spans="1:18" ht="30" x14ac:dyDescent="0.25">
      <c r="A3733">
        <v>3108</v>
      </c>
      <c r="B3733" s="3" t="s">
        <v>3108</v>
      </c>
      <c r="C3733" s="3" t="s">
        <v>7218</v>
      </c>
      <c r="D3733" s="6">
        <v>50000</v>
      </c>
      <c r="E3733" s="8">
        <v>26</v>
      </c>
      <c r="F3733" t="s">
        <v>8220</v>
      </c>
      <c r="G3733" t="s">
        <v>8223</v>
      </c>
      <c r="H3733" t="s">
        <v>8245</v>
      </c>
      <c r="I3733">
        <v>1430234394</v>
      </c>
      <c r="J3733">
        <v>1425053994</v>
      </c>
      <c r="K3733" t="b">
        <v>0</v>
      </c>
      <c r="L3733">
        <v>2</v>
      </c>
      <c r="M3733" t="b">
        <v>0</v>
      </c>
      <c r="N3733" t="s">
        <v>8301</v>
      </c>
      <c r="O3733" s="14" t="s">
        <v>8318</v>
      </c>
      <c r="P3733" t="s">
        <v>8358</v>
      </c>
      <c r="Q3733" s="10">
        <f t="shared" si="118"/>
        <v>42062.680486111116</v>
      </c>
      <c r="R3733">
        <f t="shared" si="119"/>
        <v>2015</v>
      </c>
    </row>
    <row r="3734" spans="1:18" ht="60" x14ac:dyDescent="0.25">
      <c r="A3734">
        <v>3109</v>
      </c>
      <c r="B3734" s="3" t="s">
        <v>3109</v>
      </c>
      <c r="C3734" s="3" t="s">
        <v>7219</v>
      </c>
      <c r="D3734" s="6">
        <v>26500</v>
      </c>
      <c r="E3734" s="8">
        <v>6633</v>
      </c>
      <c r="F3734" t="s">
        <v>8220</v>
      </c>
      <c r="G3734" t="s">
        <v>8223</v>
      </c>
      <c r="H3734" t="s">
        <v>8245</v>
      </c>
      <c r="I3734">
        <v>1409194810</v>
      </c>
      <c r="J3734">
        <v>1406170810</v>
      </c>
      <c r="K3734" t="b">
        <v>0</v>
      </c>
      <c r="L3734">
        <v>114</v>
      </c>
      <c r="M3734" t="b">
        <v>0</v>
      </c>
      <c r="N3734" t="s">
        <v>8301</v>
      </c>
      <c r="O3734" s="14" t="s">
        <v>8318</v>
      </c>
      <c r="P3734" t="s">
        <v>8358</v>
      </c>
      <c r="Q3734" s="10">
        <f t="shared" si="118"/>
        <v>41844.125115740739</v>
      </c>
      <c r="R3734">
        <f t="shared" si="119"/>
        <v>2014</v>
      </c>
    </row>
    <row r="3735" spans="1:18" ht="45" x14ac:dyDescent="0.25">
      <c r="A3735">
        <v>3110</v>
      </c>
      <c r="B3735" s="3" t="s">
        <v>3110</v>
      </c>
      <c r="C3735" s="3" t="s">
        <v>7220</v>
      </c>
      <c r="D3735" s="6">
        <v>25000</v>
      </c>
      <c r="E3735" s="8">
        <v>10</v>
      </c>
      <c r="F3735" t="s">
        <v>8220</v>
      </c>
      <c r="G3735" t="s">
        <v>8223</v>
      </c>
      <c r="H3735" t="s">
        <v>8245</v>
      </c>
      <c r="I3735">
        <v>1487465119</v>
      </c>
      <c r="J3735">
        <v>1484009119</v>
      </c>
      <c r="K3735" t="b">
        <v>0</v>
      </c>
      <c r="L3735">
        <v>1</v>
      </c>
      <c r="M3735" t="b">
        <v>0</v>
      </c>
      <c r="N3735" t="s">
        <v>8301</v>
      </c>
      <c r="O3735" s="14" t="s">
        <v>8318</v>
      </c>
      <c r="P3735" t="s">
        <v>8358</v>
      </c>
      <c r="Q3735" s="10">
        <f t="shared" si="118"/>
        <v>42745.031469907408</v>
      </c>
      <c r="R3735">
        <f t="shared" si="119"/>
        <v>2017</v>
      </c>
    </row>
    <row r="3736" spans="1:18" ht="45" x14ac:dyDescent="0.25">
      <c r="A3736">
        <v>3111</v>
      </c>
      <c r="B3736" s="3" t="s">
        <v>3111</v>
      </c>
      <c r="C3736" s="3" t="s">
        <v>7221</v>
      </c>
      <c r="D3736" s="6">
        <v>20000</v>
      </c>
      <c r="E3736" s="8">
        <v>5328</v>
      </c>
      <c r="F3736" t="s">
        <v>8220</v>
      </c>
      <c r="G3736" t="s">
        <v>8223</v>
      </c>
      <c r="H3736" t="s">
        <v>8245</v>
      </c>
      <c r="I3736">
        <v>1412432220</v>
      </c>
      <c r="J3736">
        <v>1409753820</v>
      </c>
      <c r="K3736" t="b">
        <v>0</v>
      </c>
      <c r="L3736">
        <v>76</v>
      </c>
      <c r="M3736" t="b">
        <v>0</v>
      </c>
      <c r="N3736" t="s">
        <v>8301</v>
      </c>
      <c r="O3736" s="14" t="s">
        <v>8318</v>
      </c>
      <c r="P3736" t="s">
        <v>8358</v>
      </c>
      <c r="Q3736" s="10">
        <f t="shared" si="118"/>
        <v>41885.595138888886</v>
      </c>
      <c r="R3736">
        <f t="shared" si="119"/>
        <v>2014</v>
      </c>
    </row>
    <row r="3737" spans="1:18" ht="60" x14ac:dyDescent="0.25">
      <c r="A3737">
        <v>3112</v>
      </c>
      <c r="B3737" s="3" t="s">
        <v>3112</v>
      </c>
      <c r="C3737" s="3" t="s">
        <v>7222</v>
      </c>
      <c r="D3737" s="6">
        <v>11000</v>
      </c>
      <c r="E3737" s="8">
        <v>521</v>
      </c>
      <c r="F3737" t="s">
        <v>8220</v>
      </c>
      <c r="G3737" t="s">
        <v>8223</v>
      </c>
      <c r="H3737" t="s">
        <v>8245</v>
      </c>
      <c r="I3737">
        <v>1477968934</v>
      </c>
      <c r="J3737">
        <v>1472784934</v>
      </c>
      <c r="K3737" t="b">
        <v>0</v>
      </c>
      <c r="L3737">
        <v>9</v>
      </c>
      <c r="M3737" t="b">
        <v>0</v>
      </c>
      <c r="N3737" t="s">
        <v>8301</v>
      </c>
      <c r="O3737" s="14" t="s">
        <v>8318</v>
      </c>
      <c r="P3737" t="s">
        <v>8358</v>
      </c>
      <c r="Q3737" s="10">
        <f t="shared" si="118"/>
        <v>42615.121921296297</v>
      </c>
      <c r="R3737">
        <f t="shared" si="119"/>
        <v>2016</v>
      </c>
    </row>
    <row r="3738" spans="1:18" ht="60" x14ac:dyDescent="0.25">
      <c r="A3738">
        <v>3113</v>
      </c>
      <c r="B3738" s="3" t="s">
        <v>3113</v>
      </c>
      <c r="C3738" s="3" t="s">
        <v>7223</v>
      </c>
      <c r="D3738" s="6">
        <v>109225</v>
      </c>
      <c r="E3738" s="8">
        <v>4635</v>
      </c>
      <c r="F3738" t="s">
        <v>8220</v>
      </c>
      <c r="G3738" t="s">
        <v>8223</v>
      </c>
      <c r="H3738" t="s">
        <v>8245</v>
      </c>
      <c r="I3738">
        <v>1429291982</v>
      </c>
      <c r="J3738">
        <v>1426699982</v>
      </c>
      <c r="K3738" t="b">
        <v>0</v>
      </c>
      <c r="L3738">
        <v>37</v>
      </c>
      <c r="M3738" t="b">
        <v>0</v>
      </c>
      <c r="N3738" t="s">
        <v>8301</v>
      </c>
      <c r="O3738" s="14" t="s">
        <v>8318</v>
      </c>
      <c r="P3738" t="s">
        <v>8358</v>
      </c>
      <c r="Q3738" s="10">
        <f t="shared" si="118"/>
        <v>42081.731273148151</v>
      </c>
      <c r="R3738">
        <f t="shared" si="119"/>
        <v>2015</v>
      </c>
    </row>
    <row r="3739" spans="1:18" ht="60" x14ac:dyDescent="0.25">
      <c r="A3739">
        <v>3114</v>
      </c>
      <c r="B3739" s="3" t="s">
        <v>3114</v>
      </c>
      <c r="C3739" s="3" t="s">
        <v>7224</v>
      </c>
      <c r="D3739" s="6">
        <v>75000</v>
      </c>
      <c r="E3739" s="8">
        <v>0</v>
      </c>
      <c r="F3739" t="s">
        <v>8220</v>
      </c>
      <c r="G3739" t="s">
        <v>8223</v>
      </c>
      <c r="H3739" t="s">
        <v>8245</v>
      </c>
      <c r="I3739">
        <v>1411312250</v>
      </c>
      <c r="J3739">
        <v>1406128250</v>
      </c>
      <c r="K3739" t="b">
        <v>0</v>
      </c>
      <c r="L3739">
        <v>0</v>
      </c>
      <c r="M3739" t="b">
        <v>0</v>
      </c>
      <c r="N3739" t="s">
        <v>8301</v>
      </c>
      <c r="O3739" s="14" t="s">
        <v>8318</v>
      </c>
      <c r="P3739" t="s">
        <v>8358</v>
      </c>
      <c r="Q3739" s="10">
        <f t="shared" si="118"/>
        <v>41843.632523148146</v>
      </c>
      <c r="R3739">
        <f t="shared" si="119"/>
        <v>2014</v>
      </c>
    </row>
    <row r="3740" spans="1:18" ht="60" x14ac:dyDescent="0.25">
      <c r="A3740">
        <v>3115</v>
      </c>
      <c r="B3740" s="3" t="s">
        <v>3115</v>
      </c>
      <c r="C3740" s="3" t="s">
        <v>7225</v>
      </c>
      <c r="D3740" s="6">
        <v>10000</v>
      </c>
      <c r="E3740" s="8">
        <v>300</v>
      </c>
      <c r="F3740" t="s">
        <v>8220</v>
      </c>
      <c r="G3740" t="s">
        <v>8234</v>
      </c>
      <c r="H3740" t="s">
        <v>8254</v>
      </c>
      <c r="I3740">
        <v>1465123427</v>
      </c>
      <c r="J3740">
        <v>1462531427</v>
      </c>
      <c r="K3740" t="b">
        <v>0</v>
      </c>
      <c r="L3740">
        <v>1</v>
      </c>
      <c r="M3740" t="b">
        <v>0</v>
      </c>
      <c r="N3740" t="s">
        <v>8301</v>
      </c>
      <c r="O3740" s="14" t="s">
        <v>8318</v>
      </c>
      <c r="P3740" t="s">
        <v>8358</v>
      </c>
      <c r="Q3740" s="10">
        <f t="shared" si="118"/>
        <v>42496.447071759263</v>
      </c>
      <c r="R3740">
        <f t="shared" si="119"/>
        <v>2016</v>
      </c>
    </row>
    <row r="3741" spans="1:18" ht="45" x14ac:dyDescent="0.25">
      <c r="A3741">
        <v>3116</v>
      </c>
      <c r="B3741" s="3" t="s">
        <v>3116</v>
      </c>
      <c r="C3741" s="3" t="s">
        <v>7226</v>
      </c>
      <c r="D3741" s="6">
        <v>750</v>
      </c>
      <c r="E3741" s="8">
        <v>430</v>
      </c>
      <c r="F3741" t="s">
        <v>8220</v>
      </c>
      <c r="G3741" t="s">
        <v>8223</v>
      </c>
      <c r="H3741" t="s">
        <v>8245</v>
      </c>
      <c r="I3741">
        <v>1427890925</v>
      </c>
      <c r="J3741">
        <v>1426681325</v>
      </c>
      <c r="K3741" t="b">
        <v>0</v>
      </c>
      <c r="L3741">
        <v>10</v>
      </c>
      <c r="M3741" t="b">
        <v>0</v>
      </c>
      <c r="N3741" t="s">
        <v>8301</v>
      </c>
      <c r="O3741" s="14" t="s">
        <v>8318</v>
      </c>
      <c r="P3741" t="s">
        <v>8358</v>
      </c>
      <c r="Q3741" s="10">
        <f t="shared" si="118"/>
        <v>42081.515335648146</v>
      </c>
      <c r="R3741">
        <f t="shared" si="119"/>
        <v>2015</v>
      </c>
    </row>
    <row r="3742" spans="1:18" ht="45" x14ac:dyDescent="0.25">
      <c r="A3742">
        <v>3117</v>
      </c>
      <c r="B3742" s="3" t="s">
        <v>3117</v>
      </c>
      <c r="C3742" s="3" t="s">
        <v>7227</v>
      </c>
      <c r="D3742" s="6">
        <v>1000</v>
      </c>
      <c r="E3742" s="8">
        <v>1</v>
      </c>
      <c r="F3742" t="s">
        <v>8220</v>
      </c>
      <c r="G3742" t="s">
        <v>8224</v>
      </c>
      <c r="H3742" t="s">
        <v>8246</v>
      </c>
      <c r="I3742">
        <v>1464354720</v>
      </c>
      <c r="J3742">
        <v>1463648360</v>
      </c>
      <c r="K3742" t="b">
        <v>0</v>
      </c>
      <c r="L3742">
        <v>1</v>
      </c>
      <c r="M3742" t="b">
        <v>0</v>
      </c>
      <c r="N3742" t="s">
        <v>8301</v>
      </c>
      <c r="O3742" s="14" t="s">
        <v>8318</v>
      </c>
      <c r="P3742" t="s">
        <v>8358</v>
      </c>
      <c r="Q3742" s="10">
        <f t="shared" si="118"/>
        <v>42509.374537037031</v>
      </c>
      <c r="R3742">
        <f t="shared" si="119"/>
        <v>2016</v>
      </c>
    </row>
    <row r="3743" spans="1:18" ht="30" x14ac:dyDescent="0.25">
      <c r="A3743">
        <v>3118</v>
      </c>
      <c r="B3743" s="3" t="s">
        <v>3118</v>
      </c>
      <c r="C3743" s="3" t="s">
        <v>7228</v>
      </c>
      <c r="D3743" s="6">
        <v>500000</v>
      </c>
      <c r="E3743" s="8">
        <v>1550</v>
      </c>
      <c r="F3743" t="s">
        <v>8220</v>
      </c>
      <c r="G3743" t="s">
        <v>8234</v>
      </c>
      <c r="H3743" t="s">
        <v>8254</v>
      </c>
      <c r="I3743">
        <v>1467473723</v>
      </c>
      <c r="J3743">
        <v>1465832123</v>
      </c>
      <c r="K3743" t="b">
        <v>0</v>
      </c>
      <c r="L3743">
        <v>2</v>
      </c>
      <c r="M3743" t="b">
        <v>0</v>
      </c>
      <c r="N3743" t="s">
        <v>8301</v>
      </c>
      <c r="O3743" s="14" t="s">
        <v>8318</v>
      </c>
      <c r="P3743" t="s">
        <v>8358</v>
      </c>
      <c r="Q3743" s="10">
        <f t="shared" si="118"/>
        <v>42534.649571759262</v>
      </c>
      <c r="R3743">
        <f t="shared" si="119"/>
        <v>2016</v>
      </c>
    </row>
    <row r="3744" spans="1:18" ht="60" x14ac:dyDescent="0.25">
      <c r="A3744">
        <v>3119</v>
      </c>
      <c r="B3744" s="3" t="s">
        <v>3119</v>
      </c>
      <c r="C3744" s="3" t="s">
        <v>7229</v>
      </c>
      <c r="D3744" s="6">
        <v>10000</v>
      </c>
      <c r="E3744" s="8">
        <v>5</v>
      </c>
      <c r="F3744" t="s">
        <v>8220</v>
      </c>
      <c r="G3744" t="s">
        <v>8223</v>
      </c>
      <c r="H3744" t="s">
        <v>8245</v>
      </c>
      <c r="I3744">
        <v>1427414732</v>
      </c>
      <c r="J3744">
        <v>1424826332</v>
      </c>
      <c r="K3744" t="b">
        <v>0</v>
      </c>
      <c r="L3744">
        <v>1</v>
      </c>
      <c r="M3744" t="b">
        <v>0</v>
      </c>
      <c r="N3744" t="s">
        <v>8301</v>
      </c>
      <c r="O3744" s="14" t="s">
        <v>8318</v>
      </c>
      <c r="P3744" t="s">
        <v>8358</v>
      </c>
      <c r="Q3744" s="10">
        <f t="shared" si="118"/>
        <v>42060.04550925926</v>
      </c>
      <c r="R3744">
        <f t="shared" si="119"/>
        <v>2015</v>
      </c>
    </row>
    <row r="3745" spans="1:18" ht="45" x14ac:dyDescent="0.25">
      <c r="A3745">
        <v>3120</v>
      </c>
      <c r="B3745" s="3" t="s">
        <v>3120</v>
      </c>
      <c r="C3745" s="3" t="s">
        <v>7230</v>
      </c>
      <c r="D3745" s="6">
        <v>1300000</v>
      </c>
      <c r="E3745" s="8">
        <v>128</v>
      </c>
      <c r="F3745" t="s">
        <v>8220</v>
      </c>
      <c r="G3745" t="s">
        <v>8232</v>
      </c>
      <c r="H3745" t="s">
        <v>8248</v>
      </c>
      <c r="I3745">
        <v>1462484196</v>
      </c>
      <c r="J3745">
        <v>1457303796</v>
      </c>
      <c r="K3745" t="b">
        <v>0</v>
      </c>
      <c r="L3745">
        <v>10</v>
      </c>
      <c r="M3745" t="b">
        <v>0</v>
      </c>
      <c r="N3745" t="s">
        <v>8301</v>
      </c>
      <c r="O3745" s="14" t="s">
        <v>8318</v>
      </c>
      <c r="P3745" t="s">
        <v>8358</v>
      </c>
      <c r="Q3745" s="10">
        <f t="shared" si="118"/>
        <v>42435.942083333335</v>
      </c>
      <c r="R3745">
        <f t="shared" si="119"/>
        <v>2016</v>
      </c>
    </row>
    <row r="3746" spans="1:18" ht="60" x14ac:dyDescent="0.25">
      <c r="A3746">
        <v>3188</v>
      </c>
      <c r="B3746" s="3" t="s">
        <v>3188</v>
      </c>
      <c r="C3746" s="3" t="s">
        <v>7298</v>
      </c>
      <c r="D3746" s="6">
        <v>200</v>
      </c>
      <c r="E3746" s="8">
        <v>130</v>
      </c>
      <c r="F3746" t="s">
        <v>8220</v>
      </c>
      <c r="G3746" t="s">
        <v>8224</v>
      </c>
      <c r="H3746" t="s">
        <v>8246</v>
      </c>
      <c r="I3746">
        <v>1433930302</v>
      </c>
      <c r="J3746">
        <v>1432115902</v>
      </c>
      <c r="K3746" t="b">
        <v>0</v>
      </c>
      <c r="L3746">
        <v>9</v>
      </c>
      <c r="M3746" t="b">
        <v>0</v>
      </c>
      <c r="N3746" t="s">
        <v>8303</v>
      </c>
      <c r="O3746" s="14" t="s">
        <v>8318</v>
      </c>
      <c r="P3746" t="s">
        <v>8360</v>
      </c>
      <c r="Q3746" s="10">
        <f t="shared" si="118"/>
        <v>42144.415532407409</v>
      </c>
      <c r="R3746">
        <f t="shared" si="119"/>
        <v>2015</v>
      </c>
    </row>
    <row r="3747" spans="1:18" ht="60" x14ac:dyDescent="0.25">
      <c r="A3747">
        <v>3189</v>
      </c>
      <c r="B3747" s="3" t="s">
        <v>3189</v>
      </c>
      <c r="C3747" s="3" t="s">
        <v>7299</v>
      </c>
      <c r="D3747" s="6">
        <v>55000</v>
      </c>
      <c r="E3747" s="8">
        <v>6780</v>
      </c>
      <c r="F3747" t="s">
        <v>8220</v>
      </c>
      <c r="G3747" t="s">
        <v>8234</v>
      </c>
      <c r="H3747" t="s">
        <v>8254</v>
      </c>
      <c r="I3747">
        <v>1432455532</v>
      </c>
      <c r="J3747">
        <v>1429863532</v>
      </c>
      <c r="K3747" t="b">
        <v>0</v>
      </c>
      <c r="L3747">
        <v>19</v>
      </c>
      <c r="M3747" t="b">
        <v>0</v>
      </c>
      <c r="N3747" t="s">
        <v>8303</v>
      </c>
      <c r="O3747" s="14" t="s">
        <v>8318</v>
      </c>
      <c r="P3747" t="s">
        <v>8360</v>
      </c>
      <c r="Q3747" s="10">
        <f t="shared" si="118"/>
        <v>42118.346435185187</v>
      </c>
      <c r="R3747">
        <f t="shared" si="119"/>
        <v>2015</v>
      </c>
    </row>
    <row r="3748" spans="1:18" ht="45" x14ac:dyDescent="0.25">
      <c r="A3748">
        <v>3190</v>
      </c>
      <c r="B3748" s="3" t="s">
        <v>3190</v>
      </c>
      <c r="C3748" s="3" t="s">
        <v>7300</v>
      </c>
      <c r="D3748" s="6">
        <v>4000</v>
      </c>
      <c r="E3748" s="8">
        <v>0</v>
      </c>
      <c r="F3748" t="s">
        <v>8220</v>
      </c>
      <c r="G3748" t="s">
        <v>8228</v>
      </c>
      <c r="H3748" t="s">
        <v>8250</v>
      </c>
      <c r="I3748">
        <v>1481258275</v>
      </c>
      <c r="J3748">
        <v>1478662675</v>
      </c>
      <c r="K3748" t="b">
        <v>0</v>
      </c>
      <c r="L3748">
        <v>0</v>
      </c>
      <c r="M3748" t="b">
        <v>0</v>
      </c>
      <c r="N3748" t="s">
        <v>8303</v>
      </c>
      <c r="O3748" s="14" t="s">
        <v>8318</v>
      </c>
      <c r="P3748" t="s">
        <v>8360</v>
      </c>
      <c r="Q3748" s="10">
        <f t="shared" si="118"/>
        <v>42683.151331018518</v>
      </c>
      <c r="R3748">
        <f t="shared" si="119"/>
        <v>2016</v>
      </c>
    </row>
    <row r="3749" spans="1:18" ht="45" x14ac:dyDescent="0.25">
      <c r="A3749">
        <v>3191</v>
      </c>
      <c r="B3749" s="3" t="s">
        <v>3191</v>
      </c>
      <c r="C3749" s="3" t="s">
        <v>7301</v>
      </c>
      <c r="D3749" s="6">
        <v>3750</v>
      </c>
      <c r="E3749" s="8">
        <v>151</v>
      </c>
      <c r="F3749" t="s">
        <v>8220</v>
      </c>
      <c r="G3749" t="s">
        <v>8223</v>
      </c>
      <c r="H3749" t="s">
        <v>8245</v>
      </c>
      <c r="I3749">
        <v>1471370869</v>
      </c>
      <c r="J3749">
        <v>1466186869</v>
      </c>
      <c r="K3749" t="b">
        <v>0</v>
      </c>
      <c r="L3749">
        <v>4</v>
      </c>
      <c r="M3749" t="b">
        <v>0</v>
      </c>
      <c r="N3749" t="s">
        <v>8303</v>
      </c>
      <c r="O3749" s="14" t="s">
        <v>8318</v>
      </c>
      <c r="P3749" t="s">
        <v>8360</v>
      </c>
      <c r="Q3749" s="10">
        <f t="shared" si="118"/>
        <v>42538.755428240736</v>
      </c>
      <c r="R3749">
        <f t="shared" si="119"/>
        <v>2016</v>
      </c>
    </row>
    <row r="3750" spans="1:18" ht="60" x14ac:dyDescent="0.25">
      <c r="A3750">
        <v>3192</v>
      </c>
      <c r="B3750" s="3" t="s">
        <v>3192</v>
      </c>
      <c r="C3750" s="3" t="s">
        <v>7302</v>
      </c>
      <c r="D3750" s="6">
        <v>10000</v>
      </c>
      <c r="E3750" s="8">
        <v>102</v>
      </c>
      <c r="F3750" t="s">
        <v>8220</v>
      </c>
      <c r="G3750" t="s">
        <v>8224</v>
      </c>
      <c r="H3750" t="s">
        <v>8246</v>
      </c>
      <c r="I3750">
        <v>1425160800</v>
      </c>
      <c r="J3750">
        <v>1421274859</v>
      </c>
      <c r="K3750" t="b">
        <v>0</v>
      </c>
      <c r="L3750">
        <v>8</v>
      </c>
      <c r="M3750" t="b">
        <v>0</v>
      </c>
      <c r="N3750" t="s">
        <v>8303</v>
      </c>
      <c r="O3750" s="14" t="s">
        <v>8318</v>
      </c>
      <c r="P3750" t="s">
        <v>8360</v>
      </c>
      <c r="Q3750" s="10">
        <f t="shared" si="118"/>
        <v>42018.94049768518</v>
      </c>
      <c r="R3750">
        <f t="shared" si="119"/>
        <v>2015</v>
      </c>
    </row>
    <row r="3751" spans="1:18" ht="45" x14ac:dyDescent="0.25">
      <c r="A3751">
        <v>3193</v>
      </c>
      <c r="B3751" s="3" t="s">
        <v>3193</v>
      </c>
      <c r="C3751" s="3" t="s">
        <v>7303</v>
      </c>
      <c r="D3751" s="6">
        <v>5000</v>
      </c>
      <c r="E3751" s="8">
        <v>587</v>
      </c>
      <c r="F3751" t="s">
        <v>8220</v>
      </c>
      <c r="G3751" t="s">
        <v>8224</v>
      </c>
      <c r="H3751" t="s">
        <v>8246</v>
      </c>
      <c r="I3751">
        <v>1424474056</v>
      </c>
      <c r="J3751">
        <v>1420586056</v>
      </c>
      <c r="K3751" t="b">
        <v>0</v>
      </c>
      <c r="L3751">
        <v>24</v>
      </c>
      <c r="M3751" t="b">
        <v>0</v>
      </c>
      <c r="N3751" t="s">
        <v>8303</v>
      </c>
      <c r="O3751" s="14" t="s">
        <v>8318</v>
      </c>
      <c r="P3751" t="s">
        <v>8360</v>
      </c>
      <c r="Q3751" s="10">
        <f t="shared" si="118"/>
        <v>42010.968240740738</v>
      </c>
      <c r="R3751">
        <f t="shared" si="119"/>
        <v>2015</v>
      </c>
    </row>
    <row r="3752" spans="1:18" ht="60" x14ac:dyDescent="0.25">
      <c r="A3752">
        <v>3194</v>
      </c>
      <c r="B3752" s="3" t="s">
        <v>3194</v>
      </c>
      <c r="C3752" s="3" t="s">
        <v>7304</v>
      </c>
      <c r="D3752" s="6">
        <v>11000</v>
      </c>
      <c r="E3752" s="8">
        <v>0</v>
      </c>
      <c r="F3752" t="s">
        <v>8220</v>
      </c>
      <c r="G3752" t="s">
        <v>8223</v>
      </c>
      <c r="H3752" t="s">
        <v>8245</v>
      </c>
      <c r="I3752">
        <v>1437960598</v>
      </c>
      <c r="J3752">
        <v>1435368598</v>
      </c>
      <c r="K3752" t="b">
        <v>0</v>
      </c>
      <c r="L3752">
        <v>0</v>
      </c>
      <c r="M3752" t="b">
        <v>0</v>
      </c>
      <c r="N3752" t="s">
        <v>8303</v>
      </c>
      <c r="O3752" s="14" t="s">
        <v>8318</v>
      </c>
      <c r="P3752" t="s">
        <v>8360</v>
      </c>
      <c r="Q3752" s="10">
        <f t="shared" si="118"/>
        <v>42182.062476851846</v>
      </c>
      <c r="R3752">
        <f t="shared" si="119"/>
        <v>2015</v>
      </c>
    </row>
    <row r="3753" spans="1:18" ht="60" x14ac:dyDescent="0.25">
      <c r="A3753">
        <v>3195</v>
      </c>
      <c r="B3753" s="3" t="s">
        <v>3195</v>
      </c>
      <c r="C3753" s="3" t="s">
        <v>7305</v>
      </c>
      <c r="D3753" s="6">
        <v>3500</v>
      </c>
      <c r="E3753" s="8">
        <v>2070</v>
      </c>
      <c r="F3753" t="s">
        <v>8220</v>
      </c>
      <c r="G3753" t="s">
        <v>8223</v>
      </c>
      <c r="H3753" t="s">
        <v>8245</v>
      </c>
      <c r="I3753">
        <v>1423750542</v>
      </c>
      <c r="J3753">
        <v>1421158542</v>
      </c>
      <c r="K3753" t="b">
        <v>0</v>
      </c>
      <c r="L3753">
        <v>39</v>
      </c>
      <c r="M3753" t="b">
        <v>0</v>
      </c>
      <c r="N3753" t="s">
        <v>8303</v>
      </c>
      <c r="O3753" s="14" t="s">
        <v>8318</v>
      </c>
      <c r="P3753" t="s">
        <v>8360</v>
      </c>
      <c r="Q3753" s="10">
        <f t="shared" si="118"/>
        <v>42017.594236111108</v>
      </c>
      <c r="R3753">
        <f t="shared" si="119"/>
        <v>2015</v>
      </c>
    </row>
    <row r="3754" spans="1:18" ht="45" x14ac:dyDescent="0.25">
      <c r="A3754">
        <v>3196</v>
      </c>
      <c r="B3754" s="3" t="s">
        <v>3196</v>
      </c>
      <c r="C3754" s="3" t="s">
        <v>7306</v>
      </c>
      <c r="D3754" s="6">
        <v>3000000</v>
      </c>
      <c r="E3754" s="8">
        <v>1800</v>
      </c>
      <c r="F3754" t="s">
        <v>8220</v>
      </c>
      <c r="G3754" t="s">
        <v>8223</v>
      </c>
      <c r="H3754" t="s">
        <v>8245</v>
      </c>
      <c r="I3754">
        <v>1438437600</v>
      </c>
      <c r="J3754">
        <v>1433254875</v>
      </c>
      <c r="K3754" t="b">
        <v>0</v>
      </c>
      <c r="L3754">
        <v>6</v>
      </c>
      <c r="M3754" t="b">
        <v>0</v>
      </c>
      <c r="N3754" t="s">
        <v>8303</v>
      </c>
      <c r="O3754" s="14" t="s">
        <v>8318</v>
      </c>
      <c r="P3754" t="s">
        <v>8360</v>
      </c>
      <c r="Q3754" s="10">
        <f t="shared" si="118"/>
        <v>42157.598090277781</v>
      </c>
      <c r="R3754">
        <f t="shared" si="119"/>
        <v>2015</v>
      </c>
    </row>
    <row r="3755" spans="1:18" ht="45" x14ac:dyDescent="0.25">
      <c r="A3755">
        <v>3197</v>
      </c>
      <c r="B3755" s="3" t="s">
        <v>3197</v>
      </c>
      <c r="C3755" s="3" t="s">
        <v>7307</v>
      </c>
      <c r="D3755" s="6">
        <v>10000</v>
      </c>
      <c r="E3755" s="8">
        <v>1145</v>
      </c>
      <c r="F3755" t="s">
        <v>8220</v>
      </c>
      <c r="G3755" t="s">
        <v>8233</v>
      </c>
      <c r="H3755" t="s">
        <v>8253</v>
      </c>
      <c r="I3755">
        <v>1423050618</v>
      </c>
      <c r="J3755">
        <v>1420458618</v>
      </c>
      <c r="K3755" t="b">
        <v>0</v>
      </c>
      <c r="L3755">
        <v>4</v>
      </c>
      <c r="M3755" t="b">
        <v>0</v>
      </c>
      <c r="N3755" t="s">
        <v>8303</v>
      </c>
      <c r="O3755" s="14" t="s">
        <v>8318</v>
      </c>
      <c r="P3755" t="s">
        <v>8360</v>
      </c>
      <c r="Q3755" s="10">
        <f t="shared" si="118"/>
        <v>42009.493263888886</v>
      </c>
      <c r="R3755">
        <f t="shared" si="119"/>
        <v>2015</v>
      </c>
    </row>
    <row r="3756" spans="1:18" ht="60" x14ac:dyDescent="0.25">
      <c r="A3756">
        <v>3198</v>
      </c>
      <c r="B3756" s="3" t="s">
        <v>3198</v>
      </c>
      <c r="C3756" s="3" t="s">
        <v>7308</v>
      </c>
      <c r="D3756" s="6">
        <v>30000</v>
      </c>
      <c r="E3756" s="8">
        <v>110</v>
      </c>
      <c r="F3756" t="s">
        <v>8220</v>
      </c>
      <c r="G3756" t="s">
        <v>8231</v>
      </c>
      <c r="H3756" t="s">
        <v>8252</v>
      </c>
      <c r="I3756">
        <v>1424081477</v>
      </c>
      <c r="J3756">
        <v>1420798277</v>
      </c>
      <c r="K3756" t="b">
        <v>0</v>
      </c>
      <c r="L3756">
        <v>3</v>
      </c>
      <c r="M3756" t="b">
        <v>0</v>
      </c>
      <c r="N3756" t="s">
        <v>8303</v>
      </c>
      <c r="O3756" s="14" t="s">
        <v>8318</v>
      </c>
      <c r="P3756" t="s">
        <v>8360</v>
      </c>
      <c r="Q3756" s="10">
        <f t="shared" si="118"/>
        <v>42013.424502314811</v>
      </c>
      <c r="R3756">
        <f t="shared" si="119"/>
        <v>2015</v>
      </c>
    </row>
    <row r="3757" spans="1:18" ht="45" x14ac:dyDescent="0.25">
      <c r="A3757">
        <v>3199</v>
      </c>
      <c r="B3757" s="3" t="s">
        <v>3199</v>
      </c>
      <c r="C3757" s="3" t="s">
        <v>7309</v>
      </c>
      <c r="D3757" s="6">
        <v>5000</v>
      </c>
      <c r="E3757" s="8">
        <v>2608</v>
      </c>
      <c r="F3757" t="s">
        <v>8220</v>
      </c>
      <c r="G3757" t="s">
        <v>8223</v>
      </c>
      <c r="H3757" t="s">
        <v>8245</v>
      </c>
      <c r="I3757">
        <v>1410037200</v>
      </c>
      <c r="J3757">
        <v>1407435418</v>
      </c>
      <c r="K3757" t="b">
        <v>0</v>
      </c>
      <c r="L3757">
        <v>53</v>
      </c>
      <c r="M3757" t="b">
        <v>0</v>
      </c>
      <c r="N3757" t="s">
        <v>8303</v>
      </c>
      <c r="O3757" s="14" t="s">
        <v>8318</v>
      </c>
      <c r="P3757" t="s">
        <v>8360</v>
      </c>
      <c r="Q3757" s="10">
        <f t="shared" si="118"/>
        <v>41858.761782407404</v>
      </c>
      <c r="R3757">
        <f t="shared" si="119"/>
        <v>2014</v>
      </c>
    </row>
    <row r="3758" spans="1:18" ht="60" x14ac:dyDescent="0.25">
      <c r="A3758">
        <v>3200</v>
      </c>
      <c r="B3758" s="3" t="s">
        <v>3200</v>
      </c>
      <c r="C3758" s="3" t="s">
        <v>7310</v>
      </c>
      <c r="D3758" s="6">
        <v>50000</v>
      </c>
      <c r="E3758" s="8">
        <v>1</v>
      </c>
      <c r="F3758" t="s">
        <v>8220</v>
      </c>
      <c r="G3758" t="s">
        <v>8223</v>
      </c>
      <c r="H3758" t="s">
        <v>8245</v>
      </c>
      <c r="I3758">
        <v>1461994440</v>
      </c>
      <c r="J3758">
        <v>1459410101</v>
      </c>
      <c r="K3758" t="b">
        <v>0</v>
      </c>
      <c r="L3758">
        <v>1</v>
      </c>
      <c r="M3758" t="b">
        <v>0</v>
      </c>
      <c r="N3758" t="s">
        <v>8303</v>
      </c>
      <c r="O3758" s="14" t="s">
        <v>8318</v>
      </c>
      <c r="P3758" t="s">
        <v>8360</v>
      </c>
      <c r="Q3758" s="10">
        <f t="shared" si="118"/>
        <v>42460.320613425924</v>
      </c>
      <c r="R3758">
        <f t="shared" si="119"/>
        <v>2016</v>
      </c>
    </row>
    <row r="3759" spans="1:18" ht="60" x14ac:dyDescent="0.25">
      <c r="A3759">
        <v>3201</v>
      </c>
      <c r="B3759" s="3" t="s">
        <v>3201</v>
      </c>
      <c r="C3759" s="3" t="s">
        <v>7311</v>
      </c>
      <c r="D3759" s="6">
        <v>2000</v>
      </c>
      <c r="E3759" s="8">
        <v>25</v>
      </c>
      <c r="F3759" t="s">
        <v>8220</v>
      </c>
      <c r="G3759" t="s">
        <v>8224</v>
      </c>
      <c r="H3759" t="s">
        <v>8246</v>
      </c>
      <c r="I3759">
        <v>1409509477</v>
      </c>
      <c r="J3759">
        <v>1407695077</v>
      </c>
      <c r="K3759" t="b">
        <v>0</v>
      </c>
      <c r="L3759">
        <v>2</v>
      </c>
      <c r="M3759" t="b">
        <v>0</v>
      </c>
      <c r="N3759" t="s">
        <v>8303</v>
      </c>
      <c r="O3759" s="14" t="s">
        <v>8318</v>
      </c>
      <c r="P3759" t="s">
        <v>8360</v>
      </c>
      <c r="Q3759" s="10">
        <f t="shared" si="118"/>
        <v>41861.767094907409</v>
      </c>
      <c r="R3759">
        <f t="shared" si="119"/>
        <v>2014</v>
      </c>
    </row>
    <row r="3760" spans="1:18" ht="45" x14ac:dyDescent="0.25">
      <c r="A3760">
        <v>3202</v>
      </c>
      <c r="B3760" s="3" t="s">
        <v>3202</v>
      </c>
      <c r="C3760" s="3" t="s">
        <v>7312</v>
      </c>
      <c r="D3760" s="6">
        <v>5000</v>
      </c>
      <c r="E3760" s="8">
        <v>2726</v>
      </c>
      <c r="F3760" t="s">
        <v>8220</v>
      </c>
      <c r="G3760" t="s">
        <v>8223</v>
      </c>
      <c r="H3760" t="s">
        <v>8245</v>
      </c>
      <c r="I3760">
        <v>1450072740</v>
      </c>
      <c r="J3760">
        <v>1445027346</v>
      </c>
      <c r="K3760" t="b">
        <v>0</v>
      </c>
      <c r="L3760">
        <v>25</v>
      </c>
      <c r="M3760" t="b">
        <v>0</v>
      </c>
      <c r="N3760" t="s">
        <v>8303</v>
      </c>
      <c r="O3760" s="14" t="s">
        <v>8318</v>
      </c>
      <c r="P3760" t="s">
        <v>8360</v>
      </c>
      <c r="Q3760" s="10">
        <f t="shared" si="118"/>
        <v>42293.853541666671</v>
      </c>
      <c r="R3760">
        <f t="shared" si="119"/>
        <v>2015</v>
      </c>
    </row>
    <row r="3761" spans="1:18" ht="45" x14ac:dyDescent="0.25">
      <c r="A3761">
        <v>3203</v>
      </c>
      <c r="B3761" s="3" t="s">
        <v>3203</v>
      </c>
      <c r="C3761" s="3" t="s">
        <v>7313</v>
      </c>
      <c r="D3761" s="6">
        <v>1000</v>
      </c>
      <c r="E3761" s="8">
        <v>250</v>
      </c>
      <c r="F3761" t="s">
        <v>8220</v>
      </c>
      <c r="G3761" t="s">
        <v>8223</v>
      </c>
      <c r="H3761" t="s">
        <v>8245</v>
      </c>
      <c r="I3761">
        <v>1443224622</v>
      </c>
      <c r="J3761">
        <v>1440632622</v>
      </c>
      <c r="K3761" t="b">
        <v>0</v>
      </c>
      <c r="L3761">
        <v>6</v>
      </c>
      <c r="M3761" t="b">
        <v>0</v>
      </c>
      <c r="N3761" t="s">
        <v>8303</v>
      </c>
      <c r="O3761" s="14" t="s">
        <v>8318</v>
      </c>
      <c r="P3761" t="s">
        <v>8360</v>
      </c>
      <c r="Q3761" s="10">
        <f t="shared" si="118"/>
        <v>42242.988680555558</v>
      </c>
      <c r="R3761">
        <f t="shared" si="119"/>
        <v>2015</v>
      </c>
    </row>
    <row r="3762" spans="1:18" ht="60" x14ac:dyDescent="0.25">
      <c r="A3762">
        <v>3204</v>
      </c>
      <c r="B3762" s="3" t="s">
        <v>3204</v>
      </c>
      <c r="C3762" s="3" t="s">
        <v>7314</v>
      </c>
      <c r="D3762" s="6">
        <v>500</v>
      </c>
      <c r="E3762" s="8">
        <v>0</v>
      </c>
      <c r="F3762" t="s">
        <v>8220</v>
      </c>
      <c r="G3762" t="s">
        <v>8223</v>
      </c>
      <c r="H3762" t="s">
        <v>8245</v>
      </c>
      <c r="I3762">
        <v>1437149640</v>
      </c>
      <c r="J3762">
        <v>1434558479</v>
      </c>
      <c r="K3762" t="b">
        <v>0</v>
      </c>
      <c r="L3762">
        <v>0</v>
      </c>
      <c r="M3762" t="b">
        <v>0</v>
      </c>
      <c r="N3762" t="s">
        <v>8303</v>
      </c>
      <c r="O3762" s="14" t="s">
        <v>8318</v>
      </c>
      <c r="P3762" t="s">
        <v>8360</v>
      </c>
      <c r="Q3762" s="10">
        <f t="shared" si="118"/>
        <v>42172.686099537037</v>
      </c>
      <c r="R3762">
        <f t="shared" si="119"/>
        <v>2015</v>
      </c>
    </row>
    <row r="3763" spans="1:18" ht="60" x14ac:dyDescent="0.25">
      <c r="A3763">
        <v>3205</v>
      </c>
      <c r="B3763" s="3" t="s">
        <v>3205</v>
      </c>
      <c r="C3763" s="3" t="s">
        <v>7315</v>
      </c>
      <c r="D3763" s="6">
        <v>8000</v>
      </c>
      <c r="E3763" s="8">
        <v>273</v>
      </c>
      <c r="F3763" t="s">
        <v>8220</v>
      </c>
      <c r="G3763" t="s">
        <v>8224</v>
      </c>
      <c r="H3763" t="s">
        <v>8246</v>
      </c>
      <c r="I3763">
        <v>1430470772</v>
      </c>
      <c r="J3763">
        <v>1427878772</v>
      </c>
      <c r="K3763" t="b">
        <v>0</v>
      </c>
      <c r="L3763">
        <v>12</v>
      </c>
      <c r="M3763" t="b">
        <v>0</v>
      </c>
      <c r="N3763" t="s">
        <v>8303</v>
      </c>
      <c r="O3763" s="14" t="s">
        <v>8318</v>
      </c>
      <c r="P3763" t="s">
        <v>8360</v>
      </c>
      <c r="Q3763" s="10">
        <f t="shared" si="118"/>
        <v>42095.374675925923</v>
      </c>
      <c r="R3763">
        <f t="shared" si="119"/>
        <v>2015</v>
      </c>
    </row>
    <row r="3764" spans="1:18" ht="60" x14ac:dyDescent="0.25">
      <c r="A3764">
        <v>3206</v>
      </c>
      <c r="B3764" s="3" t="s">
        <v>3206</v>
      </c>
      <c r="C3764" s="3" t="s">
        <v>7316</v>
      </c>
      <c r="D3764" s="6">
        <v>5000</v>
      </c>
      <c r="E3764" s="8">
        <v>0</v>
      </c>
      <c r="F3764" t="s">
        <v>8220</v>
      </c>
      <c r="G3764" t="s">
        <v>8223</v>
      </c>
      <c r="H3764" t="s">
        <v>8245</v>
      </c>
      <c r="I3764">
        <v>1442644651</v>
      </c>
      <c r="J3764">
        <v>1440052651</v>
      </c>
      <c r="K3764" t="b">
        <v>0</v>
      </c>
      <c r="L3764">
        <v>0</v>
      </c>
      <c r="M3764" t="b">
        <v>0</v>
      </c>
      <c r="N3764" t="s">
        <v>8303</v>
      </c>
      <c r="O3764" s="14" t="s">
        <v>8318</v>
      </c>
      <c r="P3764" t="s">
        <v>8360</v>
      </c>
      <c r="Q3764" s="10">
        <f t="shared" si="118"/>
        <v>42236.276053240741</v>
      </c>
      <c r="R3764">
        <f t="shared" si="119"/>
        <v>2015</v>
      </c>
    </row>
    <row r="3765" spans="1:18" ht="60" x14ac:dyDescent="0.25">
      <c r="A3765">
        <v>3207</v>
      </c>
      <c r="B3765" s="3" t="s">
        <v>3207</v>
      </c>
      <c r="C3765" s="3" t="s">
        <v>7317</v>
      </c>
      <c r="D3765" s="6">
        <v>5500</v>
      </c>
      <c r="E3765" s="8">
        <v>2550</v>
      </c>
      <c r="F3765" t="s">
        <v>8220</v>
      </c>
      <c r="G3765" t="s">
        <v>8223</v>
      </c>
      <c r="H3765" t="s">
        <v>8245</v>
      </c>
      <c r="I3765">
        <v>1429767607</v>
      </c>
      <c r="J3765">
        <v>1424587207</v>
      </c>
      <c r="K3765" t="b">
        <v>0</v>
      </c>
      <c r="L3765">
        <v>36</v>
      </c>
      <c r="M3765" t="b">
        <v>0</v>
      </c>
      <c r="N3765" t="s">
        <v>8303</v>
      </c>
      <c r="O3765" s="14" t="s">
        <v>8318</v>
      </c>
      <c r="P3765" t="s">
        <v>8360</v>
      </c>
      <c r="Q3765" s="10">
        <f t="shared" si="118"/>
        <v>42057.277858796297</v>
      </c>
      <c r="R3765">
        <f t="shared" si="119"/>
        <v>2015</v>
      </c>
    </row>
    <row r="3766" spans="1:18" ht="60" x14ac:dyDescent="0.25">
      <c r="A3766">
        <v>3628</v>
      </c>
      <c r="B3766" s="3" t="s">
        <v>3626</v>
      </c>
      <c r="C3766" s="3" t="s">
        <v>7738</v>
      </c>
      <c r="D3766" s="6">
        <v>100000</v>
      </c>
      <c r="E3766" s="8">
        <v>0</v>
      </c>
      <c r="F3766" t="s">
        <v>8220</v>
      </c>
      <c r="G3766" t="s">
        <v>8223</v>
      </c>
      <c r="H3766" t="s">
        <v>8245</v>
      </c>
      <c r="I3766">
        <v>1450040396</v>
      </c>
      <c r="J3766">
        <v>1444852796</v>
      </c>
      <c r="K3766" t="b">
        <v>0</v>
      </c>
      <c r="L3766">
        <v>0</v>
      </c>
      <c r="M3766" t="b">
        <v>0</v>
      </c>
      <c r="N3766" t="s">
        <v>8303</v>
      </c>
      <c r="O3766" s="14" t="s">
        <v>8318</v>
      </c>
      <c r="P3766" t="s">
        <v>8360</v>
      </c>
      <c r="Q3766" s="10">
        <f t="shared" si="118"/>
        <v>42291.833287037036</v>
      </c>
      <c r="R3766">
        <f t="shared" si="119"/>
        <v>2015</v>
      </c>
    </row>
    <row r="3767" spans="1:18" ht="60" x14ac:dyDescent="0.25">
      <c r="A3767">
        <v>3629</v>
      </c>
      <c r="B3767" s="3" t="s">
        <v>3627</v>
      </c>
      <c r="C3767" s="3" t="s">
        <v>7739</v>
      </c>
      <c r="D3767" s="6">
        <v>1000000</v>
      </c>
      <c r="E3767" s="8">
        <v>2</v>
      </c>
      <c r="F3767" t="s">
        <v>8220</v>
      </c>
      <c r="G3767" t="s">
        <v>8223</v>
      </c>
      <c r="H3767" t="s">
        <v>8245</v>
      </c>
      <c r="I3767">
        <v>1462467600</v>
      </c>
      <c r="J3767">
        <v>1457403364</v>
      </c>
      <c r="K3767" t="b">
        <v>0</v>
      </c>
      <c r="L3767">
        <v>2</v>
      </c>
      <c r="M3767" t="b">
        <v>0</v>
      </c>
      <c r="N3767" t="s">
        <v>8303</v>
      </c>
      <c r="O3767" s="14" t="s">
        <v>8318</v>
      </c>
      <c r="P3767" t="s">
        <v>8360</v>
      </c>
      <c r="Q3767" s="10">
        <f t="shared" si="118"/>
        <v>42437.094490740739</v>
      </c>
      <c r="R3767">
        <f t="shared" si="119"/>
        <v>2016</v>
      </c>
    </row>
    <row r="3768" spans="1:18" ht="60" x14ac:dyDescent="0.25">
      <c r="A3768">
        <v>3630</v>
      </c>
      <c r="B3768" s="3" t="s">
        <v>3628</v>
      </c>
      <c r="C3768" s="3" t="s">
        <v>7740</v>
      </c>
      <c r="D3768" s="6">
        <v>3000</v>
      </c>
      <c r="E3768" s="8">
        <v>1</v>
      </c>
      <c r="F3768" t="s">
        <v>8220</v>
      </c>
      <c r="G3768" t="s">
        <v>8224</v>
      </c>
      <c r="H3768" t="s">
        <v>8246</v>
      </c>
      <c r="I3768">
        <v>1417295990</v>
      </c>
      <c r="J3768">
        <v>1414700390</v>
      </c>
      <c r="K3768" t="b">
        <v>0</v>
      </c>
      <c r="L3768">
        <v>1</v>
      </c>
      <c r="M3768" t="b">
        <v>0</v>
      </c>
      <c r="N3768" t="s">
        <v>8303</v>
      </c>
      <c r="O3768" s="14" t="s">
        <v>8318</v>
      </c>
      <c r="P3768" t="s">
        <v>8360</v>
      </c>
      <c r="Q3768" s="10">
        <f t="shared" si="118"/>
        <v>41942.84710648148</v>
      </c>
      <c r="R3768">
        <f t="shared" si="119"/>
        <v>2014</v>
      </c>
    </row>
    <row r="3769" spans="1:18" ht="60" x14ac:dyDescent="0.25">
      <c r="A3769">
        <v>3631</v>
      </c>
      <c r="B3769" s="3" t="s">
        <v>3629</v>
      </c>
      <c r="C3769" s="3" t="s">
        <v>7741</v>
      </c>
      <c r="D3769" s="6">
        <v>17100</v>
      </c>
      <c r="E3769" s="8">
        <v>8725</v>
      </c>
      <c r="F3769" t="s">
        <v>8220</v>
      </c>
      <c r="G3769" t="s">
        <v>8223</v>
      </c>
      <c r="H3769" t="s">
        <v>8245</v>
      </c>
      <c r="I3769">
        <v>1411444740</v>
      </c>
      <c r="J3769">
        <v>1409335497</v>
      </c>
      <c r="K3769" t="b">
        <v>0</v>
      </c>
      <c r="L3769">
        <v>59</v>
      </c>
      <c r="M3769" t="b">
        <v>0</v>
      </c>
      <c r="N3769" t="s">
        <v>8303</v>
      </c>
      <c r="O3769" s="14" t="s">
        <v>8318</v>
      </c>
      <c r="P3769" t="s">
        <v>8360</v>
      </c>
      <c r="Q3769" s="10">
        <f t="shared" si="118"/>
        <v>41880.753437499996</v>
      </c>
      <c r="R3769">
        <f t="shared" si="119"/>
        <v>2014</v>
      </c>
    </row>
    <row r="3770" spans="1:18" ht="60" x14ac:dyDescent="0.25">
      <c r="A3770">
        <v>3632</v>
      </c>
      <c r="B3770" s="3" t="s">
        <v>3630</v>
      </c>
      <c r="C3770" s="3" t="s">
        <v>7742</v>
      </c>
      <c r="D3770" s="6">
        <v>500</v>
      </c>
      <c r="E3770" s="8">
        <v>100</v>
      </c>
      <c r="F3770" t="s">
        <v>8220</v>
      </c>
      <c r="G3770" t="s">
        <v>8224</v>
      </c>
      <c r="H3770" t="s">
        <v>8246</v>
      </c>
      <c r="I3770">
        <v>1416781749</v>
      </c>
      <c r="J3770">
        <v>1415053749</v>
      </c>
      <c r="K3770" t="b">
        <v>0</v>
      </c>
      <c r="L3770">
        <v>1</v>
      </c>
      <c r="M3770" t="b">
        <v>0</v>
      </c>
      <c r="N3770" t="s">
        <v>8303</v>
      </c>
      <c r="O3770" s="14" t="s">
        <v>8318</v>
      </c>
      <c r="P3770" t="s">
        <v>8360</v>
      </c>
      <c r="Q3770" s="10">
        <f t="shared" si="118"/>
        <v>41946.936909722222</v>
      </c>
      <c r="R3770">
        <f t="shared" si="119"/>
        <v>2014</v>
      </c>
    </row>
    <row r="3771" spans="1:18" ht="45" x14ac:dyDescent="0.25">
      <c r="A3771">
        <v>3633</v>
      </c>
      <c r="B3771" s="3" t="s">
        <v>3631</v>
      </c>
      <c r="C3771" s="3" t="s">
        <v>7743</v>
      </c>
      <c r="D3771" s="6">
        <v>5000</v>
      </c>
      <c r="E3771" s="8">
        <v>1762</v>
      </c>
      <c r="F3771" t="s">
        <v>8220</v>
      </c>
      <c r="G3771" t="s">
        <v>8223</v>
      </c>
      <c r="H3771" t="s">
        <v>8245</v>
      </c>
      <c r="I3771">
        <v>1479517200</v>
      </c>
      <c r="J3771">
        <v>1475765867</v>
      </c>
      <c r="K3771" t="b">
        <v>0</v>
      </c>
      <c r="L3771">
        <v>31</v>
      </c>
      <c r="M3771" t="b">
        <v>0</v>
      </c>
      <c r="N3771" t="s">
        <v>8303</v>
      </c>
      <c r="O3771" s="14" t="s">
        <v>8318</v>
      </c>
      <c r="P3771" t="s">
        <v>8360</v>
      </c>
      <c r="Q3771" s="10">
        <f t="shared" si="118"/>
        <v>42649.623460648145</v>
      </c>
      <c r="R3771">
        <f t="shared" si="119"/>
        <v>2016</v>
      </c>
    </row>
    <row r="3772" spans="1:18" ht="60" x14ac:dyDescent="0.25">
      <c r="A3772">
        <v>3634</v>
      </c>
      <c r="B3772" s="3" t="s">
        <v>3632</v>
      </c>
      <c r="C3772" s="3" t="s">
        <v>7744</v>
      </c>
      <c r="D3772" s="6">
        <v>75000</v>
      </c>
      <c r="E3772" s="8">
        <v>3185</v>
      </c>
      <c r="F3772" t="s">
        <v>8220</v>
      </c>
      <c r="G3772" t="s">
        <v>8228</v>
      </c>
      <c r="H3772" t="s">
        <v>8250</v>
      </c>
      <c r="I3772">
        <v>1484366340</v>
      </c>
      <c r="J3772">
        <v>1480219174</v>
      </c>
      <c r="K3772" t="b">
        <v>0</v>
      </c>
      <c r="L3772">
        <v>18</v>
      </c>
      <c r="M3772" t="b">
        <v>0</v>
      </c>
      <c r="N3772" t="s">
        <v>8303</v>
      </c>
      <c r="O3772" s="14" t="s">
        <v>8318</v>
      </c>
      <c r="P3772" t="s">
        <v>8360</v>
      </c>
      <c r="Q3772" s="10">
        <f t="shared" si="118"/>
        <v>42701.166365740741</v>
      </c>
      <c r="R3772">
        <f t="shared" si="119"/>
        <v>2016</v>
      </c>
    </row>
    <row r="3773" spans="1:18" ht="30" x14ac:dyDescent="0.25">
      <c r="A3773">
        <v>3635</v>
      </c>
      <c r="B3773" s="3" t="s">
        <v>3633</v>
      </c>
      <c r="C3773" s="3" t="s">
        <v>7745</v>
      </c>
      <c r="D3773" s="6">
        <v>3500</v>
      </c>
      <c r="E3773" s="8">
        <v>1276</v>
      </c>
      <c r="F3773" t="s">
        <v>8220</v>
      </c>
      <c r="G3773" t="s">
        <v>8223</v>
      </c>
      <c r="H3773" t="s">
        <v>8245</v>
      </c>
      <c r="I3773">
        <v>1461186676</v>
      </c>
      <c r="J3773">
        <v>1458594676</v>
      </c>
      <c r="K3773" t="b">
        <v>0</v>
      </c>
      <c r="L3773">
        <v>10</v>
      </c>
      <c r="M3773" t="b">
        <v>0</v>
      </c>
      <c r="N3773" t="s">
        <v>8303</v>
      </c>
      <c r="O3773" s="14" t="s">
        <v>8318</v>
      </c>
      <c r="P3773" t="s">
        <v>8360</v>
      </c>
      <c r="Q3773" s="10">
        <f t="shared" si="118"/>
        <v>42450.88282407407</v>
      </c>
      <c r="R3773">
        <f t="shared" si="119"/>
        <v>2016</v>
      </c>
    </row>
    <row r="3774" spans="1:18" ht="45" x14ac:dyDescent="0.25">
      <c r="A3774">
        <v>3636</v>
      </c>
      <c r="B3774" s="3" t="s">
        <v>3634</v>
      </c>
      <c r="C3774" s="3" t="s">
        <v>7746</v>
      </c>
      <c r="D3774" s="6">
        <v>150000</v>
      </c>
      <c r="E3774" s="8">
        <v>0</v>
      </c>
      <c r="F3774" t="s">
        <v>8220</v>
      </c>
      <c r="G3774" t="s">
        <v>8223</v>
      </c>
      <c r="H3774" t="s">
        <v>8245</v>
      </c>
      <c r="I3774">
        <v>1442248829</v>
      </c>
      <c r="J3774">
        <v>1439224829</v>
      </c>
      <c r="K3774" t="b">
        <v>0</v>
      </c>
      <c r="L3774">
        <v>0</v>
      </c>
      <c r="M3774" t="b">
        <v>0</v>
      </c>
      <c r="N3774" t="s">
        <v>8303</v>
      </c>
      <c r="O3774" s="14" t="s">
        <v>8318</v>
      </c>
      <c r="P3774" t="s">
        <v>8360</v>
      </c>
      <c r="Q3774" s="10">
        <f t="shared" si="118"/>
        <v>42226.694780092599</v>
      </c>
      <c r="R3774">
        <f t="shared" si="119"/>
        <v>2015</v>
      </c>
    </row>
    <row r="3775" spans="1:18" ht="60" x14ac:dyDescent="0.25">
      <c r="A3775">
        <v>3637</v>
      </c>
      <c r="B3775" s="3" t="s">
        <v>3635</v>
      </c>
      <c r="C3775" s="3" t="s">
        <v>7747</v>
      </c>
      <c r="D3775" s="6">
        <v>3000</v>
      </c>
      <c r="E3775" s="8">
        <v>926</v>
      </c>
      <c r="F3775" t="s">
        <v>8220</v>
      </c>
      <c r="G3775" t="s">
        <v>8223</v>
      </c>
      <c r="H3775" t="s">
        <v>8245</v>
      </c>
      <c r="I3775">
        <v>1420130935</v>
      </c>
      <c r="J3775">
        <v>1417538935</v>
      </c>
      <c r="K3775" t="b">
        <v>0</v>
      </c>
      <c r="L3775">
        <v>14</v>
      </c>
      <c r="M3775" t="b">
        <v>0</v>
      </c>
      <c r="N3775" t="s">
        <v>8303</v>
      </c>
      <c r="O3775" s="14" t="s">
        <v>8318</v>
      </c>
      <c r="P3775" t="s">
        <v>8360</v>
      </c>
      <c r="Q3775" s="10">
        <f t="shared" si="118"/>
        <v>41975.700636574074</v>
      </c>
      <c r="R3775">
        <f t="shared" si="119"/>
        <v>2014</v>
      </c>
    </row>
    <row r="3776" spans="1:18" ht="30" x14ac:dyDescent="0.25">
      <c r="A3776">
        <v>3638</v>
      </c>
      <c r="B3776" s="3" t="s">
        <v>3636</v>
      </c>
      <c r="C3776" s="3" t="s">
        <v>7748</v>
      </c>
      <c r="D3776" s="6">
        <v>3300</v>
      </c>
      <c r="E3776" s="8">
        <v>216</v>
      </c>
      <c r="F3776" t="s">
        <v>8220</v>
      </c>
      <c r="G3776" t="s">
        <v>8228</v>
      </c>
      <c r="H3776" t="s">
        <v>8250</v>
      </c>
      <c r="I3776">
        <v>1429456132</v>
      </c>
      <c r="J3776">
        <v>1424275732</v>
      </c>
      <c r="K3776" t="b">
        <v>0</v>
      </c>
      <c r="L3776">
        <v>2</v>
      </c>
      <c r="M3776" t="b">
        <v>0</v>
      </c>
      <c r="N3776" t="s">
        <v>8303</v>
      </c>
      <c r="O3776" s="14" t="s">
        <v>8318</v>
      </c>
      <c r="P3776" t="s">
        <v>8360</v>
      </c>
      <c r="Q3776" s="10">
        <f t="shared" si="118"/>
        <v>42053.672824074078</v>
      </c>
      <c r="R3776">
        <f t="shared" si="119"/>
        <v>2015</v>
      </c>
    </row>
    <row r="3777" spans="1:18" ht="60" x14ac:dyDescent="0.25">
      <c r="A3777">
        <v>3639</v>
      </c>
      <c r="B3777" s="3" t="s">
        <v>3637</v>
      </c>
      <c r="C3777" s="3" t="s">
        <v>7749</v>
      </c>
      <c r="D3777" s="6">
        <v>25000</v>
      </c>
      <c r="E3777" s="8">
        <v>1</v>
      </c>
      <c r="F3777" t="s">
        <v>8220</v>
      </c>
      <c r="G3777" t="s">
        <v>8223</v>
      </c>
      <c r="H3777" t="s">
        <v>8245</v>
      </c>
      <c r="I3777">
        <v>1475853060</v>
      </c>
      <c r="J3777">
        <v>1470672906</v>
      </c>
      <c r="K3777" t="b">
        <v>0</v>
      </c>
      <c r="L3777">
        <v>1</v>
      </c>
      <c r="M3777" t="b">
        <v>0</v>
      </c>
      <c r="N3777" t="s">
        <v>8303</v>
      </c>
      <c r="O3777" s="14" t="s">
        <v>8318</v>
      </c>
      <c r="P3777" t="s">
        <v>8360</v>
      </c>
      <c r="Q3777" s="10">
        <f t="shared" si="118"/>
        <v>42590.677152777775</v>
      </c>
      <c r="R3777">
        <f t="shared" si="119"/>
        <v>2016</v>
      </c>
    </row>
    <row r="3778" spans="1:18" ht="75" x14ac:dyDescent="0.25">
      <c r="A3778">
        <v>3640</v>
      </c>
      <c r="B3778" s="3" t="s">
        <v>3638</v>
      </c>
      <c r="C3778" s="3" t="s">
        <v>7750</v>
      </c>
      <c r="D3778" s="6">
        <v>1000</v>
      </c>
      <c r="E3778" s="8">
        <v>55</v>
      </c>
      <c r="F3778" t="s">
        <v>8220</v>
      </c>
      <c r="G3778" t="s">
        <v>8223</v>
      </c>
      <c r="H3778" t="s">
        <v>8245</v>
      </c>
      <c r="I3778">
        <v>1431283530</v>
      </c>
      <c r="J3778">
        <v>1428691530</v>
      </c>
      <c r="K3778" t="b">
        <v>0</v>
      </c>
      <c r="L3778">
        <v>3</v>
      </c>
      <c r="M3778" t="b">
        <v>0</v>
      </c>
      <c r="N3778" t="s">
        <v>8303</v>
      </c>
      <c r="O3778" s="14" t="s">
        <v>8318</v>
      </c>
      <c r="P3778" t="s">
        <v>8360</v>
      </c>
      <c r="Q3778" s="10">
        <f t="shared" si="118"/>
        <v>42104.781597222223</v>
      </c>
      <c r="R3778">
        <f t="shared" si="119"/>
        <v>2015</v>
      </c>
    </row>
    <row r="3779" spans="1:18" ht="60" x14ac:dyDescent="0.25">
      <c r="A3779">
        <v>3641</v>
      </c>
      <c r="B3779" s="3" t="s">
        <v>3639</v>
      </c>
      <c r="C3779" s="3" t="s">
        <v>7751</v>
      </c>
      <c r="D3779" s="6">
        <v>3000</v>
      </c>
      <c r="E3779" s="8">
        <v>0</v>
      </c>
      <c r="F3779" t="s">
        <v>8220</v>
      </c>
      <c r="G3779" t="s">
        <v>8223</v>
      </c>
      <c r="H3779" t="s">
        <v>8245</v>
      </c>
      <c r="I3779">
        <v>1412485200</v>
      </c>
      <c r="J3779">
        <v>1410966179</v>
      </c>
      <c r="K3779" t="b">
        <v>0</v>
      </c>
      <c r="L3779">
        <v>0</v>
      </c>
      <c r="M3779" t="b">
        <v>0</v>
      </c>
      <c r="N3779" t="s">
        <v>8303</v>
      </c>
      <c r="O3779" s="14" t="s">
        <v>8318</v>
      </c>
      <c r="P3779" t="s">
        <v>8360</v>
      </c>
      <c r="Q3779" s="10">
        <f t="shared" si="118"/>
        <v>41899.627071759263</v>
      </c>
      <c r="R3779">
        <f t="shared" si="119"/>
        <v>2014</v>
      </c>
    </row>
    <row r="3780" spans="1:18" ht="60" x14ac:dyDescent="0.25">
      <c r="A3780">
        <v>3642</v>
      </c>
      <c r="B3780" s="3" t="s">
        <v>3640</v>
      </c>
      <c r="C3780" s="3" t="s">
        <v>7752</v>
      </c>
      <c r="D3780" s="6">
        <v>700</v>
      </c>
      <c r="E3780" s="8">
        <v>15</v>
      </c>
      <c r="F3780" t="s">
        <v>8220</v>
      </c>
      <c r="G3780" t="s">
        <v>8235</v>
      </c>
      <c r="H3780" t="s">
        <v>8248</v>
      </c>
      <c r="I3780">
        <v>1448902800</v>
      </c>
      <c r="J3780">
        <v>1445369727</v>
      </c>
      <c r="K3780" t="b">
        <v>0</v>
      </c>
      <c r="L3780">
        <v>2</v>
      </c>
      <c r="M3780" t="b">
        <v>0</v>
      </c>
      <c r="N3780" t="s">
        <v>8303</v>
      </c>
      <c r="O3780" s="14" t="s">
        <v>8318</v>
      </c>
      <c r="P3780" t="s">
        <v>8360</v>
      </c>
      <c r="Q3780" s="10">
        <f t="shared" si="118"/>
        <v>42297.816284722227</v>
      </c>
      <c r="R3780">
        <f t="shared" si="119"/>
        <v>2015</v>
      </c>
    </row>
    <row r="3781" spans="1:18" ht="45" x14ac:dyDescent="0.25">
      <c r="A3781">
        <v>3643</v>
      </c>
      <c r="B3781" s="3" t="s">
        <v>3641</v>
      </c>
      <c r="C3781" s="3" t="s">
        <v>7753</v>
      </c>
      <c r="D3781" s="6">
        <v>25000</v>
      </c>
      <c r="E3781" s="8">
        <v>0</v>
      </c>
      <c r="F3781" t="s">
        <v>8220</v>
      </c>
      <c r="G3781" t="s">
        <v>8223</v>
      </c>
      <c r="H3781" t="s">
        <v>8245</v>
      </c>
      <c r="I3781">
        <v>1447734439</v>
      </c>
      <c r="J3781">
        <v>1444274839</v>
      </c>
      <c r="K3781" t="b">
        <v>0</v>
      </c>
      <c r="L3781">
        <v>0</v>
      </c>
      <c r="M3781" t="b">
        <v>0</v>
      </c>
      <c r="N3781" t="s">
        <v>8303</v>
      </c>
      <c r="O3781" s="14" t="s">
        <v>8318</v>
      </c>
      <c r="P3781" t="s">
        <v>8360</v>
      </c>
      <c r="Q3781" s="10">
        <f t="shared" si="118"/>
        <v>42285.143969907411</v>
      </c>
      <c r="R3781">
        <f t="shared" si="119"/>
        <v>2015</v>
      </c>
    </row>
    <row r="3782" spans="1:18" ht="45" x14ac:dyDescent="0.25">
      <c r="A3782">
        <v>3644</v>
      </c>
      <c r="B3782" s="3" t="s">
        <v>3642</v>
      </c>
      <c r="C3782" s="3" t="s">
        <v>7754</v>
      </c>
      <c r="D3782" s="6">
        <v>5000</v>
      </c>
      <c r="E3782" s="8">
        <v>821</v>
      </c>
      <c r="F3782" t="s">
        <v>8220</v>
      </c>
      <c r="G3782" t="s">
        <v>8223</v>
      </c>
      <c r="H3782" t="s">
        <v>8245</v>
      </c>
      <c r="I3782">
        <v>1457413140</v>
      </c>
      <c r="J3782">
        <v>1454996887</v>
      </c>
      <c r="K3782" t="b">
        <v>0</v>
      </c>
      <c r="L3782">
        <v>12</v>
      </c>
      <c r="M3782" t="b">
        <v>0</v>
      </c>
      <c r="N3782" t="s">
        <v>8303</v>
      </c>
      <c r="O3782" s="14" t="s">
        <v>8318</v>
      </c>
      <c r="P3782" t="s">
        <v>8360</v>
      </c>
      <c r="Q3782" s="10">
        <f t="shared" si="118"/>
        <v>42409.241747685184</v>
      </c>
      <c r="R3782">
        <f t="shared" si="119"/>
        <v>2016</v>
      </c>
    </row>
    <row r="3783" spans="1:18" ht="60" x14ac:dyDescent="0.25">
      <c r="A3783">
        <v>3645</v>
      </c>
      <c r="B3783" s="3" t="s">
        <v>3643</v>
      </c>
      <c r="C3783" s="3" t="s">
        <v>7755</v>
      </c>
      <c r="D3783" s="6">
        <v>1000</v>
      </c>
      <c r="E3783" s="8">
        <v>1</v>
      </c>
      <c r="F3783" t="s">
        <v>8220</v>
      </c>
      <c r="G3783" t="s">
        <v>8228</v>
      </c>
      <c r="H3783" t="s">
        <v>8250</v>
      </c>
      <c r="I3783">
        <v>1479773838</v>
      </c>
      <c r="J3783">
        <v>1477178238</v>
      </c>
      <c r="K3783" t="b">
        <v>0</v>
      </c>
      <c r="L3783">
        <v>1</v>
      </c>
      <c r="M3783" t="b">
        <v>0</v>
      </c>
      <c r="N3783" t="s">
        <v>8303</v>
      </c>
      <c r="O3783" s="14" t="s">
        <v>8318</v>
      </c>
      <c r="P3783" t="s">
        <v>8360</v>
      </c>
      <c r="Q3783" s="10">
        <f t="shared" si="118"/>
        <v>42665.970347222217</v>
      </c>
      <c r="R3783">
        <f t="shared" si="119"/>
        <v>2016</v>
      </c>
    </row>
    <row r="3784" spans="1:18" ht="45" x14ac:dyDescent="0.25">
      <c r="A3784">
        <v>3646</v>
      </c>
      <c r="B3784" s="3" t="s">
        <v>3644</v>
      </c>
      <c r="C3784" s="3" t="s">
        <v>7756</v>
      </c>
      <c r="D3784" s="6">
        <v>10000</v>
      </c>
      <c r="E3784" s="8">
        <v>481</v>
      </c>
      <c r="F3784" t="s">
        <v>8220</v>
      </c>
      <c r="G3784" t="s">
        <v>8223</v>
      </c>
      <c r="H3784" t="s">
        <v>8245</v>
      </c>
      <c r="I3784">
        <v>1434497400</v>
      </c>
      <c r="J3784">
        <v>1431770802</v>
      </c>
      <c r="K3784" t="b">
        <v>0</v>
      </c>
      <c r="L3784">
        <v>8</v>
      </c>
      <c r="M3784" t="b">
        <v>0</v>
      </c>
      <c r="N3784" t="s">
        <v>8303</v>
      </c>
      <c r="O3784" s="14" t="s">
        <v>8318</v>
      </c>
      <c r="P3784" t="s">
        <v>8360</v>
      </c>
      <c r="Q3784" s="10">
        <f t="shared" si="118"/>
        <v>42140.421319444446</v>
      </c>
      <c r="R3784">
        <f t="shared" si="119"/>
        <v>2015</v>
      </c>
    </row>
    <row r="3785" spans="1:18" ht="60" x14ac:dyDescent="0.25">
      <c r="A3785">
        <v>3647</v>
      </c>
      <c r="B3785" s="3" t="s">
        <v>3645</v>
      </c>
      <c r="C3785" s="3" t="s">
        <v>7757</v>
      </c>
      <c r="D3785" s="6">
        <v>500</v>
      </c>
      <c r="E3785" s="8">
        <v>30</v>
      </c>
      <c r="F3785" t="s">
        <v>8220</v>
      </c>
      <c r="G3785" t="s">
        <v>8224</v>
      </c>
      <c r="H3785" t="s">
        <v>8246</v>
      </c>
      <c r="I3785">
        <v>1475258327</v>
      </c>
      <c r="J3785">
        <v>1471370327</v>
      </c>
      <c r="K3785" t="b">
        <v>0</v>
      </c>
      <c r="L3785">
        <v>2</v>
      </c>
      <c r="M3785" t="b">
        <v>0</v>
      </c>
      <c r="N3785" t="s">
        <v>8303</v>
      </c>
      <c r="O3785" s="14" t="s">
        <v>8318</v>
      </c>
      <c r="P3785" t="s">
        <v>8360</v>
      </c>
      <c r="Q3785" s="10">
        <f t="shared" si="118"/>
        <v>42598.749155092592</v>
      </c>
      <c r="R3785">
        <f t="shared" si="119"/>
        <v>2016</v>
      </c>
    </row>
    <row r="3786" spans="1:18" ht="45" x14ac:dyDescent="0.25">
      <c r="A3786">
        <v>3468</v>
      </c>
      <c r="B3786" s="3" t="s">
        <v>3467</v>
      </c>
      <c r="C3786" s="3" t="s">
        <v>7578</v>
      </c>
      <c r="D3786" s="6">
        <v>10000</v>
      </c>
      <c r="E3786" s="8">
        <v>12178</v>
      </c>
      <c r="F3786" t="s">
        <v>8218</v>
      </c>
      <c r="G3786" t="s">
        <v>8223</v>
      </c>
      <c r="H3786" t="s">
        <v>8245</v>
      </c>
      <c r="I3786">
        <v>1474426800</v>
      </c>
      <c r="J3786">
        <v>1471976529</v>
      </c>
      <c r="K3786" t="b">
        <v>0</v>
      </c>
      <c r="L3786">
        <v>17</v>
      </c>
      <c r="M3786" t="b">
        <v>1</v>
      </c>
      <c r="N3786" t="s">
        <v>8269</v>
      </c>
      <c r="O3786" s="14" t="s">
        <v>8318</v>
      </c>
      <c r="P3786" t="s">
        <v>8319</v>
      </c>
      <c r="Q3786" s="10">
        <f t="shared" ref="Q3786:Q3849" si="120">(((J3786/60)/60)/24)+DATE(1970,1,1)</f>
        <v>42605.765381944439</v>
      </c>
      <c r="R3786">
        <f t="shared" ref="R3786:R3849" si="121">YEAR(Q3786)</f>
        <v>2016</v>
      </c>
    </row>
    <row r="3787" spans="1:18" ht="60" x14ac:dyDescent="0.25">
      <c r="A3787">
        <v>3469</v>
      </c>
      <c r="B3787" s="3" t="s">
        <v>3468</v>
      </c>
      <c r="C3787" s="3" t="s">
        <v>7579</v>
      </c>
      <c r="D3787" s="6">
        <v>2800</v>
      </c>
      <c r="E3787" s="8">
        <v>3175</v>
      </c>
      <c r="F3787" t="s">
        <v>8218</v>
      </c>
      <c r="G3787" t="s">
        <v>8223</v>
      </c>
      <c r="H3787" t="s">
        <v>8245</v>
      </c>
      <c r="I3787">
        <v>1461857045</v>
      </c>
      <c r="J3787">
        <v>1459265045</v>
      </c>
      <c r="K3787" t="b">
        <v>0</v>
      </c>
      <c r="L3787">
        <v>63</v>
      </c>
      <c r="M3787" t="b">
        <v>1</v>
      </c>
      <c r="N3787" t="s">
        <v>8269</v>
      </c>
      <c r="O3787" s="14" t="s">
        <v>8318</v>
      </c>
      <c r="P3787" t="s">
        <v>8319</v>
      </c>
      <c r="Q3787" s="10">
        <f t="shared" si="120"/>
        <v>42458.641724537039</v>
      </c>
      <c r="R3787">
        <f t="shared" si="121"/>
        <v>2016</v>
      </c>
    </row>
    <row r="3788" spans="1:18" ht="45" x14ac:dyDescent="0.25">
      <c r="A3788">
        <v>3470</v>
      </c>
      <c r="B3788" s="3" t="s">
        <v>3469</v>
      </c>
      <c r="C3788" s="3" t="s">
        <v>7580</v>
      </c>
      <c r="D3788" s="6">
        <v>250</v>
      </c>
      <c r="E3788" s="8">
        <v>375</v>
      </c>
      <c r="F3788" t="s">
        <v>8218</v>
      </c>
      <c r="G3788" t="s">
        <v>8223</v>
      </c>
      <c r="H3788" t="s">
        <v>8245</v>
      </c>
      <c r="I3788">
        <v>1468618680</v>
      </c>
      <c r="J3788">
        <v>1465345902</v>
      </c>
      <c r="K3788" t="b">
        <v>0</v>
      </c>
      <c r="L3788">
        <v>9</v>
      </c>
      <c r="M3788" t="b">
        <v>1</v>
      </c>
      <c r="N3788" t="s">
        <v>8269</v>
      </c>
      <c r="O3788" s="14" t="s">
        <v>8318</v>
      </c>
      <c r="P3788" t="s">
        <v>8319</v>
      </c>
      <c r="Q3788" s="10">
        <f t="shared" si="120"/>
        <v>42529.022013888884</v>
      </c>
      <c r="R3788">
        <f t="shared" si="121"/>
        <v>2016</v>
      </c>
    </row>
    <row r="3789" spans="1:18" ht="60" x14ac:dyDescent="0.25">
      <c r="A3789">
        <v>3471</v>
      </c>
      <c r="B3789" s="3" t="s">
        <v>3470</v>
      </c>
      <c r="C3789" s="3" t="s">
        <v>7581</v>
      </c>
      <c r="D3789" s="6">
        <v>500</v>
      </c>
      <c r="E3789" s="8">
        <v>1073</v>
      </c>
      <c r="F3789" t="s">
        <v>8218</v>
      </c>
      <c r="G3789" t="s">
        <v>8224</v>
      </c>
      <c r="H3789" t="s">
        <v>8246</v>
      </c>
      <c r="I3789">
        <v>1409515200</v>
      </c>
      <c r="J3789">
        <v>1405971690</v>
      </c>
      <c r="K3789" t="b">
        <v>0</v>
      </c>
      <c r="L3789">
        <v>30</v>
      </c>
      <c r="M3789" t="b">
        <v>1</v>
      </c>
      <c r="N3789" t="s">
        <v>8269</v>
      </c>
      <c r="O3789" s="14" t="s">
        <v>8318</v>
      </c>
      <c r="P3789" t="s">
        <v>8319</v>
      </c>
      <c r="Q3789" s="10">
        <f t="shared" si="120"/>
        <v>41841.820486111108</v>
      </c>
      <c r="R3789">
        <f t="shared" si="121"/>
        <v>2014</v>
      </c>
    </row>
    <row r="3790" spans="1:18" ht="60" x14ac:dyDescent="0.25">
      <c r="A3790">
        <v>3472</v>
      </c>
      <c r="B3790" s="3" t="s">
        <v>3471</v>
      </c>
      <c r="C3790" s="3" t="s">
        <v>7582</v>
      </c>
      <c r="D3790" s="6">
        <v>2000</v>
      </c>
      <c r="E3790" s="8">
        <v>2041</v>
      </c>
      <c r="F3790" t="s">
        <v>8218</v>
      </c>
      <c r="G3790" t="s">
        <v>8223</v>
      </c>
      <c r="H3790" t="s">
        <v>8245</v>
      </c>
      <c r="I3790">
        <v>1415253540</v>
      </c>
      <c r="J3790">
        <v>1413432331</v>
      </c>
      <c r="K3790" t="b">
        <v>0</v>
      </c>
      <c r="L3790">
        <v>23</v>
      </c>
      <c r="M3790" t="b">
        <v>1</v>
      </c>
      <c r="N3790" t="s">
        <v>8269</v>
      </c>
      <c r="O3790" s="14" t="s">
        <v>8318</v>
      </c>
      <c r="P3790" t="s">
        <v>8319</v>
      </c>
      <c r="Q3790" s="10">
        <f t="shared" si="120"/>
        <v>41928.170497685183</v>
      </c>
      <c r="R3790">
        <f t="shared" si="121"/>
        <v>2014</v>
      </c>
    </row>
    <row r="3791" spans="1:18" ht="60" x14ac:dyDescent="0.25">
      <c r="A3791">
        <v>3473</v>
      </c>
      <c r="B3791" s="3" t="s">
        <v>3472</v>
      </c>
      <c r="C3791" s="3" t="s">
        <v>7583</v>
      </c>
      <c r="D3791" s="6">
        <v>4900</v>
      </c>
      <c r="E3791" s="8">
        <v>4900</v>
      </c>
      <c r="F3791" t="s">
        <v>8218</v>
      </c>
      <c r="G3791" t="s">
        <v>8223</v>
      </c>
      <c r="H3791" t="s">
        <v>8245</v>
      </c>
      <c r="I3791">
        <v>1426883220</v>
      </c>
      <c r="J3791">
        <v>1425067296</v>
      </c>
      <c r="K3791" t="b">
        <v>0</v>
      </c>
      <c r="L3791">
        <v>33</v>
      </c>
      <c r="M3791" t="b">
        <v>1</v>
      </c>
      <c r="N3791" t="s">
        <v>8269</v>
      </c>
      <c r="O3791" s="14" t="s">
        <v>8318</v>
      </c>
      <c r="P3791" t="s">
        <v>8319</v>
      </c>
      <c r="Q3791" s="10">
        <f t="shared" si="120"/>
        <v>42062.834444444445</v>
      </c>
      <c r="R3791">
        <f t="shared" si="121"/>
        <v>2015</v>
      </c>
    </row>
    <row r="3792" spans="1:18" ht="60" x14ac:dyDescent="0.25">
      <c r="A3792">
        <v>3474</v>
      </c>
      <c r="B3792" s="3" t="s">
        <v>3473</v>
      </c>
      <c r="C3792" s="3" t="s">
        <v>7584</v>
      </c>
      <c r="D3792" s="6">
        <v>2000</v>
      </c>
      <c r="E3792" s="8">
        <v>2020</v>
      </c>
      <c r="F3792" t="s">
        <v>8218</v>
      </c>
      <c r="G3792" t="s">
        <v>8224</v>
      </c>
      <c r="H3792" t="s">
        <v>8246</v>
      </c>
      <c r="I3792">
        <v>1469016131</v>
      </c>
      <c r="J3792">
        <v>1466424131</v>
      </c>
      <c r="K3792" t="b">
        <v>0</v>
      </c>
      <c r="L3792">
        <v>39</v>
      </c>
      <c r="M3792" t="b">
        <v>1</v>
      </c>
      <c r="N3792" t="s">
        <v>8269</v>
      </c>
      <c r="O3792" s="14" t="s">
        <v>8318</v>
      </c>
      <c r="P3792" t="s">
        <v>8319</v>
      </c>
      <c r="Q3792" s="10">
        <f t="shared" si="120"/>
        <v>42541.501516203702</v>
      </c>
      <c r="R3792">
        <f t="shared" si="121"/>
        <v>2016</v>
      </c>
    </row>
    <row r="3793" spans="1:18" ht="45" x14ac:dyDescent="0.25">
      <c r="A3793">
        <v>3475</v>
      </c>
      <c r="B3793" s="3" t="s">
        <v>3474</v>
      </c>
      <c r="C3793" s="3" t="s">
        <v>7585</v>
      </c>
      <c r="D3793" s="6">
        <v>300</v>
      </c>
      <c r="E3793" s="8">
        <v>340</v>
      </c>
      <c r="F3793" t="s">
        <v>8218</v>
      </c>
      <c r="G3793" t="s">
        <v>8224</v>
      </c>
      <c r="H3793" t="s">
        <v>8246</v>
      </c>
      <c r="I3793">
        <v>1414972800</v>
      </c>
      <c r="J3793">
        <v>1412629704</v>
      </c>
      <c r="K3793" t="b">
        <v>0</v>
      </c>
      <c r="L3793">
        <v>17</v>
      </c>
      <c r="M3793" t="b">
        <v>1</v>
      </c>
      <c r="N3793" t="s">
        <v>8269</v>
      </c>
      <c r="O3793" s="14" t="s">
        <v>8318</v>
      </c>
      <c r="P3793" t="s">
        <v>8319</v>
      </c>
      <c r="Q3793" s="10">
        <f t="shared" si="120"/>
        <v>41918.880833333329</v>
      </c>
      <c r="R3793">
        <f t="shared" si="121"/>
        <v>2014</v>
      </c>
    </row>
    <row r="3794" spans="1:18" ht="60" x14ac:dyDescent="0.25">
      <c r="A3794">
        <v>3476</v>
      </c>
      <c r="B3794" s="3" t="s">
        <v>3475</v>
      </c>
      <c r="C3794" s="3" t="s">
        <v>7586</v>
      </c>
      <c r="D3794" s="6">
        <v>300</v>
      </c>
      <c r="E3794" s="8">
        <v>312</v>
      </c>
      <c r="F3794" t="s">
        <v>8218</v>
      </c>
      <c r="G3794" t="s">
        <v>8223</v>
      </c>
      <c r="H3794" t="s">
        <v>8245</v>
      </c>
      <c r="I3794">
        <v>1414378800</v>
      </c>
      <c r="J3794">
        <v>1412836990</v>
      </c>
      <c r="K3794" t="b">
        <v>0</v>
      </c>
      <c r="L3794">
        <v>6</v>
      </c>
      <c r="M3794" t="b">
        <v>1</v>
      </c>
      <c r="N3794" t="s">
        <v>8269</v>
      </c>
      <c r="O3794" s="14" t="s">
        <v>8318</v>
      </c>
      <c r="P3794" t="s">
        <v>8319</v>
      </c>
      <c r="Q3794" s="10">
        <f t="shared" si="120"/>
        <v>41921.279976851853</v>
      </c>
      <c r="R3794">
        <f t="shared" si="121"/>
        <v>2014</v>
      </c>
    </row>
    <row r="3795" spans="1:18" ht="45" x14ac:dyDescent="0.25">
      <c r="A3795">
        <v>3477</v>
      </c>
      <c r="B3795" s="3" t="s">
        <v>3476</v>
      </c>
      <c r="C3795" s="3" t="s">
        <v>7587</v>
      </c>
      <c r="D3795" s="6">
        <v>1800</v>
      </c>
      <c r="E3795" s="8">
        <v>2076</v>
      </c>
      <c r="F3795" t="s">
        <v>8218</v>
      </c>
      <c r="G3795" t="s">
        <v>8223</v>
      </c>
      <c r="H3795" t="s">
        <v>8245</v>
      </c>
      <c r="I3795">
        <v>1431831600</v>
      </c>
      <c r="J3795">
        <v>1430761243</v>
      </c>
      <c r="K3795" t="b">
        <v>0</v>
      </c>
      <c r="L3795">
        <v>39</v>
      </c>
      <c r="M3795" t="b">
        <v>1</v>
      </c>
      <c r="N3795" t="s">
        <v>8269</v>
      </c>
      <c r="O3795" s="14" t="s">
        <v>8318</v>
      </c>
      <c r="P3795" t="s">
        <v>8319</v>
      </c>
      <c r="Q3795" s="10">
        <f t="shared" si="120"/>
        <v>42128.736608796295</v>
      </c>
      <c r="R3795">
        <f t="shared" si="121"/>
        <v>2015</v>
      </c>
    </row>
    <row r="3796" spans="1:18" ht="45" x14ac:dyDescent="0.25">
      <c r="A3796">
        <v>3478</v>
      </c>
      <c r="B3796" s="3" t="s">
        <v>3477</v>
      </c>
      <c r="C3796" s="3" t="s">
        <v>7588</v>
      </c>
      <c r="D3796" s="6">
        <v>2000</v>
      </c>
      <c r="E3796" s="8">
        <v>2257</v>
      </c>
      <c r="F3796" t="s">
        <v>8218</v>
      </c>
      <c r="G3796" t="s">
        <v>8223</v>
      </c>
      <c r="H3796" t="s">
        <v>8245</v>
      </c>
      <c r="I3796">
        <v>1426539600</v>
      </c>
      <c r="J3796">
        <v>1424296822</v>
      </c>
      <c r="K3796" t="b">
        <v>0</v>
      </c>
      <c r="L3796">
        <v>57</v>
      </c>
      <c r="M3796" t="b">
        <v>1</v>
      </c>
      <c r="N3796" t="s">
        <v>8269</v>
      </c>
      <c r="O3796" s="14" t="s">
        <v>8318</v>
      </c>
      <c r="P3796" t="s">
        <v>8319</v>
      </c>
      <c r="Q3796" s="10">
        <f t="shared" si="120"/>
        <v>42053.916921296302</v>
      </c>
      <c r="R3796">
        <f t="shared" si="121"/>
        <v>2015</v>
      </c>
    </row>
    <row r="3797" spans="1:18" ht="45" x14ac:dyDescent="0.25">
      <c r="A3797">
        <v>3479</v>
      </c>
      <c r="B3797" s="3" t="s">
        <v>3478</v>
      </c>
      <c r="C3797" s="3" t="s">
        <v>7589</v>
      </c>
      <c r="D3797" s="6">
        <v>1500</v>
      </c>
      <c r="E3797" s="8">
        <v>1918</v>
      </c>
      <c r="F3797" t="s">
        <v>8218</v>
      </c>
      <c r="G3797" t="s">
        <v>8224</v>
      </c>
      <c r="H3797" t="s">
        <v>8246</v>
      </c>
      <c r="I3797">
        <v>1403382680</v>
      </c>
      <c r="J3797">
        <v>1400790680</v>
      </c>
      <c r="K3797" t="b">
        <v>0</v>
      </c>
      <c r="L3797">
        <v>56</v>
      </c>
      <c r="M3797" t="b">
        <v>1</v>
      </c>
      <c r="N3797" t="s">
        <v>8269</v>
      </c>
      <c r="O3797" s="14" t="s">
        <v>8318</v>
      </c>
      <c r="P3797" t="s">
        <v>8319</v>
      </c>
      <c r="Q3797" s="10">
        <f t="shared" si="120"/>
        <v>41781.855092592588</v>
      </c>
      <c r="R3797">
        <f t="shared" si="121"/>
        <v>2014</v>
      </c>
    </row>
    <row r="3798" spans="1:18" ht="45" x14ac:dyDescent="0.25">
      <c r="A3798">
        <v>3480</v>
      </c>
      <c r="B3798" s="3" t="s">
        <v>3479</v>
      </c>
      <c r="C3798" s="3" t="s">
        <v>7590</v>
      </c>
      <c r="D3798" s="6">
        <v>1500</v>
      </c>
      <c r="E3798" s="8">
        <v>2140</v>
      </c>
      <c r="F3798" t="s">
        <v>8218</v>
      </c>
      <c r="G3798" t="s">
        <v>8223</v>
      </c>
      <c r="H3798" t="s">
        <v>8245</v>
      </c>
      <c r="I3798">
        <v>1436562000</v>
      </c>
      <c r="J3798">
        <v>1434440227</v>
      </c>
      <c r="K3798" t="b">
        <v>0</v>
      </c>
      <c r="L3798">
        <v>13</v>
      </c>
      <c r="M3798" t="b">
        <v>1</v>
      </c>
      <c r="N3798" t="s">
        <v>8269</v>
      </c>
      <c r="O3798" s="14" t="s">
        <v>8318</v>
      </c>
      <c r="P3798" t="s">
        <v>8319</v>
      </c>
      <c r="Q3798" s="10">
        <f t="shared" si="120"/>
        <v>42171.317442129628</v>
      </c>
      <c r="R3798">
        <f t="shared" si="121"/>
        <v>2015</v>
      </c>
    </row>
    <row r="3799" spans="1:18" ht="60" x14ac:dyDescent="0.25">
      <c r="A3799">
        <v>3481</v>
      </c>
      <c r="B3799" s="3" t="s">
        <v>3480</v>
      </c>
      <c r="C3799" s="3" t="s">
        <v>7591</v>
      </c>
      <c r="D3799" s="6">
        <v>10000</v>
      </c>
      <c r="E3799" s="8">
        <v>11880</v>
      </c>
      <c r="F3799" t="s">
        <v>8218</v>
      </c>
      <c r="G3799" t="s">
        <v>8225</v>
      </c>
      <c r="H3799" t="s">
        <v>8247</v>
      </c>
      <c r="I3799">
        <v>1420178188</v>
      </c>
      <c r="J3799">
        <v>1418709388</v>
      </c>
      <c r="K3799" t="b">
        <v>0</v>
      </c>
      <c r="L3799">
        <v>95</v>
      </c>
      <c r="M3799" t="b">
        <v>1</v>
      </c>
      <c r="N3799" t="s">
        <v>8269</v>
      </c>
      <c r="O3799" s="14" t="s">
        <v>8318</v>
      </c>
      <c r="P3799" t="s">
        <v>8319</v>
      </c>
      <c r="Q3799" s="10">
        <f t="shared" si="120"/>
        <v>41989.24754629629</v>
      </c>
      <c r="R3799">
        <f t="shared" si="121"/>
        <v>2014</v>
      </c>
    </row>
    <row r="3800" spans="1:18" ht="45" x14ac:dyDescent="0.25">
      <c r="A3800">
        <v>3482</v>
      </c>
      <c r="B3800" s="3" t="s">
        <v>3481</v>
      </c>
      <c r="C3800" s="3" t="s">
        <v>7592</v>
      </c>
      <c r="D3800" s="6">
        <v>3000</v>
      </c>
      <c r="E3800" s="8">
        <v>4150</v>
      </c>
      <c r="F3800" t="s">
        <v>8218</v>
      </c>
      <c r="G3800" t="s">
        <v>8224</v>
      </c>
      <c r="H3800" t="s">
        <v>8246</v>
      </c>
      <c r="I3800">
        <v>1404671466</v>
      </c>
      <c r="J3800">
        <v>1402079466</v>
      </c>
      <c r="K3800" t="b">
        <v>0</v>
      </c>
      <c r="L3800">
        <v>80</v>
      </c>
      <c r="M3800" t="b">
        <v>1</v>
      </c>
      <c r="N3800" t="s">
        <v>8269</v>
      </c>
      <c r="O3800" s="14" t="s">
        <v>8318</v>
      </c>
      <c r="P3800" t="s">
        <v>8319</v>
      </c>
      <c r="Q3800" s="10">
        <f t="shared" si="120"/>
        <v>41796.771597222221</v>
      </c>
      <c r="R3800">
        <f t="shared" si="121"/>
        <v>2014</v>
      </c>
    </row>
    <row r="3801" spans="1:18" ht="45" x14ac:dyDescent="0.25">
      <c r="A3801">
        <v>3483</v>
      </c>
      <c r="B3801" s="3" t="s">
        <v>3482</v>
      </c>
      <c r="C3801" s="3" t="s">
        <v>7593</v>
      </c>
      <c r="D3801" s="6">
        <v>3350</v>
      </c>
      <c r="E3801" s="8">
        <v>5358</v>
      </c>
      <c r="F3801" t="s">
        <v>8218</v>
      </c>
      <c r="G3801" t="s">
        <v>8223</v>
      </c>
      <c r="H3801" t="s">
        <v>8245</v>
      </c>
      <c r="I3801">
        <v>1404403381</v>
      </c>
      <c r="J3801">
        <v>1401811381</v>
      </c>
      <c r="K3801" t="b">
        <v>0</v>
      </c>
      <c r="L3801">
        <v>133</v>
      </c>
      <c r="M3801" t="b">
        <v>1</v>
      </c>
      <c r="N3801" t="s">
        <v>8269</v>
      </c>
      <c r="O3801" s="14" t="s">
        <v>8318</v>
      </c>
      <c r="P3801" t="s">
        <v>8319</v>
      </c>
      <c r="Q3801" s="10">
        <f t="shared" si="120"/>
        <v>41793.668761574074</v>
      </c>
      <c r="R3801">
        <f t="shared" si="121"/>
        <v>2014</v>
      </c>
    </row>
    <row r="3802" spans="1:18" ht="60" x14ac:dyDescent="0.25">
      <c r="A3802">
        <v>3484</v>
      </c>
      <c r="B3802" s="3" t="s">
        <v>3483</v>
      </c>
      <c r="C3802" s="3" t="s">
        <v>7594</v>
      </c>
      <c r="D3802" s="6">
        <v>2500</v>
      </c>
      <c r="E3802" s="8">
        <v>2856</v>
      </c>
      <c r="F3802" t="s">
        <v>8218</v>
      </c>
      <c r="G3802" t="s">
        <v>8223</v>
      </c>
      <c r="H3802" t="s">
        <v>8245</v>
      </c>
      <c r="I3802">
        <v>1466014499</v>
      </c>
      <c r="J3802">
        <v>1463422499</v>
      </c>
      <c r="K3802" t="b">
        <v>0</v>
      </c>
      <c r="L3802">
        <v>44</v>
      </c>
      <c r="M3802" t="b">
        <v>1</v>
      </c>
      <c r="N3802" t="s">
        <v>8269</v>
      </c>
      <c r="O3802" s="14" t="s">
        <v>8318</v>
      </c>
      <c r="P3802" t="s">
        <v>8319</v>
      </c>
      <c r="Q3802" s="10">
        <f t="shared" si="120"/>
        <v>42506.760405092587</v>
      </c>
      <c r="R3802">
        <f t="shared" si="121"/>
        <v>2016</v>
      </c>
    </row>
    <row r="3803" spans="1:18" ht="60" x14ac:dyDescent="0.25">
      <c r="A3803">
        <v>3485</v>
      </c>
      <c r="B3803" s="3" t="s">
        <v>3484</v>
      </c>
      <c r="C3803" s="3" t="s">
        <v>7595</v>
      </c>
      <c r="D3803" s="6">
        <v>1650</v>
      </c>
      <c r="E3803" s="8">
        <v>1660</v>
      </c>
      <c r="F3803" t="s">
        <v>8218</v>
      </c>
      <c r="G3803" t="s">
        <v>8223</v>
      </c>
      <c r="H3803" t="s">
        <v>8245</v>
      </c>
      <c r="I3803">
        <v>1454431080</v>
      </c>
      <c r="J3803">
        <v>1451839080</v>
      </c>
      <c r="K3803" t="b">
        <v>0</v>
      </c>
      <c r="L3803">
        <v>30</v>
      </c>
      <c r="M3803" t="b">
        <v>1</v>
      </c>
      <c r="N3803" t="s">
        <v>8269</v>
      </c>
      <c r="O3803" s="14" t="s">
        <v>8318</v>
      </c>
      <c r="P3803" t="s">
        <v>8319</v>
      </c>
      <c r="Q3803" s="10">
        <f t="shared" si="120"/>
        <v>42372.693055555559</v>
      </c>
      <c r="R3803">
        <f t="shared" si="121"/>
        <v>2016</v>
      </c>
    </row>
    <row r="3804" spans="1:18" ht="45" x14ac:dyDescent="0.25">
      <c r="A3804">
        <v>3486</v>
      </c>
      <c r="B3804" s="3" t="s">
        <v>3485</v>
      </c>
      <c r="C3804" s="3" t="s">
        <v>7596</v>
      </c>
      <c r="D3804" s="6">
        <v>3000</v>
      </c>
      <c r="E3804" s="8">
        <v>4656</v>
      </c>
      <c r="F3804" t="s">
        <v>8218</v>
      </c>
      <c r="G3804" t="s">
        <v>8223</v>
      </c>
      <c r="H3804" t="s">
        <v>8245</v>
      </c>
      <c r="I3804">
        <v>1433314740</v>
      </c>
      <c r="J3804">
        <v>1430600401</v>
      </c>
      <c r="K3804" t="b">
        <v>0</v>
      </c>
      <c r="L3804">
        <v>56</v>
      </c>
      <c r="M3804" t="b">
        <v>1</v>
      </c>
      <c r="N3804" t="s">
        <v>8269</v>
      </c>
      <c r="O3804" s="14" t="s">
        <v>8318</v>
      </c>
      <c r="P3804" t="s">
        <v>8319</v>
      </c>
      <c r="Q3804" s="10">
        <f t="shared" si="120"/>
        <v>42126.87501157407</v>
      </c>
      <c r="R3804">
        <f t="shared" si="121"/>
        <v>2015</v>
      </c>
    </row>
    <row r="3805" spans="1:18" ht="60" x14ac:dyDescent="0.25">
      <c r="A3805">
        <v>3487</v>
      </c>
      <c r="B3805" s="3" t="s">
        <v>3486</v>
      </c>
      <c r="C3805" s="3" t="s">
        <v>7597</v>
      </c>
      <c r="D3805" s="6">
        <v>2000</v>
      </c>
      <c r="E3805" s="8">
        <v>2555</v>
      </c>
      <c r="F3805" t="s">
        <v>8218</v>
      </c>
      <c r="G3805" t="s">
        <v>8224</v>
      </c>
      <c r="H3805" t="s">
        <v>8246</v>
      </c>
      <c r="I3805">
        <v>1435185252</v>
      </c>
      <c r="J3805">
        <v>1432593252</v>
      </c>
      <c r="K3805" t="b">
        <v>0</v>
      </c>
      <c r="L3805">
        <v>66</v>
      </c>
      <c r="M3805" t="b">
        <v>1</v>
      </c>
      <c r="N3805" t="s">
        <v>8269</v>
      </c>
      <c r="O3805" s="14" t="s">
        <v>8318</v>
      </c>
      <c r="P3805" t="s">
        <v>8319</v>
      </c>
      <c r="Q3805" s="10">
        <f t="shared" si="120"/>
        <v>42149.940416666665</v>
      </c>
      <c r="R3805">
        <f t="shared" si="121"/>
        <v>2015</v>
      </c>
    </row>
    <row r="3806" spans="1:18" ht="75" x14ac:dyDescent="0.25">
      <c r="A3806">
        <v>3788</v>
      </c>
      <c r="B3806" s="3" t="s">
        <v>3785</v>
      </c>
      <c r="C3806" s="3" t="s">
        <v>7898</v>
      </c>
      <c r="D3806" s="6">
        <v>75000</v>
      </c>
      <c r="E3806" s="8">
        <v>500</v>
      </c>
      <c r="F3806" t="s">
        <v>8220</v>
      </c>
      <c r="G3806" t="s">
        <v>8223</v>
      </c>
      <c r="H3806" t="s">
        <v>8245</v>
      </c>
      <c r="I3806">
        <v>1450887480</v>
      </c>
      <c r="J3806">
        <v>1448469719</v>
      </c>
      <c r="K3806" t="b">
        <v>0</v>
      </c>
      <c r="L3806">
        <v>1</v>
      </c>
      <c r="M3806" t="b">
        <v>0</v>
      </c>
      <c r="N3806" t="s">
        <v>8303</v>
      </c>
      <c r="O3806" s="14" t="s">
        <v>8318</v>
      </c>
      <c r="P3806" t="s">
        <v>8360</v>
      </c>
      <c r="Q3806" s="10">
        <f t="shared" si="120"/>
        <v>42333.695821759262</v>
      </c>
      <c r="R3806">
        <f t="shared" si="121"/>
        <v>2015</v>
      </c>
    </row>
    <row r="3807" spans="1:18" ht="45" x14ac:dyDescent="0.25">
      <c r="A3807">
        <v>3789</v>
      </c>
      <c r="B3807" s="3" t="s">
        <v>3786</v>
      </c>
      <c r="C3807" s="3" t="s">
        <v>7899</v>
      </c>
      <c r="D3807" s="6">
        <v>3550</v>
      </c>
      <c r="E3807" s="8">
        <v>116</v>
      </c>
      <c r="F3807" t="s">
        <v>8220</v>
      </c>
      <c r="G3807" t="s">
        <v>8224</v>
      </c>
      <c r="H3807" t="s">
        <v>8246</v>
      </c>
      <c r="I3807">
        <v>1434395418</v>
      </c>
      <c r="J3807">
        <v>1431630618</v>
      </c>
      <c r="K3807" t="b">
        <v>0</v>
      </c>
      <c r="L3807">
        <v>4</v>
      </c>
      <c r="M3807" t="b">
        <v>0</v>
      </c>
      <c r="N3807" t="s">
        <v>8303</v>
      </c>
      <c r="O3807" s="14" t="s">
        <v>8318</v>
      </c>
      <c r="P3807" t="s">
        <v>8360</v>
      </c>
      <c r="Q3807" s="10">
        <f t="shared" si="120"/>
        <v>42138.798819444448</v>
      </c>
      <c r="R3807">
        <f t="shared" si="121"/>
        <v>2015</v>
      </c>
    </row>
    <row r="3808" spans="1:18" ht="60" x14ac:dyDescent="0.25">
      <c r="A3808">
        <v>3790</v>
      </c>
      <c r="B3808" s="3" t="s">
        <v>3787</v>
      </c>
      <c r="C3808" s="3" t="s">
        <v>7900</v>
      </c>
      <c r="D3808" s="6">
        <v>15000</v>
      </c>
      <c r="E3808" s="8">
        <v>0</v>
      </c>
      <c r="F3808" t="s">
        <v>8220</v>
      </c>
      <c r="G3808" t="s">
        <v>8223</v>
      </c>
      <c r="H3808" t="s">
        <v>8245</v>
      </c>
      <c r="I3808">
        <v>1479834023</v>
      </c>
      <c r="J3808">
        <v>1477238423</v>
      </c>
      <c r="K3808" t="b">
        <v>0</v>
      </c>
      <c r="L3808">
        <v>0</v>
      </c>
      <c r="M3808" t="b">
        <v>0</v>
      </c>
      <c r="N3808" t="s">
        <v>8303</v>
      </c>
      <c r="O3808" s="14" t="s">
        <v>8318</v>
      </c>
      <c r="P3808" t="s">
        <v>8360</v>
      </c>
      <c r="Q3808" s="10">
        <f t="shared" si="120"/>
        <v>42666.666932870372</v>
      </c>
      <c r="R3808">
        <f t="shared" si="121"/>
        <v>2016</v>
      </c>
    </row>
    <row r="3809" spans="1:18" ht="30" x14ac:dyDescent="0.25">
      <c r="A3809">
        <v>3791</v>
      </c>
      <c r="B3809" s="3" t="s">
        <v>3788</v>
      </c>
      <c r="C3809" s="3" t="s">
        <v>7901</v>
      </c>
      <c r="D3809" s="6">
        <v>1500</v>
      </c>
      <c r="E3809" s="8">
        <v>0</v>
      </c>
      <c r="F3809" t="s">
        <v>8220</v>
      </c>
      <c r="G3809" t="s">
        <v>8223</v>
      </c>
      <c r="H3809" t="s">
        <v>8245</v>
      </c>
      <c r="I3809">
        <v>1404664592</v>
      </c>
      <c r="J3809">
        <v>1399480592</v>
      </c>
      <c r="K3809" t="b">
        <v>0</v>
      </c>
      <c r="L3809">
        <v>0</v>
      </c>
      <c r="M3809" t="b">
        <v>0</v>
      </c>
      <c r="N3809" t="s">
        <v>8303</v>
      </c>
      <c r="O3809" s="14" t="s">
        <v>8318</v>
      </c>
      <c r="P3809" t="s">
        <v>8360</v>
      </c>
      <c r="Q3809" s="10">
        <f t="shared" si="120"/>
        <v>41766.692037037035</v>
      </c>
      <c r="R3809">
        <f t="shared" si="121"/>
        <v>2014</v>
      </c>
    </row>
    <row r="3810" spans="1:18" ht="30" x14ac:dyDescent="0.25">
      <c r="A3810">
        <v>3792</v>
      </c>
      <c r="B3810" s="3" t="s">
        <v>3789</v>
      </c>
      <c r="C3810" s="3" t="s">
        <v>7902</v>
      </c>
      <c r="D3810" s="6">
        <v>12500</v>
      </c>
      <c r="E3810" s="8">
        <v>35</v>
      </c>
      <c r="F3810" t="s">
        <v>8220</v>
      </c>
      <c r="G3810" t="s">
        <v>8223</v>
      </c>
      <c r="H3810" t="s">
        <v>8245</v>
      </c>
      <c r="I3810">
        <v>1436957022</v>
      </c>
      <c r="J3810">
        <v>1434365022</v>
      </c>
      <c r="K3810" t="b">
        <v>0</v>
      </c>
      <c r="L3810">
        <v>2</v>
      </c>
      <c r="M3810" t="b">
        <v>0</v>
      </c>
      <c r="N3810" t="s">
        <v>8303</v>
      </c>
      <c r="O3810" s="14" t="s">
        <v>8318</v>
      </c>
      <c r="P3810" t="s">
        <v>8360</v>
      </c>
      <c r="Q3810" s="10">
        <f t="shared" si="120"/>
        <v>42170.447013888886</v>
      </c>
      <c r="R3810">
        <f t="shared" si="121"/>
        <v>2015</v>
      </c>
    </row>
    <row r="3811" spans="1:18" ht="60" x14ac:dyDescent="0.25">
      <c r="A3811">
        <v>3793</v>
      </c>
      <c r="B3811" s="3" t="s">
        <v>3790</v>
      </c>
      <c r="C3811" s="3" t="s">
        <v>7903</v>
      </c>
      <c r="D3811" s="6">
        <v>7000</v>
      </c>
      <c r="E3811" s="8">
        <v>4176</v>
      </c>
      <c r="F3811" t="s">
        <v>8220</v>
      </c>
      <c r="G3811" t="s">
        <v>8223</v>
      </c>
      <c r="H3811" t="s">
        <v>8245</v>
      </c>
      <c r="I3811">
        <v>1418769129</v>
      </c>
      <c r="J3811">
        <v>1416954729</v>
      </c>
      <c r="K3811" t="b">
        <v>0</v>
      </c>
      <c r="L3811">
        <v>24</v>
      </c>
      <c r="M3811" t="b">
        <v>0</v>
      </c>
      <c r="N3811" t="s">
        <v>8303</v>
      </c>
      <c r="O3811" s="14" t="s">
        <v>8318</v>
      </c>
      <c r="P3811" t="s">
        <v>8360</v>
      </c>
      <c r="Q3811" s="10">
        <f t="shared" si="120"/>
        <v>41968.938993055555</v>
      </c>
      <c r="R3811">
        <f t="shared" si="121"/>
        <v>2014</v>
      </c>
    </row>
    <row r="3812" spans="1:18" ht="60" x14ac:dyDescent="0.25">
      <c r="A3812">
        <v>3794</v>
      </c>
      <c r="B3812" s="3" t="s">
        <v>3791</v>
      </c>
      <c r="C3812" s="3" t="s">
        <v>7904</v>
      </c>
      <c r="D3812" s="6">
        <v>5000</v>
      </c>
      <c r="E3812" s="8">
        <v>50</v>
      </c>
      <c r="F3812" t="s">
        <v>8220</v>
      </c>
      <c r="G3812" t="s">
        <v>8224</v>
      </c>
      <c r="H3812" t="s">
        <v>8246</v>
      </c>
      <c r="I3812">
        <v>1433685354</v>
      </c>
      <c r="J3812">
        <v>1431093354</v>
      </c>
      <c r="K3812" t="b">
        <v>0</v>
      </c>
      <c r="L3812">
        <v>1</v>
      </c>
      <c r="M3812" t="b">
        <v>0</v>
      </c>
      <c r="N3812" t="s">
        <v>8303</v>
      </c>
      <c r="O3812" s="14" t="s">
        <v>8318</v>
      </c>
      <c r="P3812" t="s">
        <v>8360</v>
      </c>
      <c r="Q3812" s="10">
        <f t="shared" si="120"/>
        <v>42132.58048611111</v>
      </c>
      <c r="R3812">
        <f t="shared" si="121"/>
        <v>2015</v>
      </c>
    </row>
    <row r="3813" spans="1:18" ht="45" x14ac:dyDescent="0.25">
      <c r="A3813">
        <v>3795</v>
      </c>
      <c r="B3813" s="3" t="s">
        <v>3792</v>
      </c>
      <c r="C3813" s="3" t="s">
        <v>7905</v>
      </c>
      <c r="D3813" s="6">
        <v>600</v>
      </c>
      <c r="E3813" s="8">
        <v>10</v>
      </c>
      <c r="F3813" t="s">
        <v>8220</v>
      </c>
      <c r="G3813" t="s">
        <v>8224</v>
      </c>
      <c r="H3813" t="s">
        <v>8246</v>
      </c>
      <c r="I3813">
        <v>1440801000</v>
      </c>
      <c r="J3813">
        <v>1437042490</v>
      </c>
      <c r="K3813" t="b">
        <v>0</v>
      </c>
      <c r="L3813">
        <v>2</v>
      </c>
      <c r="M3813" t="b">
        <v>0</v>
      </c>
      <c r="N3813" t="s">
        <v>8303</v>
      </c>
      <c r="O3813" s="14" t="s">
        <v>8318</v>
      </c>
      <c r="P3813" t="s">
        <v>8360</v>
      </c>
      <c r="Q3813" s="10">
        <f t="shared" si="120"/>
        <v>42201.436226851853</v>
      </c>
      <c r="R3813">
        <f t="shared" si="121"/>
        <v>2015</v>
      </c>
    </row>
    <row r="3814" spans="1:18" ht="60" x14ac:dyDescent="0.25">
      <c r="A3814">
        <v>3796</v>
      </c>
      <c r="B3814" s="3" t="s">
        <v>3793</v>
      </c>
      <c r="C3814" s="3" t="s">
        <v>7906</v>
      </c>
      <c r="D3814" s="6">
        <v>22500</v>
      </c>
      <c r="E3814" s="8">
        <v>1</v>
      </c>
      <c r="F3814" t="s">
        <v>8220</v>
      </c>
      <c r="G3814" t="s">
        <v>8223</v>
      </c>
      <c r="H3814" t="s">
        <v>8245</v>
      </c>
      <c r="I3814">
        <v>1484354556</v>
      </c>
      <c r="J3814">
        <v>1479170556</v>
      </c>
      <c r="K3814" t="b">
        <v>0</v>
      </c>
      <c r="L3814">
        <v>1</v>
      </c>
      <c r="M3814" t="b">
        <v>0</v>
      </c>
      <c r="N3814" t="s">
        <v>8303</v>
      </c>
      <c r="O3814" s="14" t="s">
        <v>8318</v>
      </c>
      <c r="P3814" t="s">
        <v>8360</v>
      </c>
      <c r="Q3814" s="10">
        <f t="shared" si="120"/>
        <v>42689.029583333337</v>
      </c>
      <c r="R3814">
        <f t="shared" si="121"/>
        <v>2016</v>
      </c>
    </row>
    <row r="3815" spans="1:18" ht="60" x14ac:dyDescent="0.25">
      <c r="A3815">
        <v>3797</v>
      </c>
      <c r="B3815" s="3" t="s">
        <v>3794</v>
      </c>
      <c r="C3815" s="3" t="s">
        <v>7907</v>
      </c>
      <c r="D3815" s="6">
        <v>6000</v>
      </c>
      <c r="E3815" s="8">
        <v>5380</v>
      </c>
      <c r="F3815" t="s">
        <v>8220</v>
      </c>
      <c r="G3815" t="s">
        <v>8223</v>
      </c>
      <c r="H3815" t="s">
        <v>8245</v>
      </c>
      <c r="I3815">
        <v>1429564165</v>
      </c>
      <c r="J3815">
        <v>1426972165</v>
      </c>
      <c r="K3815" t="b">
        <v>0</v>
      </c>
      <c r="L3815">
        <v>37</v>
      </c>
      <c r="M3815" t="b">
        <v>0</v>
      </c>
      <c r="N3815" t="s">
        <v>8303</v>
      </c>
      <c r="O3815" s="14" t="s">
        <v>8318</v>
      </c>
      <c r="P3815" t="s">
        <v>8360</v>
      </c>
      <c r="Q3815" s="10">
        <f t="shared" si="120"/>
        <v>42084.881539351853</v>
      </c>
      <c r="R3815">
        <f t="shared" si="121"/>
        <v>2015</v>
      </c>
    </row>
    <row r="3816" spans="1:18" ht="60" x14ac:dyDescent="0.25">
      <c r="A3816">
        <v>3798</v>
      </c>
      <c r="B3816" s="3" t="s">
        <v>3795</v>
      </c>
      <c r="C3816" s="3" t="s">
        <v>7908</v>
      </c>
      <c r="D3816" s="6">
        <v>70000</v>
      </c>
      <c r="E3816" s="8">
        <v>1025</v>
      </c>
      <c r="F3816" t="s">
        <v>8220</v>
      </c>
      <c r="G3816" t="s">
        <v>8223</v>
      </c>
      <c r="H3816" t="s">
        <v>8245</v>
      </c>
      <c r="I3816">
        <v>1407691248</v>
      </c>
      <c r="J3816">
        <v>1405099248</v>
      </c>
      <c r="K3816" t="b">
        <v>0</v>
      </c>
      <c r="L3816">
        <v>5</v>
      </c>
      <c r="M3816" t="b">
        <v>0</v>
      </c>
      <c r="N3816" t="s">
        <v>8303</v>
      </c>
      <c r="O3816" s="14" t="s">
        <v>8318</v>
      </c>
      <c r="P3816" t="s">
        <v>8360</v>
      </c>
      <c r="Q3816" s="10">
        <f t="shared" si="120"/>
        <v>41831.722777777781</v>
      </c>
      <c r="R3816">
        <f t="shared" si="121"/>
        <v>2014</v>
      </c>
    </row>
    <row r="3817" spans="1:18" ht="45" x14ac:dyDescent="0.25">
      <c r="A3817">
        <v>3799</v>
      </c>
      <c r="B3817" s="3" t="s">
        <v>3796</v>
      </c>
      <c r="C3817" s="3" t="s">
        <v>7909</v>
      </c>
      <c r="D3817" s="6">
        <v>10000</v>
      </c>
      <c r="E3817" s="8">
        <v>402</v>
      </c>
      <c r="F3817" t="s">
        <v>8220</v>
      </c>
      <c r="G3817" t="s">
        <v>8223</v>
      </c>
      <c r="H3817" t="s">
        <v>8245</v>
      </c>
      <c r="I3817">
        <v>1457734843</v>
      </c>
      <c r="J3817">
        <v>1455142843</v>
      </c>
      <c r="K3817" t="b">
        <v>0</v>
      </c>
      <c r="L3817">
        <v>4</v>
      </c>
      <c r="M3817" t="b">
        <v>0</v>
      </c>
      <c r="N3817" t="s">
        <v>8303</v>
      </c>
      <c r="O3817" s="14" t="s">
        <v>8318</v>
      </c>
      <c r="P3817" t="s">
        <v>8360</v>
      </c>
      <c r="Q3817" s="10">
        <f t="shared" si="120"/>
        <v>42410.93105324074</v>
      </c>
      <c r="R3817">
        <f t="shared" si="121"/>
        <v>2016</v>
      </c>
    </row>
    <row r="3818" spans="1:18" ht="60" x14ac:dyDescent="0.25">
      <c r="A3818">
        <v>3800</v>
      </c>
      <c r="B3818" s="3" t="s">
        <v>3797</v>
      </c>
      <c r="C3818" s="3" t="s">
        <v>7910</v>
      </c>
      <c r="D3818" s="6">
        <v>22000</v>
      </c>
      <c r="E3818" s="8">
        <v>881</v>
      </c>
      <c r="F3818" t="s">
        <v>8220</v>
      </c>
      <c r="G3818" t="s">
        <v>8223</v>
      </c>
      <c r="H3818" t="s">
        <v>8245</v>
      </c>
      <c r="I3818">
        <v>1420952340</v>
      </c>
      <c r="J3818">
        <v>1418146883</v>
      </c>
      <c r="K3818" t="b">
        <v>0</v>
      </c>
      <c r="L3818">
        <v>16</v>
      </c>
      <c r="M3818" t="b">
        <v>0</v>
      </c>
      <c r="N3818" t="s">
        <v>8303</v>
      </c>
      <c r="O3818" s="14" t="s">
        <v>8318</v>
      </c>
      <c r="P3818" t="s">
        <v>8360</v>
      </c>
      <c r="Q3818" s="10">
        <f t="shared" si="120"/>
        <v>41982.737071759257</v>
      </c>
      <c r="R3818">
        <f t="shared" si="121"/>
        <v>2014</v>
      </c>
    </row>
    <row r="3819" spans="1:18" ht="45" x14ac:dyDescent="0.25">
      <c r="A3819">
        <v>3801</v>
      </c>
      <c r="B3819" s="3" t="s">
        <v>3798</v>
      </c>
      <c r="C3819" s="3" t="s">
        <v>7911</v>
      </c>
      <c r="D3819" s="6">
        <v>5000</v>
      </c>
      <c r="E3819" s="8">
        <v>426</v>
      </c>
      <c r="F3819" t="s">
        <v>8220</v>
      </c>
      <c r="G3819" t="s">
        <v>8223</v>
      </c>
      <c r="H3819" t="s">
        <v>8245</v>
      </c>
      <c r="I3819">
        <v>1420215216</v>
      </c>
      <c r="J3819">
        <v>1417536816</v>
      </c>
      <c r="K3819" t="b">
        <v>0</v>
      </c>
      <c r="L3819">
        <v>9</v>
      </c>
      <c r="M3819" t="b">
        <v>0</v>
      </c>
      <c r="N3819" t="s">
        <v>8303</v>
      </c>
      <c r="O3819" s="14" t="s">
        <v>8318</v>
      </c>
      <c r="P3819" t="s">
        <v>8360</v>
      </c>
      <c r="Q3819" s="10">
        <f t="shared" si="120"/>
        <v>41975.676111111112</v>
      </c>
      <c r="R3819">
        <f t="shared" si="121"/>
        <v>2014</v>
      </c>
    </row>
    <row r="3820" spans="1:18" ht="45" x14ac:dyDescent="0.25">
      <c r="A3820">
        <v>3802</v>
      </c>
      <c r="B3820" s="3" t="s">
        <v>3799</v>
      </c>
      <c r="C3820" s="3" t="s">
        <v>7912</v>
      </c>
      <c r="D3820" s="6">
        <v>3000</v>
      </c>
      <c r="E3820" s="8">
        <v>0</v>
      </c>
      <c r="F3820" t="s">
        <v>8220</v>
      </c>
      <c r="G3820" t="s">
        <v>8223</v>
      </c>
      <c r="H3820" t="s">
        <v>8245</v>
      </c>
      <c r="I3820">
        <v>1445482906</v>
      </c>
      <c r="J3820">
        <v>1442890906</v>
      </c>
      <c r="K3820" t="b">
        <v>0</v>
      </c>
      <c r="L3820">
        <v>0</v>
      </c>
      <c r="M3820" t="b">
        <v>0</v>
      </c>
      <c r="N3820" t="s">
        <v>8303</v>
      </c>
      <c r="O3820" s="14" t="s">
        <v>8318</v>
      </c>
      <c r="P3820" t="s">
        <v>8360</v>
      </c>
      <c r="Q3820" s="10">
        <f t="shared" si="120"/>
        <v>42269.126226851848</v>
      </c>
      <c r="R3820">
        <f t="shared" si="121"/>
        <v>2015</v>
      </c>
    </row>
    <row r="3821" spans="1:18" ht="30" x14ac:dyDescent="0.25">
      <c r="A3821">
        <v>3803</v>
      </c>
      <c r="B3821" s="3" t="s">
        <v>3800</v>
      </c>
      <c r="C3821" s="3" t="s">
        <v>7913</v>
      </c>
      <c r="D3821" s="6">
        <v>12000</v>
      </c>
      <c r="E3821" s="8">
        <v>2358</v>
      </c>
      <c r="F3821" t="s">
        <v>8220</v>
      </c>
      <c r="G3821" t="s">
        <v>8223</v>
      </c>
      <c r="H3821" t="s">
        <v>8245</v>
      </c>
      <c r="I3821">
        <v>1457133568</v>
      </c>
      <c r="J3821">
        <v>1454541568</v>
      </c>
      <c r="K3821" t="b">
        <v>0</v>
      </c>
      <c r="L3821">
        <v>40</v>
      </c>
      <c r="M3821" t="b">
        <v>0</v>
      </c>
      <c r="N3821" t="s">
        <v>8303</v>
      </c>
      <c r="O3821" s="14" t="s">
        <v>8318</v>
      </c>
      <c r="P3821" t="s">
        <v>8360</v>
      </c>
      <c r="Q3821" s="10">
        <f t="shared" si="120"/>
        <v>42403.971851851849</v>
      </c>
      <c r="R3821">
        <f t="shared" si="121"/>
        <v>2016</v>
      </c>
    </row>
    <row r="3822" spans="1:18" ht="60" x14ac:dyDescent="0.25">
      <c r="A3822">
        <v>3804</v>
      </c>
      <c r="B3822" s="3" t="s">
        <v>3801</v>
      </c>
      <c r="C3822" s="3" t="s">
        <v>7914</v>
      </c>
      <c r="D3822" s="6">
        <v>8000</v>
      </c>
      <c r="E3822" s="8">
        <v>0</v>
      </c>
      <c r="F3822" t="s">
        <v>8220</v>
      </c>
      <c r="G3822" t="s">
        <v>8223</v>
      </c>
      <c r="H3822" t="s">
        <v>8245</v>
      </c>
      <c r="I3822">
        <v>1469948400</v>
      </c>
      <c r="J3822">
        <v>1465172024</v>
      </c>
      <c r="K3822" t="b">
        <v>0</v>
      </c>
      <c r="L3822">
        <v>0</v>
      </c>
      <c r="M3822" t="b">
        <v>0</v>
      </c>
      <c r="N3822" t="s">
        <v>8303</v>
      </c>
      <c r="O3822" s="14" t="s">
        <v>8318</v>
      </c>
      <c r="P3822" t="s">
        <v>8360</v>
      </c>
      <c r="Q3822" s="10">
        <f t="shared" si="120"/>
        <v>42527.00953703704</v>
      </c>
      <c r="R3822">
        <f t="shared" si="121"/>
        <v>2016</v>
      </c>
    </row>
    <row r="3823" spans="1:18" ht="45" x14ac:dyDescent="0.25">
      <c r="A3823">
        <v>3805</v>
      </c>
      <c r="B3823" s="3" t="s">
        <v>3802</v>
      </c>
      <c r="C3823" s="3" t="s">
        <v>7915</v>
      </c>
      <c r="D3823" s="6">
        <v>150000</v>
      </c>
      <c r="E3823" s="8">
        <v>3</v>
      </c>
      <c r="F3823" t="s">
        <v>8220</v>
      </c>
      <c r="G3823" t="s">
        <v>8223</v>
      </c>
      <c r="H3823" t="s">
        <v>8245</v>
      </c>
      <c r="I3823">
        <v>1411852640</v>
      </c>
      <c r="J3823">
        <v>1406668640</v>
      </c>
      <c r="K3823" t="b">
        <v>0</v>
      </c>
      <c r="L3823">
        <v>2</v>
      </c>
      <c r="M3823" t="b">
        <v>0</v>
      </c>
      <c r="N3823" t="s">
        <v>8303</v>
      </c>
      <c r="O3823" s="14" t="s">
        <v>8318</v>
      </c>
      <c r="P3823" t="s">
        <v>8360</v>
      </c>
      <c r="Q3823" s="10">
        <f t="shared" si="120"/>
        <v>41849.887037037035</v>
      </c>
      <c r="R3823">
        <f t="shared" si="121"/>
        <v>2014</v>
      </c>
    </row>
    <row r="3824" spans="1:18" ht="60" x14ac:dyDescent="0.25">
      <c r="A3824">
        <v>3806</v>
      </c>
      <c r="B3824" s="3" t="s">
        <v>3803</v>
      </c>
      <c r="C3824" s="3" t="s">
        <v>7916</v>
      </c>
      <c r="D3824" s="6">
        <v>7500</v>
      </c>
      <c r="E3824" s="8">
        <v>5</v>
      </c>
      <c r="F3824" t="s">
        <v>8220</v>
      </c>
      <c r="G3824" t="s">
        <v>8225</v>
      </c>
      <c r="H3824" t="s">
        <v>8247</v>
      </c>
      <c r="I3824">
        <v>1404022381</v>
      </c>
      <c r="J3824">
        <v>1402294381</v>
      </c>
      <c r="K3824" t="b">
        <v>0</v>
      </c>
      <c r="L3824">
        <v>1</v>
      </c>
      <c r="M3824" t="b">
        <v>0</v>
      </c>
      <c r="N3824" t="s">
        <v>8303</v>
      </c>
      <c r="O3824" s="14" t="s">
        <v>8318</v>
      </c>
      <c r="P3824" t="s">
        <v>8360</v>
      </c>
      <c r="Q3824" s="10">
        <f t="shared" si="120"/>
        <v>41799.259039351848</v>
      </c>
      <c r="R3824">
        <f t="shared" si="121"/>
        <v>2014</v>
      </c>
    </row>
    <row r="3825" spans="1:18" ht="60" x14ac:dyDescent="0.25">
      <c r="A3825">
        <v>3807</v>
      </c>
      <c r="B3825" s="3" t="s">
        <v>3804</v>
      </c>
      <c r="C3825" s="3" t="s">
        <v>7917</v>
      </c>
      <c r="D3825" s="6">
        <v>1500</v>
      </c>
      <c r="E3825" s="8">
        <v>455</v>
      </c>
      <c r="F3825" t="s">
        <v>8220</v>
      </c>
      <c r="G3825" t="s">
        <v>8223</v>
      </c>
      <c r="H3825" t="s">
        <v>8245</v>
      </c>
      <c r="I3825">
        <v>1428097739</v>
      </c>
      <c r="J3825">
        <v>1427492939</v>
      </c>
      <c r="K3825" t="b">
        <v>0</v>
      </c>
      <c r="L3825">
        <v>9</v>
      </c>
      <c r="M3825" t="b">
        <v>0</v>
      </c>
      <c r="N3825" t="s">
        <v>8303</v>
      </c>
      <c r="O3825" s="14" t="s">
        <v>8318</v>
      </c>
      <c r="P3825" t="s">
        <v>8360</v>
      </c>
      <c r="Q3825" s="10">
        <f t="shared" si="120"/>
        <v>42090.909016203703</v>
      </c>
      <c r="R3825">
        <f t="shared" si="121"/>
        <v>2015</v>
      </c>
    </row>
    <row r="3826" spans="1:18" ht="60" x14ac:dyDescent="0.25">
      <c r="A3826">
        <v>3488</v>
      </c>
      <c r="B3826" s="3" t="s">
        <v>3487</v>
      </c>
      <c r="C3826" s="3" t="s">
        <v>7598</v>
      </c>
      <c r="D3826" s="6">
        <v>3000</v>
      </c>
      <c r="E3826" s="8">
        <v>3636</v>
      </c>
      <c r="F3826" t="s">
        <v>8218</v>
      </c>
      <c r="G3826" t="s">
        <v>8223</v>
      </c>
      <c r="H3826" t="s">
        <v>8245</v>
      </c>
      <c r="I3826">
        <v>1429286400</v>
      </c>
      <c r="J3826">
        <v>1427221560</v>
      </c>
      <c r="K3826" t="b">
        <v>0</v>
      </c>
      <c r="L3826">
        <v>29</v>
      </c>
      <c r="M3826" t="b">
        <v>1</v>
      </c>
      <c r="N3826" t="s">
        <v>8269</v>
      </c>
      <c r="O3826" s="14" t="s">
        <v>8318</v>
      </c>
      <c r="P3826" t="s">
        <v>8319</v>
      </c>
      <c r="Q3826" s="10">
        <f t="shared" si="120"/>
        <v>42087.768055555556</v>
      </c>
      <c r="R3826">
        <f t="shared" si="121"/>
        <v>2015</v>
      </c>
    </row>
    <row r="3827" spans="1:18" ht="60" x14ac:dyDescent="0.25">
      <c r="A3827">
        <v>3489</v>
      </c>
      <c r="B3827" s="3" t="s">
        <v>3488</v>
      </c>
      <c r="C3827" s="3" t="s">
        <v>7599</v>
      </c>
      <c r="D3827" s="6">
        <v>5000</v>
      </c>
      <c r="E3827" s="8">
        <v>5635</v>
      </c>
      <c r="F3827" t="s">
        <v>8218</v>
      </c>
      <c r="G3827" t="s">
        <v>8224</v>
      </c>
      <c r="H3827" t="s">
        <v>8246</v>
      </c>
      <c r="I3827">
        <v>1400965200</v>
      </c>
      <c r="J3827">
        <v>1398352531</v>
      </c>
      <c r="K3827" t="b">
        <v>0</v>
      </c>
      <c r="L3827">
        <v>72</v>
      </c>
      <c r="M3827" t="b">
        <v>1</v>
      </c>
      <c r="N3827" t="s">
        <v>8269</v>
      </c>
      <c r="O3827" s="14" t="s">
        <v>8318</v>
      </c>
      <c r="P3827" t="s">
        <v>8319</v>
      </c>
      <c r="Q3827" s="10">
        <f t="shared" si="120"/>
        <v>41753.635775462964</v>
      </c>
      <c r="R3827">
        <f t="shared" si="121"/>
        <v>2014</v>
      </c>
    </row>
    <row r="3828" spans="1:18" ht="60" x14ac:dyDescent="0.25">
      <c r="A3828">
        <v>3490</v>
      </c>
      <c r="B3828" s="3" t="s">
        <v>3489</v>
      </c>
      <c r="C3828" s="3" t="s">
        <v>7600</v>
      </c>
      <c r="D3828" s="6">
        <v>1000</v>
      </c>
      <c r="E3828" s="8">
        <v>1275</v>
      </c>
      <c r="F3828" t="s">
        <v>8218</v>
      </c>
      <c r="G3828" t="s">
        <v>8223</v>
      </c>
      <c r="H3828" t="s">
        <v>8245</v>
      </c>
      <c r="I3828">
        <v>1460574924</v>
      </c>
      <c r="J3828">
        <v>1457982924</v>
      </c>
      <c r="K3828" t="b">
        <v>0</v>
      </c>
      <c r="L3828">
        <v>27</v>
      </c>
      <c r="M3828" t="b">
        <v>1</v>
      </c>
      <c r="N3828" t="s">
        <v>8269</v>
      </c>
      <c r="O3828" s="14" t="s">
        <v>8318</v>
      </c>
      <c r="P3828" t="s">
        <v>8319</v>
      </c>
      <c r="Q3828" s="10">
        <f t="shared" si="120"/>
        <v>42443.802361111113</v>
      </c>
      <c r="R3828">
        <f t="shared" si="121"/>
        <v>2016</v>
      </c>
    </row>
    <row r="3829" spans="1:18" ht="60" x14ac:dyDescent="0.25">
      <c r="A3829">
        <v>3491</v>
      </c>
      <c r="B3829" s="3" t="s">
        <v>3490</v>
      </c>
      <c r="C3829" s="3" t="s">
        <v>7601</v>
      </c>
      <c r="D3829" s="6">
        <v>500</v>
      </c>
      <c r="E3829" s="8">
        <v>791</v>
      </c>
      <c r="F3829" t="s">
        <v>8218</v>
      </c>
      <c r="G3829" t="s">
        <v>8223</v>
      </c>
      <c r="H3829" t="s">
        <v>8245</v>
      </c>
      <c r="I3829">
        <v>1431928784</v>
      </c>
      <c r="J3829">
        <v>1430114384</v>
      </c>
      <c r="K3829" t="b">
        <v>0</v>
      </c>
      <c r="L3829">
        <v>10</v>
      </c>
      <c r="M3829" t="b">
        <v>1</v>
      </c>
      <c r="N3829" t="s">
        <v>8269</v>
      </c>
      <c r="O3829" s="14" t="s">
        <v>8318</v>
      </c>
      <c r="P3829" t="s">
        <v>8319</v>
      </c>
      <c r="Q3829" s="10">
        <f t="shared" si="120"/>
        <v>42121.249814814815</v>
      </c>
      <c r="R3829">
        <f t="shared" si="121"/>
        <v>2015</v>
      </c>
    </row>
    <row r="3830" spans="1:18" ht="45" x14ac:dyDescent="0.25">
      <c r="A3830">
        <v>3492</v>
      </c>
      <c r="B3830" s="3" t="s">
        <v>3491</v>
      </c>
      <c r="C3830" s="3" t="s">
        <v>7602</v>
      </c>
      <c r="D3830" s="6">
        <v>3800</v>
      </c>
      <c r="E3830" s="8">
        <v>4000.22</v>
      </c>
      <c r="F3830" t="s">
        <v>8218</v>
      </c>
      <c r="G3830" t="s">
        <v>8223</v>
      </c>
      <c r="H3830" t="s">
        <v>8245</v>
      </c>
      <c r="I3830">
        <v>1445818397</v>
      </c>
      <c r="J3830">
        <v>1442794397</v>
      </c>
      <c r="K3830" t="b">
        <v>0</v>
      </c>
      <c r="L3830">
        <v>35</v>
      </c>
      <c r="M3830" t="b">
        <v>1</v>
      </c>
      <c r="N3830" t="s">
        <v>8269</v>
      </c>
      <c r="O3830" s="14" t="s">
        <v>8318</v>
      </c>
      <c r="P3830" t="s">
        <v>8319</v>
      </c>
      <c r="Q3830" s="10">
        <f t="shared" si="120"/>
        <v>42268.009224537032</v>
      </c>
      <c r="R3830">
        <f t="shared" si="121"/>
        <v>2015</v>
      </c>
    </row>
    <row r="3831" spans="1:18" ht="60" x14ac:dyDescent="0.25">
      <c r="A3831">
        <v>3493</v>
      </c>
      <c r="B3831" s="3" t="s">
        <v>3492</v>
      </c>
      <c r="C3831" s="3" t="s">
        <v>7603</v>
      </c>
      <c r="D3831" s="6">
        <v>1500</v>
      </c>
      <c r="E3831" s="8">
        <v>1500</v>
      </c>
      <c r="F3831" t="s">
        <v>8218</v>
      </c>
      <c r="G3831" t="s">
        <v>8223</v>
      </c>
      <c r="H3831" t="s">
        <v>8245</v>
      </c>
      <c r="I3831">
        <v>1408252260</v>
      </c>
      <c r="J3831">
        <v>1406580436</v>
      </c>
      <c r="K3831" t="b">
        <v>0</v>
      </c>
      <c r="L3831">
        <v>29</v>
      </c>
      <c r="M3831" t="b">
        <v>1</v>
      </c>
      <c r="N3831" t="s">
        <v>8269</v>
      </c>
      <c r="O3831" s="14" t="s">
        <v>8318</v>
      </c>
      <c r="P3831" t="s">
        <v>8319</v>
      </c>
      <c r="Q3831" s="10">
        <f t="shared" si="120"/>
        <v>41848.866157407407</v>
      </c>
      <c r="R3831">
        <f t="shared" si="121"/>
        <v>2014</v>
      </c>
    </row>
    <row r="3832" spans="1:18" ht="60" x14ac:dyDescent="0.25">
      <c r="A3832">
        <v>3494</v>
      </c>
      <c r="B3832" s="3" t="s">
        <v>3493</v>
      </c>
      <c r="C3832" s="3" t="s">
        <v>7604</v>
      </c>
      <c r="D3832" s="6">
        <v>400</v>
      </c>
      <c r="E3832" s="8">
        <v>400</v>
      </c>
      <c r="F3832" t="s">
        <v>8218</v>
      </c>
      <c r="G3832" t="s">
        <v>8223</v>
      </c>
      <c r="H3832" t="s">
        <v>8245</v>
      </c>
      <c r="I3832">
        <v>1480140000</v>
      </c>
      <c r="J3832">
        <v>1479186575</v>
      </c>
      <c r="K3832" t="b">
        <v>0</v>
      </c>
      <c r="L3832">
        <v>13</v>
      </c>
      <c r="M3832" t="b">
        <v>1</v>
      </c>
      <c r="N3832" t="s">
        <v>8269</v>
      </c>
      <c r="O3832" s="14" t="s">
        <v>8318</v>
      </c>
      <c r="P3832" t="s">
        <v>8319</v>
      </c>
      <c r="Q3832" s="10">
        <f t="shared" si="120"/>
        <v>42689.214988425927</v>
      </c>
      <c r="R3832">
        <f t="shared" si="121"/>
        <v>2016</v>
      </c>
    </row>
    <row r="3833" spans="1:18" ht="60" x14ac:dyDescent="0.25">
      <c r="A3833">
        <v>3495</v>
      </c>
      <c r="B3833" s="3" t="s">
        <v>3494</v>
      </c>
      <c r="C3833" s="3" t="s">
        <v>7605</v>
      </c>
      <c r="D3833" s="6">
        <v>5000</v>
      </c>
      <c r="E3833" s="8">
        <v>5343</v>
      </c>
      <c r="F3833" t="s">
        <v>8218</v>
      </c>
      <c r="G3833" t="s">
        <v>8228</v>
      </c>
      <c r="H3833" t="s">
        <v>8250</v>
      </c>
      <c r="I3833">
        <v>1414862280</v>
      </c>
      <c r="J3833">
        <v>1412360309</v>
      </c>
      <c r="K3833" t="b">
        <v>0</v>
      </c>
      <c r="L3833">
        <v>72</v>
      </c>
      <c r="M3833" t="b">
        <v>1</v>
      </c>
      <c r="N3833" t="s">
        <v>8269</v>
      </c>
      <c r="O3833" s="14" t="s">
        <v>8318</v>
      </c>
      <c r="P3833" t="s">
        <v>8319</v>
      </c>
      <c r="Q3833" s="10">
        <f t="shared" si="120"/>
        <v>41915.762835648151</v>
      </c>
      <c r="R3833">
        <f t="shared" si="121"/>
        <v>2014</v>
      </c>
    </row>
    <row r="3834" spans="1:18" ht="60" x14ac:dyDescent="0.25">
      <c r="A3834">
        <v>3496</v>
      </c>
      <c r="B3834" s="3" t="s">
        <v>3495</v>
      </c>
      <c r="C3834" s="3" t="s">
        <v>7606</v>
      </c>
      <c r="D3834" s="6">
        <v>3000</v>
      </c>
      <c r="E3834" s="8">
        <v>3732</v>
      </c>
      <c r="F3834" t="s">
        <v>8218</v>
      </c>
      <c r="G3834" t="s">
        <v>8223</v>
      </c>
      <c r="H3834" t="s">
        <v>8245</v>
      </c>
      <c r="I3834">
        <v>1473625166</v>
      </c>
      <c r="J3834">
        <v>1470169166</v>
      </c>
      <c r="K3834" t="b">
        <v>0</v>
      </c>
      <c r="L3834">
        <v>78</v>
      </c>
      <c r="M3834" t="b">
        <v>1</v>
      </c>
      <c r="N3834" t="s">
        <v>8269</v>
      </c>
      <c r="O3834" s="14" t="s">
        <v>8318</v>
      </c>
      <c r="P3834" t="s">
        <v>8319</v>
      </c>
      <c r="Q3834" s="10">
        <f t="shared" si="120"/>
        <v>42584.846828703703</v>
      </c>
      <c r="R3834">
        <f t="shared" si="121"/>
        <v>2016</v>
      </c>
    </row>
    <row r="3835" spans="1:18" ht="60" x14ac:dyDescent="0.25">
      <c r="A3835">
        <v>3497</v>
      </c>
      <c r="B3835" s="3" t="s">
        <v>3496</v>
      </c>
      <c r="C3835" s="3" t="s">
        <v>7607</v>
      </c>
      <c r="D3835" s="6">
        <v>1551</v>
      </c>
      <c r="E3835" s="8">
        <v>1686</v>
      </c>
      <c r="F3835" t="s">
        <v>8218</v>
      </c>
      <c r="G3835" t="s">
        <v>8223</v>
      </c>
      <c r="H3835" t="s">
        <v>8245</v>
      </c>
      <c r="I3835">
        <v>1464904800</v>
      </c>
      <c r="J3835">
        <v>1463852904</v>
      </c>
      <c r="K3835" t="b">
        <v>0</v>
      </c>
      <c r="L3835">
        <v>49</v>
      </c>
      <c r="M3835" t="b">
        <v>1</v>
      </c>
      <c r="N3835" t="s">
        <v>8269</v>
      </c>
      <c r="O3835" s="14" t="s">
        <v>8318</v>
      </c>
      <c r="P3835" t="s">
        <v>8319</v>
      </c>
      <c r="Q3835" s="10">
        <f t="shared" si="120"/>
        <v>42511.741944444439</v>
      </c>
      <c r="R3835">
        <f t="shared" si="121"/>
        <v>2016</v>
      </c>
    </row>
    <row r="3836" spans="1:18" ht="60" x14ac:dyDescent="0.25">
      <c r="A3836">
        <v>3498</v>
      </c>
      <c r="B3836" s="3" t="s">
        <v>3497</v>
      </c>
      <c r="C3836" s="3" t="s">
        <v>7608</v>
      </c>
      <c r="D3836" s="6">
        <v>1650</v>
      </c>
      <c r="E3836" s="8">
        <v>1690</v>
      </c>
      <c r="F3836" t="s">
        <v>8218</v>
      </c>
      <c r="G3836" t="s">
        <v>8228</v>
      </c>
      <c r="H3836" t="s">
        <v>8250</v>
      </c>
      <c r="I3836">
        <v>1464471840</v>
      </c>
      <c r="J3836">
        <v>1459309704</v>
      </c>
      <c r="K3836" t="b">
        <v>0</v>
      </c>
      <c r="L3836">
        <v>42</v>
      </c>
      <c r="M3836" t="b">
        <v>1</v>
      </c>
      <c r="N3836" t="s">
        <v>8269</v>
      </c>
      <c r="O3836" s="14" t="s">
        <v>8318</v>
      </c>
      <c r="P3836" t="s">
        <v>8319</v>
      </c>
      <c r="Q3836" s="10">
        <f t="shared" si="120"/>
        <v>42459.15861111111</v>
      </c>
      <c r="R3836">
        <f t="shared" si="121"/>
        <v>2016</v>
      </c>
    </row>
    <row r="3837" spans="1:18" ht="60" x14ac:dyDescent="0.25">
      <c r="A3837">
        <v>3499</v>
      </c>
      <c r="B3837" s="3" t="s">
        <v>3498</v>
      </c>
      <c r="C3837" s="3" t="s">
        <v>7609</v>
      </c>
      <c r="D3837" s="6">
        <v>2000</v>
      </c>
      <c r="E3837" s="8">
        <v>2110</v>
      </c>
      <c r="F3837" t="s">
        <v>8218</v>
      </c>
      <c r="G3837" t="s">
        <v>8223</v>
      </c>
      <c r="H3837" t="s">
        <v>8245</v>
      </c>
      <c r="I3837">
        <v>1435733940</v>
      </c>
      <c r="J3837">
        <v>1431046325</v>
      </c>
      <c r="K3837" t="b">
        <v>0</v>
      </c>
      <c r="L3837">
        <v>35</v>
      </c>
      <c r="M3837" t="b">
        <v>1</v>
      </c>
      <c r="N3837" t="s">
        <v>8269</v>
      </c>
      <c r="O3837" s="14" t="s">
        <v>8318</v>
      </c>
      <c r="P3837" t="s">
        <v>8319</v>
      </c>
      <c r="Q3837" s="10">
        <f t="shared" si="120"/>
        <v>42132.036168981482</v>
      </c>
      <c r="R3837">
        <f t="shared" si="121"/>
        <v>2015</v>
      </c>
    </row>
    <row r="3838" spans="1:18" ht="60" x14ac:dyDescent="0.25">
      <c r="A3838">
        <v>3500</v>
      </c>
      <c r="B3838" s="3" t="s">
        <v>3499</v>
      </c>
      <c r="C3838" s="3" t="s">
        <v>7610</v>
      </c>
      <c r="D3838" s="6">
        <v>1000</v>
      </c>
      <c r="E3838" s="8">
        <v>1063</v>
      </c>
      <c r="F3838" t="s">
        <v>8218</v>
      </c>
      <c r="G3838" t="s">
        <v>8223</v>
      </c>
      <c r="H3838" t="s">
        <v>8245</v>
      </c>
      <c r="I3838">
        <v>1457326740</v>
      </c>
      <c r="J3838">
        <v>1455919438</v>
      </c>
      <c r="K3838" t="b">
        <v>0</v>
      </c>
      <c r="L3838">
        <v>42</v>
      </c>
      <c r="M3838" t="b">
        <v>1</v>
      </c>
      <c r="N3838" t="s">
        <v>8269</v>
      </c>
      <c r="O3838" s="14" t="s">
        <v>8318</v>
      </c>
      <c r="P3838" t="s">
        <v>8319</v>
      </c>
      <c r="Q3838" s="10">
        <f t="shared" si="120"/>
        <v>42419.91942129629</v>
      </c>
      <c r="R3838">
        <f t="shared" si="121"/>
        <v>2016</v>
      </c>
    </row>
    <row r="3839" spans="1:18" ht="45" x14ac:dyDescent="0.25">
      <c r="A3839">
        <v>3501</v>
      </c>
      <c r="B3839" s="3" t="s">
        <v>3500</v>
      </c>
      <c r="C3839" s="3" t="s">
        <v>7611</v>
      </c>
      <c r="D3839" s="6">
        <v>1500</v>
      </c>
      <c r="E3839" s="8">
        <v>1510</v>
      </c>
      <c r="F3839" t="s">
        <v>8218</v>
      </c>
      <c r="G3839" t="s">
        <v>8224</v>
      </c>
      <c r="H3839" t="s">
        <v>8246</v>
      </c>
      <c r="I3839">
        <v>1441995595</v>
      </c>
      <c r="J3839">
        <v>1439835595</v>
      </c>
      <c r="K3839" t="b">
        <v>0</v>
      </c>
      <c r="L3839">
        <v>42</v>
      </c>
      <c r="M3839" t="b">
        <v>1</v>
      </c>
      <c r="N3839" t="s">
        <v>8269</v>
      </c>
      <c r="O3839" s="14" t="s">
        <v>8318</v>
      </c>
      <c r="P3839" t="s">
        <v>8319</v>
      </c>
      <c r="Q3839" s="10">
        <f t="shared" si="120"/>
        <v>42233.763831018514</v>
      </c>
      <c r="R3839">
        <f t="shared" si="121"/>
        <v>2015</v>
      </c>
    </row>
    <row r="3840" spans="1:18" ht="60" x14ac:dyDescent="0.25">
      <c r="A3840">
        <v>3502</v>
      </c>
      <c r="B3840" s="3" t="s">
        <v>3501</v>
      </c>
      <c r="C3840" s="3" t="s">
        <v>7612</v>
      </c>
      <c r="D3840" s="6">
        <v>4000</v>
      </c>
      <c r="E3840" s="8">
        <v>4216</v>
      </c>
      <c r="F3840" t="s">
        <v>8218</v>
      </c>
      <c r="G3840" t="s">
        <v>8223</v>
      </c>
      <c r="H3840" t="s">
        <v>8245</v>
      </c>
      <c r="I3840">
        <v>1458100740</v>
      </c>
      <c r="J3840">
        <v>1456862924</v>
      </c>
      <c r="K3840" t="b">
        <v>0</v>
      </c>
      <c r="L3840">
        <v>31</v>
      </c>
      <c r="M3840" t="b">
        <v>1</v>
      </c>
      <c r="N3840" t="s">
        <v>8269</v>
      </c>
      <c r="O3840" s="14" t="s">
        <v>8318</v>
      </c>
      <c r="P3840" t="s">
        <v>8319</v>
      </c>
      <c r="Q3840" s="10">
        <f t="shared" si="120"/>
        <v>42430.839398148149</v>
      </c>
      <c r="R3840">
        <f t="shared" si="121"/>
        <v>2016</v>
      </c>
    </row>
    <row r="3841" spans="1:18" ht="45" x14ac:dyDescent="0.25">
      <c r="A3841">
        <v>3503</v>
      </c>
      <c r="B3841" s="3" t="s">
        <v>3502</v>
      </c>
      <c r="C3841" s="3" t="s">
        <v>7613</v>
      </c>
      <c r="D3841" s="6">
        <v>2500</v>
      </c>
      <c r="E3841" s="8">
        <v>2689</v>
      </c>
      <c r="F3841" t="s">
        <v>8218</v>
      </c>
      <c r="G3841" t="s">
        <v>8224</v>
      </c>
      <c r="H3841" t="s">
        <v>8246</v>
      </c>
      <c r="I3841">
        <v>1469359728</v>
      </c>
      <c r="J3841">
        <v>1466767728</v>
      </c>
      <c r="K3841" t="b">
        <v>0</v>
      </c>
      <c r="L3841">
        <v>38</v>
      </c>
      <c r="M3841" t="b">
        <v>1</v>
      </c>
      <c r="N3841" t="s">
        <v>8269</v>
      </c>
      <c r="O3841" s="14" t="s">
        <v>8318</v>
      </c>
      <c r="P3841" t="s">
        <v>8319</v>
      </c>
      <c r="Q3841" s="10">
        <f t="shared" si="120"/>
        <v>42545.478333333333</v>
      </c>
      <c r="R3841">
        <f t="shared" si="121"/>
        <v>2016</v>
      </c>
    </row>
    <row r="3842" spans="1:18" ht="60" x14ac:dyDescent="0.25">
      <c r="A3842">
        <v>3504</v>
      </c>
      <c r="B3842" s="3" t="s">
        <v>3503</v>
      </c>
      <c r="C3842" s="3" t="s">
        <v>7614</v>
      </c>
      <c r="D3842" s="6">
        <v>1000</v>
      </c>
      <c r="E3842" s="8">
        <v>1000</v>
      </c>
      <c r="F3842" t="s">
        <v>8218</v>
      </c>
      <c r="G3842" t="s">
        <v>8223</v>
      </c>
      <c r="H3842" t="s">
        <v>8245</v>
      </c>
      <c r="I3842">
        <v>1447959491</v>
      </c>
      <c r="J3842">
        <v>1445363891</v>
      </c>
      <c r="K3842" t="b">
        <v>0</v>
      </c>
      <c r="L3842">
        <v>8</v>
      </c>
      <c r="M3842" t="b">
        <v>1</v>
      </c>
      <c r="N3842" t="s">
        <v>8269</v>
      </c>
      <c r="O3842" s="14" t="s">
        <v>8318</v>
      </c>
      <c r="P3842" t="s">
        <v>8319</v>
      </c>
      <c r="Q3842" s="10">
        <f t="shared" si="120"/>
        <v>42297.748738425929</v>
      </c>
      <c r="R3842">
        <f t="shared" si="121"/>
        <v>2015</v>
      </c>
    </row>
    <row r="3843" spans="1:18" ht="90" x14ac:dyDescent="0.25">
      <c r="A3843">
        <v>3505</v>
      </c>
      <c r="B3843" s="3" t="s">
        <v>3504</v>
      </c>
      <c r="C3843" s="3" t="s">
        <v>7615</v>
      </c>
      <c r="D3843" s="6">
        <v>2500</v>
      </c>
      <c r="E3843" s="8">
        <v>2594</v>
      </c>
      <c r="F3843" t="s">
        <v>8218</v>
      </c>
      <c r="G3843" t="s">
        <v>8223</v>
      </c>
      <c r="H3843" t="s">
        <v>8245</v>
      </c>
      <c r="I3843">
        <v>1399953600</v>
      </c>
      <c r="J3843">
        <v>1398983245</v>
      </c>
      <c r="K3843" t="b">
        <v>0</v>
      </c>
      <c r="L3843">
        <v>39</v>
      </c>
      <c r="M3843" t="b">
        <v>1</v>
      </c>
      <c r="N3843" t="s">
        <v>8269</v>
      </c>
      <c r="O3843" s="14" t="s">
        <v>8318</v>
      </c>
      <c r="P3843" t="s">
        <v>8319</v>
      </c>
      <c r="Q3843" s="10">
        <f t="shared" si="120"/>
        <v>41760.935706018521</v>
      </c>
      <c r="R3843">
        <f t="shared" si="121"/>
        <v>2014</v>
      </c>
    </row>
    <row r="3844" spans="1:18" ht="60" x14ac:dyDescent="0.25">
      <c r="A3844">
        <v>3506</v>
      </c>
      <c r="B3844" s="3" t="s">
        <v>3505</v>
      </c>
      <c r="C3844" s="3" t="s">
        <v>7616</v>
      </c>
      <c r="D3844" s="6">
        <v>3000</v>
      </c>
      <c r="E3844" s="8">
        <v>3045</v>
      </c>
      <c r="F3844" t="s">
        <v>8218</v>
      </c>
      <c r="G3844" t="s">
        <v>8223</v>
      </c>
      <c r="H3844" t="s">
        <v>8245</v>
      </c>
      <c r="I3844">
        <v>1408815440</v>
      </c>
      <c r="J3844">
        <v>1404927440</v>
      </c>
      <c r="K3844" t="b">
        <v>0</v>
      </c>
      <c r="L3844">
        <v>29</v>
      </c>
      <c r="M3844" t="b">
        <v>1</v>
      </c>
      <c r="N3844" t="s">
        <v>8269</v>
      </c>
      <c r="O3844" s="14" t="s">
        <v>8318</v>
      </c>
      <c r="P3844" t="s">
        <v>8319</v>
      </c>
      <c r="Q3844" s="10">
        <f t="shared" si="120"/>
        <v>41829.734259259261</v>
      </c>
      <c r="R3844">
        <f t="shared" si="121"/>
        <v>2014</v>
      </c>
    </row>
    <row r="3845" spans="1:18" ht="45" x14ac:dyDescent="0.25">
      <c r="A3845">
        <v>3507</v>
      </c>
      <c r="B3845" s="3" t="s">
        <v>3506</v>
      </c>
      <c r="C3845" s="3" t="s">
        <v>7617</v>
      </c>
      <c r="D3845" s="6">
        <v>10000</v>
      </c>
      <c r="E3845" s="8">
        <v>10440</v>
      </c>
      <c r="F3845" t="s">
        <v>8218</v>
      </c>
      <c r="G3845" t="s">
        <v>8223</v>
      </c>
      <c r="H3845" t="s">
        <v>8245</v>
      </c>
      <c r="I3845">
        <v>1464732537</v>
      </c>
      <c r="J3845">
        <v>1462140537</v>
      </c>
      <c r="K3845" t="b">
        <v>0</v>
      </c>
      <c r="L3845">
        <v>72</v>
      </c>
      <c r="M3845" t="b">
        <v>1</v>
      </c>
      <c r="N3845" t="s">
        <v>8269</v>
      </c>
      <c r="O3845" s="14" t="s">
        <v>8318</v>
      </c>
      <c r="P3845" t="s">
        <v>8319</v>
      </c>
      <c r="Q3845" s="10">
        <f t="shared" si="120"/>
        <v>42491.92288194444</v>
      </c>
      <c r="R3845">
        <f t="shared" si="121"/>
        <v>2016</v>
      </c>
    </row>
    <row r="3846" spans="1:18" ht="60" x14ac:dyDescent="0.25">
      <c r="A3846">
        <v>3508</v>
      </c>
      <c r="B3846" s="3" t="s">
        <v>3507</v>
      </c>
      <c r="C3846" s="3" t="s">
        <v>7618</v>
      </c>
      <c r="D3846" s="6">
        <v>100</v>
      </c>
      <c r="E3846" s="8">
        <v>180</v>
      </c>
      <c r="F3846" t="s">
        <v>8218</v>
      </c>
      <c r="G3846" t="s">
        <v>8224</v>
      </c>
      <c r="H3846" t="s">
        <v>8246</v>
      </c>
      <c r="I3846">
        <v>1462914000</v>
      </c>
      <c r="J3846">
        <v>1460914253</v>
      </c>
      <c r="K3846" t="b">
        <v>0</v>
      </c>
      <c r="L3846">
        <v>15</v>
      </c>
      <c r="M3846" t="b">
        <v>1</v>
      </c>
      <c r="N3846" t="s">
        <v>8269</v>
      </c>
      <c r="O3846" s="14" t="s">
        <v>8318</v>
      </c>
      <c r="P3846" t="s">
        <v>8319</v>
      </c>
      <c r="Q3846" s="10">
        <f t="shared" si="120"/>
        <v>42477.729780092588</v>
      </c>
      <c r="R3846">
        <f t="shared" si="121"/>
        <v>2016</v>
      </c>
    </row>
    <row r="3847" spans="1:18" ht="60" x14ac:dyDescent="0.25">
      <c r="A3847">
        <v>3509</v>
      </c>
      <c r="B3847" s="3" t="s">
        <v>3508</v>
      </c>
      <c r="C3847" s="3" t="s">
        <v>7619</v>
      </c>
      <c r="D3847" s="6">
        <v>3000</v>
      </c>
      <c r="E3847" s="8">
        <v>3190</v>
      </c>
      <c r="F3847" t="s">
        <v>8218</v>
      </c>
      <c r="G3847" t="s">
        <v>8223</v>
      </c>
      <c r="H3847" t="s">
        <v>8245</v>
      </c>
      <c r="I3847">
        <v>1416545700</v>
      </c>
      <c r="J3847">
        <v>1415392666</v>
      </c>
      <c r="K3847" t="b">
        <v>0</v>
      </c>
      <c r="L3847">
        <v>33</v>
      </c>
      <c r="M3847" t="b">
        <v>1</v>
      </c>
      <c r="N3847" t="s">
        <v>8269</v>
      </c>
      <c r="O3847" s="14" t="s">
        <v>8318</v>
      </c>
      <c r="P3847" t="s">
        <v>8319</v>
      </c>
      <c r="Q3847" s="10">
        <f t="shared" si="120"/>
        <v>41950.859560185185</v>
      </c>
      <c r="R3847">
        <f t="shared" si="121"/>
        <v>2014</v>
      </c>
    </row>
    <row r="3848" spans="1:18" ht="60" x14ac:dyDescent="0.25">
      <c r="A3848">
        <v>3510</v>
      </c>
      <c r="B3848" s="3" t="s">
        <v>3509</v>
      </c>
      <c r="C3848" s="3" t="s">
        <v>7620</v>
      </c>
      <c r="D3848" s="6">
        <v>900</v>
      </c>
      <c r="E3848" s="8">
        <v>905</v>
      </c>
      <c r="F3848" t="s">
        <v>8218</v>
      </c>
      <c r="G3848" t="s">
        <v>8223</v>
      </c>
      <c r="H3848" t="s">
        <v>8245</v>
      </c>
      <c r="I3848">
        <v>1404312846</v>
      </c>
      <c r="J3848">
        <v>1402584846</v>
      </c>
      <c r="K3848" t="b">
        <v>0</v>
      </c>
      <c r="L3848">
        <v>15</v>
      </c>
      <c r="M3848" t="b">
        <v>1</v>
      </c>
      <c r="N3848" t="s">
        <v>8269</v>
      </c>
      <c r="O3848" s="14" t="s">
        <v>8318</v>
      </c>
      <c r="P3848" t="s">
        <v>8319</v>
      </c>
      <c r="Q3848" s="10">
        <f t="shared" si="120"/>
        <v>41802.62090277778</v>
      </c>
      <c r="R3848">
        <f t="shared" si="121"/>
        <v>2014</v>
      </c>
    </row>
    <row r="3849" spans="1:18" ht="45" x14ac:dyDescent="0.25">
      <c r="A3849">
        <v>3511</v>
      </c>
      <c r="B3849" s="3" t="s">
        <v>3510</v>
      </c>
      <c r="C3849" s="3" t="s">
        <v>7621</v>
      </c>
      <c r="D3849" s="6">
        <v>1500</v>
      </c>
      <c r="E3849" s="8">
        <v>1518</v>
      </c>
      <c r="F3849" t="s">
        <v>8218</v>
      </c>
      <c r="G3849" t="s">
        <v>8224</v>
      </c>
      <c r="H3849" t="s">
        <v>8246</v>
      </c>
      <c r="I3849">
        <v>1415385000</v>
      </c>
      <c r="J3849">
        <v>1413406695</v>
      </c>
      <c r="K3849" t="b">
        <v>0</v>
      </c>
      <c r="L3849">
        <v>19</v>
      </c>
      <c r="M3849" t="b">
        <v>1</v>
      </c>
      <c r="N3849" t="s">
        <v>8269</v>
      </c>
      <c r="O3849" s="14" t="s">
        <v>8318</v>
      </c>
      <c r="P3849" t="s">
        <v>8319</v>
      </c>
      <c r="Q3849" s="10">
        <f t="shared" si="120"/>
        <v>41927.873784722222</v>
      </c>
      <c r="R3849">
        <f t="shared" si="121"/>
        <v>2014</v>
      </c>
    </row>
    <row r="3850" spans="1:18" ht="60" x14ac:dyDescent="0.25">
      <c r="A3850">
        <v>3512</v>
      </c>
      <c r="B3850" s="3" t="s">
        <v>3511</v>
      </c>
      <c r="C3850" s="3" t="s">
        <v>7622</v>
      </c>
      <c r="D3850" s="6">
        <v>1000</v>
      </c>
      <c r="E3850" s="8">
        <v>1000</v>
      </c>
      <c r="F3850" t="s">
        <v>8218</v>
      </c>
      <c r="G3850" t="s">
        <v>8224</v>
      </c>
      <c r="H3850" t="s">
        <v>8246</v>
      </c>
      <c r="I3850">
        <v>1429789992</v>
      </c>
      <c r="J3850">
        <v>1424609592</v>
      </c>
      <c r="K3850" t="b">
        <v>0</v>
      </c>
      <c r="L3850">
        <v>17</v>
      </c>
      <c r="M3850" t="b">
        <v>1</v>
      </c>
      <c r="N3850" t="s">
        <v>8269</v>
      </c>
      <c r="O3850" s="14" t="s">
        <v>8318</v>
      </c>
      <c r="P3850" t="s">
        <v>8319</v>
      </c>
      <c r="Q3850" s="10">
        <f t="shared" ref="Q3850:Q3913" si="122">(((J3850/60)/60)/24)+DATE(1970,1,1)</f>
        <v>42057.536944444444</v>
      </c>
      <c r="R3850">
        <f t="shared" ref="R3850:R3913" si="123">YEAR(Q3850)</f>
        <v>2015</v>
      </c>
    </row>
    <row r="3851" spans="1:18" ht="60" x14ac:dyDescent="0.25">
      <c r="A3851">
        <v>3513</v>
      </c>
      <c r="B3851" s="3" t="s">
        <v>3512</v>
      </c>
      <c r="C3851" s="3" t="s">
        <v>7623</v>
      </c>
      <c r="D3851" s="6">
        <v>2800</v>
      </c>
      <c r="E3851" s="8">
        <v>3315</v>
      </c>
      <c r="F3851" t="s">
        <v>8218</v>
      </c>
      <c r="G3851" t="s">
        <v>8223</v>
      </c>
      <c r="H3851" t="s">
        <v>8245</v>
      </c>
      <c r="I3851">
        <v>1401857940</v>
      </c>
      <c r="J3851">
        <v>1400725112</v>
      </c>
      <c r="K3851" t="b">
        <v>0</v>
      </c>
      <c r="L3851">
        <v>44</v>
      </c>
      <c r="M3851" t="b">
        <v>1</v>
      </c>
      <c r="N3851" t="s">
        <v>8269</v>
      </c>
      <c r="O3851" s="14" t="s">
        <v>8318</v>
      </c>
      <c r="P3851" t="s">
        <v>8319</v>
      </c>
      <c r="Q3851" s="10">
        <f t="shared" si="122"/>
        <v>41781.096203703702</v>
      </c>
      <c r="R3851">
        <f t="shared" si="123"/>
        <v>2014</v>
      </c>
    </row>
    <row r="3852" spans="1:18" ht="45" x14ac:dyDescent="0.25">
      <c r="A3852">
        <v>3514</v>
      </c>
      <c r="B3852" s="3" t="s">
        <v>3513</v>
      </c>
      <c r="C3852" s="3" t="s">
        <v>7624</v>
      </c>
      <c r="D3852" s="6">
        <v>500</v>
      </c>
      <c r="E3852" s="8">
        <v>550</v>
      </c>
      <c r="F3852" t="s">
        <v>8218</v>
      </c>
      <c r="G3852" t="s">
        <v>8223</v>
      </c>
      <c r="H3852" t="s">
        <v>8245</v>
      </c>
      <c r="I3852">
        <v>1422853140</v>
      </c>
      <c r="J3852">
        <v>1421439552</v>
      </c>
      <c r="K3852" t="b">
        <v>0</v>
      </c>
      <c r="L3852">
        <v>10</v>
      </c>
      <c r="M3852" t="b">
        <v>1</v>
      </c>
      <c r="N3852" t="s">
        <v>8269</v>
      </c>
      <c r="O3852" s="14" t="s">
        <v>8318</v>
      </c>
      <c r="P3852" t="s">
        <v>8319</v>
      </c>
      <c r="Q3852" s="10">
        <f t="shared" si="122"/>
        <v>42020.846666666665</v>
      </c>
      <c r="R3852">
        <f t="shared" si="123"/>
        <v>2015</v>
      </c>
    </row>
    <row r="3853" spans="1:18" ht="45" x14ac:dyDescent="0.25">
      <c r="A3853">
        <v>3515</v>
      </c>
      <c r="B3853" s="3" t="s">
        <v>3514</v>
      </c>
      <c r="C3853" s="3" t="s">
        <v>7625</v>
      </c>
      <c r="D3853" s="6">
        <v>3000</v>
      </c>
      <c r="E3853" s="8">
        <v>3080</v>
      </c>
      <c r="F3853" t="s">
        <v>8218</v>
      </c>
      <c r="G3853" t="s">
        <v>8223</v>
      </c>
      <c r="H3853" t="s">
        <v>8245</v>
      </c>
      <c r="I3853">
        <v>1433097171</v>
      </c>
      <c r="J3853">
        <v>1430505171</v>
      </c>
      <c r="K3853" t="b">
        <v>0</v>
      </c>
      <c r="L3853">
        <v>46</v>
      </c>
      <c r="M3853" t="b">
        <v>1</v>
      </c>
      <c r="N3853" t="s">
        <v>8269</v>
      </c>
      <c r="O3853" s="14" t="s">
        <v>8318</v>
      </c>
      <c r="P3853" t="s">
        <v>8319</v>
      </c>
      <c r="Q3853" s="10">
        <f t="shared" si="122"/>
        <v>42125.772812499999</v>
      </c>
      <c r="R3853">
        <f t="shared" si="123"/>
        <v>2015</v>
      </c>
    </row>
    <row r="3854" spans="1:18" ht="60" x14ac:dyDescent="0.25">
      <c r="A3854">
        <v>3516</v>
      </c>
      <c r="B3854" s="3" t="s">
        <v>3515</v>
      </c>
      <c r="C3854" s="3" t="s">
        <v>7626</v>
      </c>
      <c r="D3854" s="6">
        <v>2500</v>
      </c>
      <c r="E3854" s="8">
        <v>2500</v>
      </c>
      <c r="F3854" t="s">
        <v>8218</v>
      </c>
      <c r="G3854" t="s">
        <v>8223</v>
      </c>
      <c r="H3854" t="s">
        <v>8245</v>
      </c>
      <c r="I3854">
        <v>1410145200</v>
      </c>
      <c r="J3854">
        <v>1407197670</v>
      </c>
      <c r="K3854" t="b">
        <v>0</v>
      </c>
      <c r="L3854">
        <v>11</v>
      </c>
      <c r="M3854" t="b">
        <v>1</v>
      </c>
      <c r="N3854" t="s">
        <v>8269</v>
      </c>
      <c r="O3854" s="14" t="s">
        <v>8318</v>
      </c>
      <c r="P3854" t="s">
        <v>8319</v>
      </c>
      <c r="Q3854" s="10">
        <f t="shared" si="122"/>
        <v>41856.010069444441</v>
      </c>
      <c r="R3854">
        <f t="shared" si="123"/>
        <v>2014</v>
      </c>
    </row>
    <row r="3855" spans="1:18" ht="45" x14ac:dyDescent="0.25">
      <c r="A3855">
        <v>3517</v>
      </c>
      <c r="B3855" s="3" t="s">
        <v>3516</v>
      </c>
      <c r="C3855" s="3" t="s">
        <v>7627</v>
      </c>
      <c r="D3855" s="6">
        <v>4000</v>
      </c>
      <c r="E3855" s="8">
        <v>4000</v>
      </c>
      <c r="F3855" t="s">
        <v>8218</v>
      </c>
      <c r="G3855" t="s">
        <v>8224</v>
      </c>
      <c r="H3855" t="s">
        <v>8246</v>
      </c>
      <c r="I3855">
        <v>1404471600</v>
      </c>
      <c r="J3855">
        <v>1401910634</v>
      </c>
      <c r="K3855" t="b">
        <v>0</v>
      </c>
      <c r="L3855">
        <v>13</v>
      </c>
      <c r="M3855" t="b">
        <v>1</v>
      </c>
      <c r="N3855" t="s">
        <v>8269</v>
      </c>
      <c r="O3855" s="14" t="s">
        <v>8318</v>
      </c>
      <c r="P3855" t="s">
        <v>8319</v>
      </c>
      <c r="Q3855" s="10">
        <f t="shared" si="122"/>
        <v>41794.817523148151</v>
      </c>
      <c r="R3855">
        <f t="shared" si="123"/>
        <v>2014</v>
      </c>
    </row>
    <row r="3856" spans="1:18" ht="60" x14ac:dyDescent="0.25">
      <c r="A3856">
        <v>3518</v>
      </c>
      <c r="B3856" s="3" t="s">
        <v>3517</v>
      </c>
      <c r="C3856" s="3" t="s">
        <v>7628</v>
      </c>
      <c r="D3856" s="6">
        <v>1500</v>
      </c>
      <c r="E3856" s="8">
        <v>1650.69</v>
      </c>
      <c r="F3856" t="s">
        <v>8218</v>
      </c>
      <c r="G3856" t="s">
        <v>8223</v>
      </c>
      <c r="H3856" t="s">
        <v>8245</v>
      </c>
      <c r="I3856">
        <v>1412259660</v>
      </c>
      <c r="J3856">
        <v>1410461299</v>
      </c>
      <c r="K3856" t="b">
        <v>0</v>
      </c>
      <c r="L3856">
        <v>33</v>
      </c>
      <c r="M3856" t="b">
        <v>1</v>
      </c>
      <c r="N3856" t="s">
        <v>8269</v>
      </c>
      <c r="O3856" s="14" t="s">
        <v>8318</v>
      </c>
      <c r="P3856" t="s">
        <v>8319</v>
      </c>
      <c r="Q3856" s="10">
        <f t="shared" si="122"/>
        <v>41893.783553240741</v>
      </c>
      <c r="R3856">
        <f t="shared" si="123"/>
        <v>2014</v>
      </c>
    </row>
    <row r="3857" spans="1:18" ht="45" x14ac:dyDescent="0.25">
      <c r="A3857">
        <v>3519</v>
      </c>
      <c r="B3857" s="3" t="s">
        <v>3518</v>
      </c>
      <c r="C3857" s="3" t="s">
        <v>7629</v>
      </c>
      <c r="D3857" s="6">
        <v>2000</v>
      </c>
      <c r="E3857" s="8">
        <v>2027</v>
      </c>
      <c r="F3857" t="s">
        <v>8218</v>
      </c>
      <c r="G3857" t="s">
        <v>8224</v>
      </c>
      <c r="H3857" t="s">
        <v>8246</v>
      </c>
      <c r="I3857">
        <v>1425478950</v>
      </c>
      <c r="J3857">
        <v>1422886950</v>
      </c>
      <c r="K3857" t="b">
        <v>0</v>
      </c>
      <c r="L3857">
        <v>28</v>
      </c>
      <c r="M3857" t="b">
        <v>1</v>
      </c>
      <c r="N3857" t="s">
        <v>8269</v>
      </c>
      <c r="O3857" s="14" t="s">
        <v>8318</v>
      </c>
      <c r="P3857" t="s">
        <v>8319</v>
      </c>
      <c r="Q3857" s="10">
        <f t="shared" si="122"/>
        <v>42037.598958333328</v>
      </c>
      <c r="R3857">
        <f t="shared" si="123"/>
        <v>2015</v>
      </c>
    </row>
    <row r="3858" spans="1:18" ht="45" x14ac:dyDescent="0.25">
      <c r="A3858">
        <v>3520</v>
      </c>
      <c r="B3858" s="3" t="s">
        <v>3519</v>
      </c>
      <c r="C3858" s="3" t="s">
        <v>7630</v>
      </c>
      <c r="D3858" s="6">
        <v>2000</v>
      </c>
      <c r="E3858" s="8">
        <v>2015</v>
      </c>
      <c r="F3858" t="s">
        <v>8218</v>
      </c>
      <c r="G3858" t="s">
        <v>8224</v>
      </c>
      <c r="H3858" t="s">
        <v>8246</v>
      </c>
      <c r="I3858">
        <v>1441547220</v>
      </c>
      <c r="J3858">
        <v>1439322412</v>
      </c>
      <c r="K3858" t="b">
        <v>0</v>
      </c>
      <c r="L3858">
        <v>21</v>
      </c>
      <c r="M3858" t="b">
        <v>1</v>
      </c>
      <c r="N3858" t="s">
        <v>8269</v>
      </c>
      <c r="O3858" s="14" t="s">
        <v>8318</v>
      </c>
      <c r="P3858" t="s">
        <v>8319</v>
      </c>
      <c r="Q3858" s="10">
        <f t="shared" si="122"/>
        <v>42227.824212962965</v>
      </c>
      <c r="R3858">
        <f t="shared" si="123"/>
        <v>2015</v>
      </c>
    </row>
    <row r="3859" spans="1:18" ht="60" x14ac:dyDescent="0.25">
      <c r="A3859">
        <v>3521</v>
      </c>
      <c r="B3859" s="3" t="s">
        <v>3520</v>
      </c>
      <c r="C3859" s="3" t="s">
        <v>7631</v>
      </c>
      <c r="D3859" s="6">
        <v>350</v>
      </c>
      <c r="E3859" s="8">
        <v>593</v>
      </c>
      <c r="F3859" t="s">
        <v>8218</v>
      </c>
      <c r="G3859" t="s">
        <v>8223</v>
      </c>
      <c r="H3859" t="s">
        <v>8245</v>
      </c>
      <c r="I3859">
        <v>1411980020</v>
      </c>
      <c r="J3859">
        <v>1409388020</v>
      </c>
      <c r="K3859" t="b">
        <v>0</v>
      </c>
      <c r="L3859">
        <v>13</v>
      </c>
      <c r="M3859" t="b">
        <v>1</v>
      </c>
      <c r="N3859" t="s">
        <v>8269</v>
      </c>
      <c r="O3859" s="14" t="s">
        <v>8318</v>
      </c>
      <c r="P3859" t="s">
        <v>8319</v>
      </c>
      <c r="Q3859" s="10">
        <f t="shared" si="122"/>
        <v>41881.361342592594</v>
      </c>
      <c r="R3859">
        <f t="shared" si="123"/>
        <v>2014</v>
      </c>
    </row>
    <row r="3860" spans="1:18" ht="60" x14ac:dyDescent="0.25">
      <c r="A3860">
        <v>3522</v>
      </c>
      <c r="B3860" s="3" t="s">
        <v>3521</v>
      </c>
      <c r="C3860" s="3" t="s">
        <v>7632</v>
      </c>
      <c r="D3860" s="6">
        <v>1395</v>
      </c>
      <c r="E3860" s="8">
        <v>1395</v>
      </c>
      <c r="F3860" t="s">
        <v>8218</v>
      </c>
      <c r="G3860" t="s">
        <v>8224</v>
      </c>
      <c r="H3860" t="s">
        <v>8246</v>
      </c>
      <c r="I3860">
        <v>1442311560</v>
      </c>
      <c r="J3860">
        <v>1439924246</v>
      </c>
      <c r="K3860" t="b">
        <v>0</v>
      </c>
      <c r="L3860">
        <v>34</v>
      </c>
      <c r="M3860" t="b">
        <v>1</v>
      </c>
      <c r="N3860" t="s">
        <v>8269</v>
      </c>
      <c r="O3860" s="14" t="s">
        <v>8318</v>
      </c>
      <c r="P3860" t="s">
        <v>8319</v>
      </c>
      <c r="Q3860" s="10">
        <f t="shared" si="122"/>
        <v>42234.789884259255</v>
      </c>
      <c r="R3860">
        <f t="shared" si="123"/>
        <v>2015</v>
      </c>
    </row>
    <row r="3861" spans="1:18" ht="45" x14ac:dyDescent="0.25">
      <c r="A3861">
        <v>3523</v>
      </c>
      <c r="B3861" s="3" t="s">
        <v>3522</v>
      </c>
      <c r="C3861" s="3" t="s">
        <v>7633</v>
      </c>
      <c r="D3861" s="6">
        <v>4000</v>
      </c>
      <c r="E3861" s="8">
        <v>4546</v>
      </c>
      <c r="F3861" t="s">
        <v>8218</v>
      </c>
      <c r="G3861" t="s">
        <v>8224</v>
      </c>
      <c r="H3861" t="s">
        <v>8246</v>
      </c>
      <c r="I3861">
        <v>1474844400</v>
      </c>
      <c r="J3861">
        <v>1469871148</v>
      </c>
      <c r="K3861" t="b">
        <v>0</v>
      </c>
      <c r="L3861">
        <v>80</v>
      </c>
      <c r="M3861" t="b">
        <v>1</v>
      </c>
      <c r="N3861" t="s">
        <v>8269</v>
      </c>
      <c r="O3861" s="14" t="s">
        <v>8318</v>
      </c>
      <c r="P3861" t="s">
        <v>8319</v>
      </c>
      <c r="Q3861" s="10">
        <f t="shared" si="122"/>
        <v>42581.397546296299</v>
      </c>
      <c r="R3861">
        <f t="shared" si="123"/>
        <v>2016</v>
      </c>
    </row>
    <row r="3862" spans="1:18" ht="60" x14ac:dyDescent="0.25">
      <c r="A3862">
        <v>3524</v>
      </c>
      <c r="B3862" s="3" t="s">
        <v>3523</v>
      </c>
      <c r="C3862" s="3" t="s">
        <v>7634</v>
      </c>
      <c r="D3862" s="6">
        <v>10000</v>
      </c>
      <c r="E3862" s="8">
        <v>10156</v>
      </c>
      <c r="F3862" t="s">
        <v>8218</v>
      </c>
      <c r="G3862" t="s">
        <v>8223</v>
      </c>
      <c r="H3862" t="s">
        <v>8245</v>
      </c>
      <c r="I3862">
        <v>1410580800</v>
      </c>
      <c r="J3862">
        <v>1409336373</v>
      </c>
      <c r="K3862" t="b">
        <v>0</v>
      </c>
      <c r="L3862">
        <v>74</v>
      </c>
      <c r="M3862" t="b">
        <v>1</v>
      </c>
      <c r="N3862" t="s">
        <v>8269</v>
      </c>
      <c r="O3862" s="14" t="s">
        <v>8318</v>
      </c>
      <c r="P3862" t="s">
        <v>8319</v>
      </c>
      <c r="Q3862" s="10">
        <f t="shared" si="122"/>
        <v>41880.76357638889</v>
      </c>
      <c r="R3862">
        <f t="shared" si="123"/>
        <v>2014</v>
      </c>
    </row>
    <row r="3863" spans="1:18" ht="45" x14ac:dyDescent="0.25">
      <c r="A3863">
        <v>3525</v>
      </c>
      <c r="B3863" s="3" t="s">
        <v>3524</v>
      </c>
      <c r="C3863" s="3" t="s">
        <v>7635</v>
      </c>
      <c r="D3863" s="6">
        <v>500</v>
      </c>
      <c r="E3863" s="8">
        <v>530</v>
      </c>
      <c r="F3863" t="s">
        <v>8218</v>
      </c>
      <c r="G3863" t="s">
        <v>8223</v>
      </c>
      <c r="H3863" t="s">
        <v>8245</v>
      </c>
      <c r="I3863">
        <v>1439136000</v>
      </c>
      <c r="J3863">
        <v>1438188106</v>
      </c>
      <c r="K3863" t="b">
        <v>0</v>
      </c>
      <c r="L3863">
        <v>7</v>
      </c>
      <c r="M3863" t="b">
        <v>1</v>
      </c>
      <c r="N3863" t="s">
        <v>8269</v>
      </c>
      <c r="O3863" s="14" t="s">
        <v>8318</v>
      </c>
      <c r="P3863" t="s">
        <v>8319</v>
      </c>
      <c r="Q3863" s="10">
        <f t="shared" si="122"/>
        <v>42214.6956712963</v>
      </c>
      <c r="R3863">
        <f t="shared" si="123"/>
        <v>2015</v>
      </c>
    </row>
    <row r="3864" spans="1:18" ht="60" x14ac:dyDescent="0.25">
      <c r="A3864">
        <v>3526</v>
      </c>
      <c r="B3864" s="3" t="s">
        <v>3525</v>
      </c>
      <c r="C3864" s="3" t="s">
        <v>7636</v>
      </c>
      <c r="D3864" s="6">
        <v>3300</v>
      </c>
      <c r="E3864" s="8">
        <v>3366</v>
      </c>
      <c r="F3864" t="s">
        <v>8218</v>
      </c>
      <c r="G3864" t="s">
        <v>8223</v>
      </c>
      <c r="H3864" t="s">
        <v>8245</v>
      </c>
      <c r="I3864">
        <v>1461823140</v>
      </c>
      <c r="J3864">
        <v>1459411371</v>
      </c>
      <c r="K3864" t="b">
        <v>0</v>
      </c>
      <c r="L3864">
        <v>34</v>
      </c>
      <c r="M3864" t="b">
        <v>1</v>
      </c>
      <c r="N3864" t="s">
        <v>8269</v>
      </c>
      <c r="O3864" s="14" t="s">
        <v>8318</v>
      </c>
      <c r="P3864" t="s">
        <v>8319</v>
      </c>
      <c r="Q3864" s="10">
        <f t="shared" si="122"/>
        <v>42460.335312499999</v>
      </c>
      <c r="R3864">
        <f t="shared" si="123"/>
        <v>2016</v>
      </c>
    </row>
    <row r="3865" spans="1:18" ht="60" x14ac:dyDescent="0.25">
      <c r="A3865">
        <v>3527</v>
      </c>
      <c r="B3865" s="3" t="s">
        <v>3526</v>
      </c>
      <c r="C3865" s="3" t="s">
        <v>7637</v>
      </c>
      <c r="D3865" s="6">
        <v>6000</v>
      </c>
      <c r="E3865" s="8">
        <v>7015</v>
      </c>
      <c r="F3865" t="s">
        <v>8218</v>
      </c>
      <c r="G3865" t="s">
        <v>8223</v>
      </c>
      <c r="H3865" t="s">
        <v>8245</v>
      </c>
      <c r="I3865">
        <v>1436587140</v>
      </c>
      <c r="J3865">
        <v>1434069205</v>
      </c>
      <c r="K3865" t="b">
        <v>0</v>
      </c>
      <c r="L3865">
        <v>86</v>
      </c>
      <c r="M3865" t="b">
        <v>1</v>
      </c>
      <c r="N3865" t="s">
        <v>8269</v>
      </c>
      <c r="O3865" s="14" t="s">
        <v>8318</v>
      </c>
      <c r="P3865" t="s">
        <v>8319</v>
      </c>
      <c r="Q3865" s="10">
        <f t="shared" si="122"/>
        <v>42167.023206018523</v>
      </c>
      <c r="R3865">
        <f t="shared" si="123"/>
        <v>2015</v>
      </c>
    </row>
    <row r="3866" spans="1:18" ht="45" x14ac:dyDescent="0.25">
      <c r="A3866">
        <v>3528</v>
      </c>
      <c r="B3866" s="3" t="s">
        <v>3527</v>
      </c>
      <c r="C3866" s="3" t="s">
        <v>7638</v>
      </c>
      <c r="D3866" s="6">
        <v>1650</v>
      </c>
      <c r="E3866" s="8">
        <v>1669</v>
      </c>
      <c r="F3866" t="s">
        <v>8218</v>
      </c>
      <c r="G3866" t="s">
        <v>8224</v>
      </c>
      <c r="H3866" t="s">
        <v>8246</v>
      </c>
      <c r="I3866">
        <v>1484740918</v>
      </c>
      <c r="J3866">
        <v>1483012918</v>
      </c>
      <c r="K3866" t="b">
        <v>0</v>
      </c>
      <c r="L3866">
        <v>37</v>
      </c>
      <c r="M3866" t="b">
        <v>1</v>
      </c>
      <c r="N3866" t="s">
        <v>8269</v>
      </c>
      <c r="O3866" s="14" t="s">
        <v>8318</v>
      </c>
      <c r="P3866" t="s">
        <v>8319</v>
      </c>
      <c r="Q3866" s="10">
        <f t="shared" si="122"/>
        <v>42733.50136574074</v>
      </c>
      <c r="R3866">
        <f t="shared" si="123"/>
        <v>2016</v>
      </c>
    </row>
    <row r="3867" spans="1:18" ht="60" x14ac:dyDescent="0.25">
      <c r="A3867">
        <v>3529</v>
      </c>
      <c r="B3867" s="3" t="s">
        <v>3528</v>
      </c>
      <c r="C3867" s="3" t="s">
        <v>7639</v>
      </c>
      <c r="D3867" s="6">
        <v>500</v>
      </c>
      <c r="E3867" s="8">
        <v>660</v>
      </c>
      <c r="F3867" t="s">
        <v>8218</v>
      </c>
      <c r="G3867" t="s">
        <v>8223</v>
      </c>
      <c r="H3867" t="s">
        <v>8245</v>
      </c>
      <c r="I3867">
        <v>1436749200</v>
      </c>
      <c r="J3867">
        <v>1434997018</v>
      </c>
      <c r="K3867" t="b">
        <v>0</v>
      </c>
      <c r="L3867">
        <v>18</v>
      </c>
      <c r="M3867" t="b">
        <v>1</v>
      </c>
      <c r="N3867" t="s">
        <v>8269</v>
      </c>
      <c r="O3867" s="14" t="s">
        <v>8318</v>
      </c>
      <c r="P3867" t="s">
        <v>8319</v>
      </c>
      <c r="Q3867" s="10">
        <f t="shared" si="122"/>
        <v>42177.761782407411</v>
      </c>
      <c r="R3867">
        <f t="shared" si="123"/>
        <v>2015</v>
      </c>
    </row>
    <row r="3868" spans="1:18" ht="60" x14ac:dyDescent="0.25">
      <c r="A3868">
        <v>3530</v>
      </c>
      <c r="B3868" s="3" t="s">
        <v>3529</v>
      </c>
      <c r="C3868" s="3" t="s">
        <v>7640</v>
      </c>
      <c r="D3868" s="6">
        <v>2750</v>
      </c>
      <c r="E3868" s="8">
        <v>2750</v>
      </c>
      <c r="F3868" t="s">
        <v>8218</v>
      </c>
      <c r="G3868" t="s">
        <v>8224</v>
      </c>
      <c r="H3868" t="s">
        <v>8246</v>
      </c>
      <c r="I3868">
        <v>1460318400</v>
      </c>
      <c r="J3868">
        <v>1457881057</v>
      </c>
      <c r="K3868" t="b">
        <v>0</v>
      </c>
      <c r="L3868">
        <v>22</v>
      </c>
      <c r="M3868" t="b">
        <v>1</v>
      </c>
      <c r="N3868" t="s">
        <v>8269</v>
      </c>
      <c r="O3868" s="14" t="s">
        <v>8318</v>
      </c>
      <c r="P3868" t="s">
        <v>8319</v>
      </c>
      <c r="Q3868" s="10">
        <f t="shared" si="122"/>
        <v>42442.623344907406</v>
      </c>
      <c r="R3868">
        <f t="shared" si="123"/>
        <v>2016</v>
      </c>
    </row>
    <row r="3869" spans="1:18" ht="15.75" x14ac:dyDescent="0.25">
      <c r="A3869">
        <v>3531</v>
      </c>
      <c r="B3869" s="3" t="s">
        <v>3530</v>
      </c>
      <c r="C3869" s="3" t="s">
        <v>7641</v>
      </c>
      <c r="D3869" s="6">
        <v>1000</v>
      </c>
      <c r="E3869" s="8">
        <v>1280</v>
      </c>
      <c r="F3869" t="s">
        <v>8218</v>
      </c>
      <c r="G3869" t="s">
        <v>8223</v>
      </c>
      <c r="H3869" t="s">
        <v>8245</v>
      </c>
      <c r="I3869">
        <v>1467301334</v>
      </c>
      <c r="J3869">
        <v>1464709334</v>
      </c>
      <c r="K3869" t="b">
        <v>0</v>
      </c>
      <c r="L3869">
        <v>26</v>
      </c>
      <c r="M3869" t="b">
        <v>1</v>
      </c>
      <c r="N3869" t="s">
        <v>8269</v>
      </c>
      <c r="O3869" s="14" t="s">
        <v>8318</v>
      </c>
      <c r="P3869" t="s">
        <v>8319</v>
      </c>
      <c r="Q3869" s="10">
        <f t="shared" si="122"/>
        <v>42521.654328703706</v>
      </c>
      <c r="R3869">
        <f t="shared" si="123"/>
        <v>2016</v>
      </c>
    </row>
    <row r="3870" spans="1:18" ht="60" x14ac:dyDescent="0.25">
      <c r="A3870">
        <v>3532</v>
      </c>
      <c r="B3870" s="3" t="s">
        <v>3531</v>
      </c>
      <c r="C3870" s="3" t="s">
        <v>7642</v>
      </c>
      <c r="D3870" s="6">
        <v>960</v>
      </c>
      <c r="E3870" s="8">
        <v>1142</v>
      </c>
      <c r="F3870" t="s">
        <v>8218</v>
      </c>
      <c r="G3870" t="s">
        <v>8223</v>
      </c>
      <c r="H3870" t="s">
        <v>8245</v>
      </c>
      <c r="I3870">
        <v>1411012740</v>
      </c>
      <c r="J3870">
        <v>1409667827</v>
      </c>
      <c r="K3870" t="b">
        <v>0</v>
      </c>
      <c r="L3870">
        <v>27</v>
      </c>
      <c r="M3870" t="b">
        <v>1</v>
      </c>
      <c r="N3870" t="s">
        <v>8269</v>
      </c>
      <c r="O3870" s="14" t="s">
        <v>8318</v>
      </c>
      <c r="P3870" t="s">
        <v>8319</v>
      </c>
      <c r="Q3870" s="10">
        <f t="shared" si="122"/>
        <v>41884.599849537037</v>
      </c>
      <c r="R3870">
        <f t="shared" si="123"/>
        <v>2014</v>
      </c>
    </row>
    <row r="3871" spans="1:18" ht="60" x14ac:dyDescent="0.25">
      <c r="A3871">
        <v>3533</v>
      </c>
      <c r="B3871" s="3" t="s">
        <v>3532</v>
      </c>
      <c r="C3871" s="3" t="s">
        <v>7643</v>
      </c>
      <c r="D3871" s="6">
        <v>500</v>
      </c>
      <c r="E3871" s="8">
        <v>631</v>
      </c>
      <c r="F3871" t="s">
        <v>8218</v>
      </c>
      <c r="G3871" t="s">
        <v>8223</v>
      </c>
      <c r="H3871" t="s">
        <v>8245</v>
      </c>
      <c r="I3871">
        <v>1447269367</v>
      </c>
      <c r="J3871">
        <v>1444673767</v>
      </c>
      <c r="K3871" t="b">
        <v>0</v>
      </c>
      <c r="L3871">
        <v>8</v>
      </c>
      <c r="M3871" t="b">
        <v>1</v>
      </c>
      <c r="N3871" t="s">
        <v>8269</v>
      </c>
      <c r="O3871" s="14" t="s">
        <v>8318</v>
      </c>
      <c r="P3871" t="s">
        <v>8319</v>
      </c>
      <c r="Q3871" s="10">
        <f t="shared" si="122"/>
        <v>42289.761192129634</v>
      </c>
      <c r="R3871">
        <f t="shared" si="123"/>
        <v>2015</v>
      </c>
    </row>
    <row r="3872" spans="1:18" ht="45" x14ac:dyDescent="0.25">
      <c r="A3872">
        <v>3534</v>
      </c>
      <c r="B3872" s="3" t="s">
        <v>3533</v>
      </c>
      <c r="C3872" s="3" t="s">
        <v>7644</v>
      </c>
      <c r="D3872" s="6">
        <v>5000</v>
      </c>
      <c r="E3872" s="8">
        <v>7810</v>
      </c>
      <c r="F3872" t="s">
        <v>8218</v>
      </c>
      <c r="G3872" t="s">
        <v>8223</v>
      </c>
      <c r="H3872" t="s">
        <v>8245</v>
      </c>
      <c r="I3872">
        <v>1443711623</v>
      </c>
      <c r="J3872">
        <v>1440687623</v>
      </c>
      <c r="K3872" t="b">
        <v>0</v>
      </c>
      <c r="L3872">
        <v>204</v>
      </c>
      <c r="M3872" t="b">
        <v>1</v>
      </c>
      <c r="N3872" t="s">
        <v>8269</v>
      </c>
      <c r="O3872" s="14" t="s">
        <v>8318</v>
      </c>
      <c r="P3872" t="s">
        <v>8319</v>
      </c>
      <c r="Q3872" s="10">
        <f t="shared" si="122"/>
        <v>42243.6252662037</v>
      </c>
      <c r="R3872">
        <f t="shared" si="123"/>
        <v>2015</v>
      </c>
    </row>
    <row r="3873" spans="1:18" ht="45" x14ac:dyDescent="0.25">
      <c r="A3873">
        <v>3535</v>
      </c>
      <c r="B3873" s="3" t="s">
        <v>3534</v>
      </c>
      <c r="C3873" s="3" t="s">
        <v>7645</v>
      </c>
      <c r="D3873" s="6">
        <v>2000</v>
      </c>
      <c r="E3873" s="8">
        <v>2063</v>
      </c>
      <c r="F3873" t="s">
        <v>8218</v>
      </c>
      <c r="G3873" t="s">
        <v>8224</v>
      </c>
      <c r="H3873" t="s">
        <v>8246</v>
      </c>
      <c r="I3873">
        <v>1443808800</v>
      </c>
      <c r="J3873">
        <v>1441120910</v>
      </c>
      <c r="K3873" t="b">
        <v>0</v>
      </c>
      <c r="L3873">
        <v>46</v>
      </c>
      <c r="M3873" t="b">
        <v>1</v>
      </c>
      <c r="N3873" t="s">
        <v>8269</v>
      </c>
      <c r="O3873" s="14" t="s">
        <v>8318</v>
      </c>
      <c r="P3873" t="s">
        <v>8319</v>
      </c>
      <c r="Q3873" s="10">
        <f t="shared" si="122"/>
        <v>42248.640162037031</v>
      </c>
      <c r="R3873">
        <f t="shared" si="123"/>
        <v>2015</v>
      </c>
    </row>
    <row r="3874" spans="1:18" ht="60" x14ac:dyDescent="0.25">
      <c r="A3874">
        <v>3536</v>
      </c>
      <c r="B3874" s="3" t="s">
        <v>3535</v>
      </c>
      <c r="C3874" s="3" t="s">
        <v>7646</v>
      </c>
      <c r="D3874" s="6">
        <v>150</v>
      </c>
      <c r="E3874" s="8">
        <v>230</v>
      </c>
      <c r="F3874" t="s">
        <v>8218</v>
      </c>
      <c r="G3874" t="s">
        <v>8224</v>
      </c>
      <c r="H3874" t="s">
        <v>8246</v>
      </c>
      <c r="I3874">
        <v>1450612740</v>
      </c>
      <c r="J3874">
        <v>1448040425</v>
      </c>
      <c r="K3874" t="b">
        <v>0</v>
      </c>
      <c r="L3874">
        <v>17</v>
      </c>
      <c r="M3874" t="b">
        <v>1</v>
      </c>
      <c r="N3874" t="s">
        <v>8269</v>
      </c>
      <c r="O3874" s="14" t="s">
        <v>8318</v>
      </c>
      <c r="P3874" t="s">
        <v>8319</v>
      </c>
      <c r="Q3874" s="10">
        <f t="shared" si="122"/>
        <v>42328.727141203708</v>
      </c>
      <c r="R3874">
        <f t="shared" si="123"/>
        <v>2015</v>
      </c>
    </row>
    <row r="3875" spans="1:18" ht="60" x14ac:dyDescent="0.25">
      <c r="A3875">
        <v>3537</v>
      </c>
      <c r="B3875" s="3" t="s">
        <v>3536</v>
      </c>
      <c r="C3875" s="3" t="s">
        <v>7647</v>
      </c>
      <c r="D3875" s="6">
        <v>675</v>
      </c>
      <c r="E3875" s="8">
        <v>1218</v>
      </c>
      <c r="F3875" t="s">
        <v>8218</v>
      </c>
      <c r="G3875" t="s">
        <v>8228</v>
      </c>
      <c r="H3875" t="s">
        <v>8250</v>
      </c>
      <c r="I3875">
        <v>1416211140</v>
      </c>
      <c r="J3875">
        <v>1413016216</v>
      </c>
      <c r="K3875" t="b">
        <v>0</v>
      </c>
      <c r="L3875">
        <v>28</v>
      </c>
      <c r="M3875" t="b">
        <v>1</v>
      </c>
      <c r="N3875" t="s">
        <v>8269</v>
      </c>
      <c r="O3875" s="14" t="s">
        <v>8318</v>
      </c>
      <c r="P3875" t="s">
        <v>8319</v>
      </c>
      <c r="Q3875" s="10">
        <f t="shared" si="122"/>
        <v>41923.354351851849</v>
      </c>
      <c r="R3875">
        <f t="shared" si="123"/>
        <v>2014</v>
      </c>
    </row>
    <row r="3876" spans="1:18" ht="60" x14ac:dyDescent="0.25">
      <c r="A3876">
        <v>3538</v>
      </c>
      <c r="B3876" s="3" t="s">
        <v>3537</v>
      </c>
      <c r="C3876" s="3" t="s">
        <v>7648</v>
      </c>
      <c r="D3876" s="6">
        <v>2000</v>
      </c>
      <c r="E3876" s="8">
        <v>2569</v>
      </c>
      <c r="F3876" t="s">
        <v>8218</v>
      </c>
      <c r="G3876" t="s">
        <v>8224</v>
      </c>
      <c r="H3876" t="s">
        <v>8246</v>
      </c>
      <c r="I3876">
        <v>1471428340</v>
      </c>
      <c r="J3876">
        <v>1469009140</v>
      </c>
      <c r="K3876" t="b">
        <v>0</v>
      </c>
      <c r="L3876">
        <v>83</v>
      </c>
      <c r="M3876" t="b">
        <v>1</v>
      </c>
      <c r="N3876" t="s">
        <v>8269</v>
      </c>
      <c r="O3876" s="14" t="s">
        <v>8318</v>
      </c>
      <c r="P3876" t="s">
        <v>8319</v>
      </c>
      <c r="Q3876" s="10">
        <f t="shared" si="122"/>
        <v>42571.420601851853</v>
      </c>
      <c r="R3876">
        <f t="shared" si="123"/>
        <v>2016</v>
      </c>
    </row>
    <row r="3877" spans="1:18" ht="60" x14ac:dyDescent="0.25">
      <c r="A3877">
        <v>3539</v>
      </c>
      <c r="B3877" s="3" t="s">
        <v>3538</v>
      </c>
      <c r="C3877" s="3" t="s">
        <v>7649</v>
      </c>
      <c r="D3877" s="6">
        <v>600</v>
      </c>
      <c r="E3877" s="8">
        <v>718</v>
      </c>
      <c r="F3877" t="s">
        <v>8218</v>
      </c>
      <c r="G3877" t="s">
        <v>8223</v>
      </c>
      <c r="H3877" t="s">
        <v>8245</v>
      </c>
      <c r="I3877">
        <v>1473358122</v>
      </c>
      <c r="J3877">
        <v>1471543722</v>
      </c>
      <c r="K3877" t="b">
        <v>0</v>
      </c>
      <c r="L3877">
        <v>13</v>
      </c>
      <c r="M3877" t="b">
        <v>1</v>
      </c>
      <c r="N3877" t="s">
        <v>8269</v>
      </c>
      <c r="O3877" s="14" t="s">
        <v>8318</v>
      </c>
      <c r="P3877" t="s">
        <v>8319</v>
      </c>
      <c r="Q3877" s="10">
        <f t="shared" si="122"/>
        <v>42600.756041666667</v>
      </c>
      <c r="R3877">
        <f t="shared" si="123"/>
        <v>2016</v>
      </c>
    </row>
    <row r="3878" spans="1:18" ht="60" x14ac:dyDescent="0.25">
      <c r="A3878">
        <v>3540</v>
      </c>
      <c r="B3878" s="3" t="s">
        <v>3539</v>
      </c>
      <c r="C3878" s="3" t="s">
        <v>7650</v>
      </c>
      <c r="D3878" s="6">
        <v>300</v>
      </c>
      <c r="E3878" s="8">
        <v>369</v>
      </c>
      <c r="F3878" t="s">
        <v>8218</v>
      </c>
      <c r="G3878" t="s">
        <v>8224</v>
      </c>
      <c r="H3878" t="s">
        <v>8246</v>
      </c>
      <c r="I3878">
        <v>1466899491</v>
      </c>
      <c r="J3878">
        <v>1464307491</v>
      </c>
      <c r="K3878" t="b">
        <v>0</v>
      </c>
      <c r="L3878">
        <v>8</v>
      </c>
      <c r="M3878" t="b">
        <v>1</v>
      </c>
      <c r="N3878" t="s">
        <v>8269</v>
      </c>
      <c r="O3878" s="14" t="s">
        <v>8318</v>
      </c>
      <c r="P3878" t="s">
        <v>8319</v>
      </c>
      <c r="Q3878" s="10">
        <f t="shared" si="122"/>
        <v>42517.003368055557</v>
      </c>
      <c r="R3878">
        <f t="shared" si="123"/>
        <v>2016</v>
      </c>
    </row>
    <row r="3879" spans="1:18" ht="60" x14ac:dyDescent="0.25">
      <c r="A3879">
        <v>3541</v>
      </c>
      <c r="B3879" s="3" t="s">
        <v>3540</v>
      </c>
      <c r="C3879" s="3" t="s">
        <v>7651</v>
      </c>
      <c r="D3879" s="6">
        <v>1200</v>
      </c>
      <c r="E3879" s="8">
        <v>1260</v>
      </c>
      <c r="F3879" t="s">
        <v>8218</v>
      </c>
      <c r="G3879" t="s">
        <v>8224</v>
      </c>
      <c r="H3879" t="s">
        <v>8246</v>
      </c>
      <c r="I3879">
        <v>1441042275</v>
      </c>
      <c r="J3879">
        <v>1438882275</v>
      </c>
      <c r="K3879" t="b">
        <v>0</v>
      </c>
      <c r="L3879">
        <v>32</v>
      </c>
      <c r="M3879" t="b">
        <v>1</v>
      </c>
      <c r="N3879" t="s">
        <v>8269</v>
      </c>
      <c r="O3879" s="14" t="s">
        <v>8318</v>
      </c>
      <c r="P3879" t="s">
        <v>8319</v>
      </c>
      <c r="Q3879" s="10">
        <f t="shared" si="122"/>
        <v>42222.730034722219</v>
      </c>
      <c r="R3879">
        <f t="shared" si="123"/>
        <v>2015</v>
      </c>
    </row>
    <row r="3880" spans="1:18" ht="60" x14ac:dyDescent="0.25">
      <c r="A3880">
        <v>3542</v>
      </c>
      <c r="B3880" s="3" t="s">
        <v>3541</v>
      </c>
      <c r="C3880" s="3" t="s">
        <v>7652</v>
      </c>
      <c r="D3880" s="6">
        <v>5500</v>
      </c>
      <c r="E3880" s="8">
        <v>5623</v>
      </c>
      <c r="F3880" t="s">
        <v>8218</v>
      </c>
      <c r="G3880" t="s">
        <v>8223</v>
      </c>
      <c r="H3880" t="s">
        <v>8245</v>
      </c>
      <c r="I3880">
        <v>1410099822</v>
      </c>
      <c r="J3880">
        <v>1404915822</v>
      </c>
      <c r="K3880" t="b">
        <v>0</v>
      </c>
      <c r="L3880">
        <v>85</v>
      </c>
      <c r="M3880" t="b">
        <v>1</v>
      </c>
      <c r="N3880" t="s">
        <v>8269</v>
      </c>
      <c r="O3880" s="14" t="s">
        <v>8318</v>
      </c>
      <c r="P3880" t="s">
        <v>8319</v>
      </c>
      <c r="Q3880" s="10">
        <f t="shared" si="122"/>
        <v>41829.599791666667</v>
      </c>
      <c r="R3880">
        <f t="shared" si="123"/>
        <v>2014</v>
      </c>
    </row>
    <row r="3881" spans="1:18" ht="45" x14ac:dyDescent="0.25">
      <c r="A3881">
        <v>3543</v>
      </c>
      <c r="B3881" s="3" t="s">
        <v>3542</v>
      </c>
      <c r="C3881" s="3" t="s">
        <v>7653</v>
      </c>
      <c r="D3881" s="6">
        <v>1500</v>
      </c>
      <c r="E3881" s="8">
        <v>1570</v>
      </c>
      <c r="F3881" t="s">
        <v>8218</v>
      </c>
      <c r="G3881" t="s">
        <v>8235</v>
      </c>
      <c r="H3881" t="s">
        <v>8248</v>
      </c>
      <c r="I3881">
        <v>1435255659</v>
      </c>
      <c r="J3881">
        <v>1432663659</v>
      </c>
      <c r="K3881" t="b">
        <v>0</v>
      </c>
      <c r="L3881">
        <v>29</v>
      </c>
      <c r="M3881" t="b">
        <v>1</v>
      </c>
      <c r="N3881" t="s">
        <v>8269</v>
      </c>
      <c r="O3881" s="14" t="s">
        <v>8318</v>
      </c>
      <c r="P3881" t="s">
        <v>8319</v>
      </c>
      <c r="Q3881" s="10">
        <f t="shared" si="122"/>
        <v>42150.755312499998</v>
      </c>
      <c r="R3881">
        <f t="shared" si="123"/>
        <v>2015</v>
      </c>
    </row>
    <row r="3882" spans="1:18" ht="45" x14ac:dyDescent="0.25">
      <c r="A3882">
        <v>3544</v>
      </c>
      <c r="B3882" s="3" t="s">
        <v>3543</v>
      </c>
      <c r="C3882" s="3" t="s">
        <v>7654</v>
      </c>
      <c r="D3882" s="6">
        <v>2500</v>
      </c>
      <c r="E3882" s="8">
        <v>2500</v>
      </c>
      <c r="F3882" t="s">
        <v>8218</v>
      </c>
      <c r="G3882" t="s">
        <v>8223</v>
      </c>
      <c r="H3882" t="s">
        <v>8245</v>
      </c>
      <c r="I3882">
        <v>1425758257</v>
      </c>
      <c r="J3882">
        <v>1423166257</v>
      </c>
      <c r="K3882" t="b">
        <v>0</v>
      </c>
      <c r="L3882">
        <v>24</v>
      </c>
      <c r="M3882" t="b">
        <v>1</v>
      </c>
      <c r="N3882" t="s">
        <v>8269</v>
      </c>
      <c r="O3882" s="14" t="s">
        <v>8318</v>
      </c>
      <c r="P3882" t="s">
        <v>8319</v>
      </c>
      <c r="Q3882" s="10">
        <f t="shared" si="122"/>
        <v>42040.831678240742</v>
      </c>
      <c r="R3882">
        <f t="shared" si="123"/>
        <v>2015</v>
      </c>
    </row>
    <row r="3883" spans="1:18" ht="60" x14ac:dyDescent="0.25">
      <c r="A3883">
        <v>3545</v>
      </c>
      <c r="B3883" s="3" t="s">
        <v>3544</v>
      </c>
      <c r="C3883" s="3" t="s">
        <v>7655</v>
      </c>
      <c r="D3883" s="6">
        <v>250</v>
      </c>
      <c r="E3883" s="8">
        <v>251</v>
      </c>
      <c r="F3883" t="s">
        <v>8218</v>
      </c>
      <c r="G3883" t="s">
        <v>8223</v>
      </c>
      <c r="H3883" t="s">
        <v>8245</v>
      </c>
      <c r="I3883">
        <v>1428780159</v>
      </c>
      <c r="J3883">
        <v>1426188159</v>
      </c>
      <c r="K3883" t="b">
        <v>0</v>
      </c>
      <c r="L3883">
        <v>8</v>
      </c>
      <c r="M3883" t="b">
        <v>1</v>
      </c>
      <c r="N3883" t="s">
        <v>8269</v>
      </c>
      <c r="O3883" s="14" t="s">
        <v>8318</v>
      </c>
      <c r="P3883" t="s">
        <v>8319</v>
      </c>
      <c r="Q3883" s="10">
        <f t="shared" si="122"/>
        <v>42075.807395833333</v>
      </c>
      <c r="R3883">
        <f t="shared" si="123"/>
        <v>2015</v>
      </c>
    </row>
    <row r="3884" spans="1:18" ht="60" x14ac:dyDescent="0.25">
      <c r="A3884">
        <v>3546</v>
      </c>
      <c r="B3884" s="3" t="s">
        <v>3545</v>
      </c>
      <c r="C3884" s="3" t="s">
        <v>7656</v>
      </c>
      <c r="D3884" s="6">
        <v>1100</v>
      </c>
      <c r="E3884" s="8">
        <v>1125</v>
      </c>
      <c r="F3884" t="s">
        <v>8218</v>
      </c>
      <c r="G3884" t="s">
        <v>8223</v>
      </c>
      <c r="H3884" t="s">
        <v>8245</v>
      </c>
      <c r="I3884">
        <v>1427860740</v>
      </c>
      <c r="J3884">
        <v>1426002684</v>
      </c>
      <c r="K3884" t="b">
        <v>0</v>
      </c>
      <c r="L3884">
        <v>19</v>
      </c>
      <c r="M3884" t="b">
        <v>1</v>
      </c>
      <c r="N3884" t="s">
        <v>8269</v>
      </c>
      <c r="O3884" s="14" t="s">
        <v>8318</v>
      </c>
      <c r="P3884" t="s">
        <v>8319</v>
      </c>
      <c r="Q3884" s="10">
        <f t="shared" si="122"/>
        <v>42073.660694444443</v>
      </c>
      <c r="R3884">
        <f t="shared" si="123"/>
        <v>2015</v>
      </c>
    </row>
    <row r="3885" spans="1:18" ht="45" x14ac:dyDescent="0.25">
      <c r="A3885">
        <v>3547</v>
      </c>
      <c r="B3885" s="3" t="s">
        <v>3546</v>
      </c>
      <c r="C3885" s="3" t="s">
        <v>7657</v>
      </c>
      <c r="D3885" s="6">
        <v>35000</v>
      </c>
      <c r="E3885" s="8">
        <v>40043.25</v>
      </c>
      <c r="F3885" t="s">
        <v>8218</v>
      </c>
      <c r="G3885" t="s">
        <v>8223</v>
      </c>
      <c r="H3885" t="s">
        <v>8245</v>
      </c>
      <c r="I3885">
        <v>1463198340</v>
      </c>
      <c r="J3885">
        <v>1461117201</v>
      </c>
      <c r="K3885" t="b">
        <v>0</v>
      </c>
      <c r="L3885">
        <v>336</v>
      </c>
      <c r="M3885" t="b">
        <v>1</v>
      </c>
      <c r="N3885" t="s">
        <v>8269</v>
      </c>
      <c r="O3885" s="14" t="s">
        <v>8318</v>
      </c>
      <c r="P3885" t="s">
        <v>8319</v>
      </c>
      <c r="Q3885" s="10">
        <f t="shared" si="122"/>
        <v>42480.078715277778</v>
      </c>
      <c r="R3885">
        <f t="shared" si="123"/>
        <v>2016</v>
      </c>
    </row>
    <row r="3886" spans="1:18" ht="45" x14ac:dyDescent="0.25">
      <c r="A3886">
        <v>3548</v>
      </c>
      <c r="B3886" s="3" t="s">
        <v>3547</v>
      </c>
      <c r="C3886" s="3" t="s">
        <v>7658</v>
      </c>
      <c r="D3886" s="6">
        <v>2100</v>
      </c>
      <c r="E3886" s="8">
        <v>2140</v>
      </c>
      <c r="F3886" t="s">
        <v>8218</v>
      </c>
      <c r="G3886" t="s">
        <v>8223</v>
      </c>
      <c r="H3886" t="s">
        <v>8245</v>
      </c>
      <c r="I3886">
        <v>1457139600</v>
      </c>
      <c r="J3886">
        <v>1455230214</v>
      </c>
      <c r="K3886" t="b">
        <v>0</v>
      </c>
      <c r="L3886">
        <v>13</v>
      </c>
      <c r="M3886" t="b">
        <v>1</v>
      </c>
      <c r="N3886" t="s">
        <v>8269</v>
      </c>
      <c r="O3886" s="14" t="s">
        <v>8318</v>
      </c>
      <c r="P3886" t="s">
        <v>8319</v>
      </c>
      <c r="Q3886" s="10">
        <f t="shared" si="122"/>
        <v>42411.942291666666</v>
      </c>
      <c r="R3886">
        <f t="shared" si="123"/>
        <v>2016</v>
      </c>
    </row>
    <row r="3887" spans="1:18" ht="60" x14ac:dyDescent="0.25">
      <c r="A3887">
        <v>3549</v>
      </c>
      <c r="B3887" s="3" t="s">
        <v>3548</v>
      </c>
      <c r="C3887" s="3" t="s">
        <v>7659</v>
      </c>
      <c r="D3887" s="6">
        <v>1000</v>
      </c>
      <c r="E3887" s="8">
        <v>1020</v>
      </c>
      <c r="F3887" t="s">
        <v>8218</v>
      </c>
      <c r="G3887" t="s">
        <v>8224</v>
      </c>
      <c r="H3887" t="s">
        <v>8246</v>
      </c>
      <c r="I3887">
        <v>1441358873</v>
      </c>
      <c r="J3887">
        <v>1438939673</v>
      </c>
      <c r="K3887" t="b">
        <v>0</v>
      </c>
      <c r="L3887">
        <v>42</v>
      </c>
      <c r="M3887" t="b">
        <v>1</v>
      </c>
      <c r="N3887" t="s">
        <v>8269</v>
      </c>
      <c r="O3887" s="14" t="s">
        <v>8318</v>
      </c>
      <c r="P3887" t="s">
        <v>8319</v>
      </c>
      <c r="Q3887" s="10">
        <f t="shared" si="122"/>
        <v>42223.394363425927</v>
      </c>
      <c r="R3887">
        <f t="shared" si="123"/>
        <v>2015</v>
      </c>
    </row>
    <row r="3888" spans="1:18" ht="60" x14ac:dyDescent="0.25">
      <c r="A3888">
        <v>3550</v>
      </c>
      <c r="B3888" s="3" t="s">
        <v>3549</v>
      </c>
      <c r="C3888" s="3" t="s">
        <v>7660</v>
      </c>
      <c r="D3888" s="6">
        <v>2500</v>
      </c>
      <c r="E3888" s="8">
        <v>2620</v>
      </c>
      <c r="F3888" t="s">
        <v>8218</v>
      </c>
      <c r="G3888" t="s">
        <v>8224</v>
      </c>
      <c r="H3888" t="s">
        <v>8246</v>
      </c>
      <c r="I3888">
        <v>1462224398</v>
      </c>
      <c r="J3888">
        <v>1459632398</v>
      </c>
      <c r="K3888" t="b">
        <v>0</v>
      </c>
      <c r="L3888">
        <v>64</v>
      </c>
      <c r="M3888" t="b">
        <v>1</v>
      </c>
      <c r="N3888" t="s">
        <v>8269</v>
      </c>
      <c r="O3888" s="14" t="s">
        <v>8318</v>
      </c>
      <c r="P3888" t="s">
        <v>8319</v>
      </c>
      <c r="Q3888" s="10">
        <f t="shared" si="122"/>
        <v>42462.893495370372</v>
      </c>
      <c r="R3888">
        <f t="shared" si="123"/>
        <v>2016</v>
      </c>
    </row>
    <row r="3889" spans="1:18" ht="60" x14ac:dyDescent="0.25">
      <c r="A3889">
        <v>3551</v>
      </c>
      <c r="B3889" s="3" t="s">
        <v>3550</v>
      </c>
      <c r="C3889" s="3" t="s">
        <v>7661</v>
      </c>
      <c r="D3889" s="6">
        <v>1500</v>
      </c>
      <c r="E3889" s="8">
        <v>1527.5</v>
      </c>
      <c r="F3889" t="s">
        <v>8218</v>
      </c>
      <c r="G3889" t="s">
        <v>8223</v>
      </c>
      <c r="H3889" t="s">
        <v>8245</v>
      </c>
      <c r="I3889">
        <v>1400796420</v>
      </c>
      <c r="J3889">
        <v>1398342170</v>
      </c>
      <c r="K3889" t="b">
        <v>0</v>
      </c>
      <c r="L3889">
        <v>25</v>
      </c>
      <c r="M3889" t="b">
        <v>1</v>
      </c>
      <c r="N3889" t="s">
        <v>8269</v>
      </c>
      <c r="O3889" s="14" t="s">
        <v>8318</v>
      </c>
      <c r="P3889" t="s">
        <v>8319</v>
      </c>
      <c r="Q3889" s="10">
        <f t="shared" si="122"/>
        <v>41753.515856481477</v>
      </c>
      <c r="R3889">
        <f t="shared" si="123"/>
        <v>2014</v>
      </c>
    </row>
    <row r="3890" spans="1:18" ht="60" x14ac:dyDescent="0.25">
      <c r="A3890">
        <v>3552</v>
      </c>
      <c r="B3890" s="3" t="s">
        <v>3551</v>
      </c>
      <c r="C3890" s="3" t="s">
        <v>7662</v>
      </c>
      <c r="D3890" s="6">
        <v>773</v>
      </c>
      <c r="E3890" s="8">
        <v>773</v>
      </c>
      <c r="F3890" t="s">
        <v>8218</v>
      </c>
      <c r="G3890" t="s">
        <v>8224</v>
      </c>
      <c r="H3890" t="s">
        <v>8246</v>
      </c>
      <c r="I3890">
        <v>1403964324</v>
      </c>
      <c r="J3890">
        <v>1401372324</v>
      </c>
      <c r="K3890" t="b">
        <v>0</v>
      </c>
      <c r="L3890">
        <v>20</v>
      </c>
      <c r="M3890" t="b">
        <v>1</v>
      </c>
      <c r="N3890" t="s">
        <v>8269</v>
      </c>
      <c r="O3890" s="14" t="s">
        <v>8318</v>
      </c>
      <c r="P3890" t="s">
        <v>8319</v>
      </c>
      <c r="Q3890" s="10">
        <f t="shared" si="122"/>
        <v>41788.587083333332</v>
      </c>
      <c r="R3890">
        <f t="shared" si="123"/>
        <v>2014</v>
      </c>
    </row>
    <row r="3891" spans="1:18" ht="60" x14ac:dyDescent="0.25">
      <c r="A3891">
        <v>3553</v>
      </c>
      <c r="B3891" s="3" t="s">
        <v>3552</v>
      </c>
      <c r="C3891" s="3" t="s">
        <v>7663</v>
      </c>
      <c r="D3891" s="6">
        <v>5500</v>
      </c>
      <c r="E3891" s="8">
        <v>5845</v>
      </c>
      <c r="F3891" t="s">
        <v>8218</v>
      </c>
      <c r="G3891" t="s">
        <v>8223</v>
      </c>
      <c r="H3891" t="s">
        <v>8245</v>
      </c>
      <c r="I3891">
        <v>1439337600</v>
      </c>
      <c r="J3891">
        <v>1436575280</v>
      </c>
      <c r="K3891" t="b">
        <v>0</v>
      </c>
      <c r="L3891">
        <v>104</v>
      </c>
      <c r="M3891" t="b">
        <v>1</v>
      </c>
      <c r="N3891" t="s">
        <v>8269</v>
      </c>
      <c r="O3891" s="14" t="s">
        <v>8318</v>
      </c>
      <c r="P3891" t="s">
        <v>8319</v>
      </c>
      <c r="Q3891" s="10">
        <f t="shared" si="122"/>
        <v>42196.028703703705</v>
      </c>
      <c r="R3891">
        <f t="shared" si="123"/>
        <v>2015</v>
      </c>
    </row>
    <row r="3892" spans="1:18" ht="45" x14ac:dyDescent="0.25">
      <c r="A3892">
        <v>3554</v>
      </c>
      <c r="B3892" s="3" t="s">
        <v>3553</v>
      </c>
      <c r="C3892" s="3" t="s">
        <v>7664</v>
      </c>
      <c r="D3892" s="6">
        <v>5000</v>
      </c>
      <c r="E3892" s="8">
        <v>5671.11</v>
      </c>
      <c r="F3892" t="s">
        <v>8218</v>
      </c>
      <c r="G3892" t="s">
        <v>8223</v>
      </c>
      <c r="H3892" t="s">
        <v>8245</v>
      </c>
      <c r="I3892">
        <v>1423674000</v>
      </c>
      <c r="J3892">
        <v>1421025159</v>
      </c>
      <c r="K3892" t="b">
        <v>0</v>
      </c>
      <c r="L3892">
        <v>53</v>
      </c>
      <c r="M3892" t="b">
        <v>1</v>
      </c>
      <c r="N3892" t="s">
        <v>8269</v>
      </c>
      <c r="O3892" s="14" t="s">
        <v>8318</v>
      </c>
      <c r="P3892" t="s">
        <v>8319</v>
      </c>
      <c r="Q3892" s="10">
        <f t="shared" si="122"/>
        <v>42016.050451388888</v>
      </c>
      <c r="R3892">
        <f t="shared" si="123"/>
        <v>2015</v>
      </c>
    </row>
    <row r="3893" spans="1:18" ht="60" x14ac:dyDescent="0.25">
      <c r="A3893">
        <v>3555</v>
      </c>
      <c r="B3893" s="3" t="s">
        <v>3554</v>
      </c>
      <c r="C3893" s="3" t="s">
        <v>7665</v>
      </c>
      <c r="D3893" s="6">
        <v>2400</v>
      </c>
      <c r="E3893" s="8">
        <v>2400</v>
      </c>
      <c r="F3893" t="s">
        <v>8218</v>
      </c>
      <c r="G3893" t="s">
        <v>8236</v>
      </c>
      <c r="H3893" t="s">
        <v>8248</v>
      </c>
      <c r="I3893">
        <v>1479382594</v>
      </c>
      <c r="J3893">
        <v>1476786994</v>
      </c>
      <c r="K3893" t="b">
        <v>0</v>
      </c>
      <c r="L3893">
        <v>14</v>
      </c>
      <c r="M3893" t="b">
        <v>1</v>
      </c>
      <c r="N3893" t="s">
        <v>8269</v>
      </c>
      <c r="O3893" s="14" t="s">
        <v>8318</v>
      </c>
      <c r="P3893" t="s">
        <v>8319</v>
      </c>
      <c r="Q3893" s="10">
        <f t="shared" si="122"/>
        <v>42661.442060185189</v>
      </c>
      <c r="R3893">
        <f t="shared" si="123"/>
        <v>2016</v>
      </c>
    </row>
    <row r="3894" spans="1:18" ht="60" x14ac:dyDescent="0.25">
      <c r="A3894">
        <v>3556</v>
      </c>
      <c r="B3894" s="3" t="s">
        <v>3555</v>
      </c>
      <c r="C3894" s="3" t="s">
        <v>7666</v>
      </c>
      <c r="D3894" s="6">
        <v>2200</v>
      </c>
      <c r="E3894" s="8">
        <v>2210</v>
      </c>
      <c r="F3894" t="s">
        <v>8218</v>
      </c>
      <c r="G3894" t="s">
        <v>8224</v>
      </c>
      <c r="H3894" t="s">
        <v>8246</v>
      </c>
      <c r="I3894">
        <v>1408289724</v>
      </c>
      <c r="J3894">
        <v>1403105724</v>
      </c>
      <c r="K3894" t="b">
        <v>0</v>
      </c>
      <c r="L3894">
        <v>20</v>
      </c>
      <c r="M3894" t="b">
        <v>1</v>
      </c>
      <c r="N3894" t="s">
        <v>8269</v>
      </c>
      <c r="O3894" s="14" t="s">
        <v>8318</v>
      </c>
      <c r="P3894" t="s">
        <v>8319</v>
      </c>
      <c r="Q3894" s="10">
        <f t="shared" si="122"/>
        <v>41808.649583333332</v>
      </c>
      <c r="R3894">
        <f t="shared" si="123"/>
        <v>2014</v>
      </c>
    </row>
    <row r="3895" spans="1:18" ht="60" x14ac:dyDescent="0.25">
      <c r="A3895">
        <v>3557</v>
      </c>
      <c r="B3895" s="3" t="s">
        <v>3556</v>
      </c>
      <c r="C3895" s="3" t="s">
        <v>7667</v>
      </c>
      <c r="D3895" s="6">
        <v>100000</v>
      </c>
      <c r="E3895" s="8">
        <v>100036</v>
      </c>
      <c r="F3895" t="s">
        <v>8218</v>
      </c>
      <c r="G3895" t="s">
        <v>8223</v>
      </c>
      <c r="H3895" t="s">
        <v>8245</v>
      </c>
      <c r="I3895">
        <v>1399271911</v>
      </c>
      <c r="J3895">
        <v>1396334311</v>
      </c>
      <c r="K3895" t="b">
        <v>0</v>
      </c>
      <c r="L3895">
        <v>558</v>
      </c>
      <c r="M3895" t="b">
        <v>1</v>
      </c>
      <c r="N3895" t="s">
        <v>8269</v>
      </c>
      <c r="O3895" s="14" t="s">
        <v>8318</v>
      </c>
      <c r="P3895" t="s">
        <v>8319</v>
      </c>
      <c r="Q3895" s="10">
        <f t="shared" si="122"/>
        <v>41730.276747685188</v>
      </c>
      <c r="R3895">
        <f t="shared" si="123"/>
        <v>2014</v>
      </c>
    </row>
    <row r="3896" spans="1:18" ht="45" x14ac:dyDescent="0.25">
      <c r="A3896">
        <v>3558</v>
      </c>
      <c r="B3896" s="3" t="s">
        <v>3557</v>
      </c>
      <c r="C3896" s="3" t="s">
        <v>7668</v>
      </c>
      <c r="D3896" s="6">
        <v>350</v>
      </c>
      <c r="E3896" s="8">
        <v>504</v>
      </c>
      <c r="F3896" t="s">
        <v>8218</v>
      </c>
      <c r="G3896" t="s">
        <v>8224</v>
      </c>
      <c r="H3896" t="s">
        <v>8246</v>
      </c>
      <c r="I3896">
        <v>1435352400</v>
      </c>
      <c r="J3896">
        <v>1431718575</v>
      </c>
      <c r="K3896" t="b">
        <v>0</v>
      </c>
      <c r="L3896">
        <v>22</v>
      </c>
      <c r="M3896" t="b">
        <v>1</v>
      </c>
      <c r="N3896" t="s">
        <v>8269</v>
      </c>
      <c r="O3896" s="14" t="s">
        <v>8318</v>
      </c>
      <c r="P3896" t="s">
        <v>8319</v>
      </c>
      <c r="Q3896" s="10">
        <f t="shared" si="122"/>
        <v>42139.816840277781</v>
      </c>
      <c r="R3896">
        <f t="shared" si="123"/>
        <v>2015</v>
      </c>
    </row>
    <row r="3897" spans="1:18" ht="60" x14ac:dyDescent="0.25">
      <c r="A3897">
        <v>3559</v>
      </c>
      <c r="B3897" s="3" t="s">
        <v>3558</v>
      </c>
      <c r="C3897" s="3" t="s">
        <v>7669</v>
      </c>
      <c r="D3897" s="6">
        <v>1000</v>
      </c>
      <c r="E3897" s="8">
        <v>1035</v>
      </c>
      <c r="F3897" t="s">
        <v>8218</v>
      </c>
      <c r="G3897" t="s">
        <v>8225</v>
      </c>
      <c r="H3897" t="s">
        <v>8247</v>
      </c>
      <c r="I3897">
        <v>1438333080</v>
      </c>
      <c r="J3897">
        <v>1436408308</v>
      </c>
      <c r="K3897" t="b">
        <v>0</v>
      </c>
      <c r="L3897">
        <v>24</v>
      </c>
      <c r="M3897" t="b">
        <v>1</v>
      </c>
      <c r="N3897" t="s">
        <v>8269</v>
      </c>
      <c r="O3897" s="14" t="s">
        <v>8318</v>
      </c>
      <c r="P3897" t="s">
        <v>8319</v>
      </c>
      <c r="Q3897" s="10">
        <f t="shared" si="122"/>
        <v>42194.096157407403</v>
      </c>
      <c r="R3897">
        <f t="shared" si="123"/>
        <v>2015</v>
      </c>
    </row>
    <row r="3898" spans="1:18" ht="60" x14ac:dyDescent="0.25">
      <c r="A3898">
        <v>3560</v>
      </c>
      <c r="B3898" s="3" t="s">
        <v>3559</v>
      </c>
      <c r="C3898" s="3" t="s">
        <v>7670</v>
      </c>
      <c r="D3898" s="6">
        <v>3200</v>
      </c>
      <c r="E3898" s="8">
        <v>3470</v>
      </c>
      <c r="F3898" t="s">
        <v>8218</v>
      </c>
      <c r="G3898" t="s">
        <v>8228</v>
      </c>
      <c r="H3898" t="s">
        <v>8250</v>
      </c>
      <c r="I3898">
        <v>1432694700</v>
      </c>
      <c r="J3898">
        <v>1429651266</v>
      </c>
      <c r="K3898" t="b">
        <v>0</v>
      </c>
      <c r="L3898">
        <v>74</v>
      </c>
      <c r="M3898" t="b">
        <v>1</v>
      </c>
      <c r="N3898" t="s">
        <v>8269</v>
      </c>
      <c r="O3898" s="14" t="s">
        <v>8318</v>
      </c>
      <c r="P3898" t="s">
        <v>8319</v>
      </c>
      <c r="Q3898" s="10">
        <f t="shared" si="122"/>
        <v>42115.889652777783</v>
      </c>
      <c r="R3898">
        <f t="shared" si="123"/>
        <v>2015</v>
      </c>
    </row>
    <row r="3899" spans="1:18" ht="120" x14ac:dyDescent="0.25">
      <c r="A3899">
        <v>3561</v>
      </c>
      <c r="B3899" s="3" t="s">
        <v>3560</v>
      </c>
      <c r="C3899" s="3" t="s">
        <v>7671</v>
      </c>
      <c r="D3899" s="6">
        <v>2500</v>
      </c>
      <c r="E3899" s="8">
        <v>2560</v>
      </c>
      <c r="F3899" t="s">
        <v>8218</v>
      </c>
      <c r="G3899" t="s">
        <v>8223</v>
      </c>
      <c r="H3899" t="s">
        <v>8245</v>
      </c>
      <c r="I3899">
        <v>1438799760</v>
      </c>
      <c r="J3899">
        <v>1437236378</v>
      </c>
      <c r="K3899" t="b">
        <v>0</v>
      </c>
      <c r="L3899">
        <v>54</v>
      </c>
      <c r="M3899" t="b">
        <v>1</v>
      </c>
      <c r="N3899" t="s">
        <v>8269</v>
      </c>
      <c r="O3899" s="14" t="s">
        <v>8318</v>
      </c>
      <c r="P3899" t="s">
        <v>8319</v>
      </c>
      <c r="Q3899" s="10">
        <f t="shared" si="122"/>
        <v>42203.680300925931</v>
      </c>
      <c r="R3899">
        <f t="shared" si="123"/>
        <v>2015</v>
      </c>
    </row>
    <row r="3900" spans="1:18" ht="60" x14ac:dyDescent="0.25">
      <c r="A3900">
        <v>3562</v>
      </c>
      <c r="B3900" s="3" t="s">
        <v>3561</v>
      </c>
      <c r="C3900" s="3" t="s">
        <v>7672</v>
      </c>
      <c r="D3900" s="6">
        <v>315</v>
      </c>
      <c r="E3900" s="8">
        <v>469</v>
      </c>
      <c r="F3900" t="s">
        <v>8218</v>
      </c>
      <c r="G3900" t="s">
        <v>8224</v>
      </c>
      <c r="H3900" t="s">
        <v>8246</v>
      </c>
      <c r="I3900">
        <v>1457906400</v>
      </c>
      <c r="J3900">
        <v>1457115427</v>
      </c>
      <c r="K3900" t="b">
        <v>0</v>
      </c>
      <c r="L3900">
        <v>31</v>
      </c>
      <c r="M3900" t="b">
        <v>1</v>
      </c>
      <c r="N3900" t="s">
        <v>8269</v>
      </c>
      <c r="O3900" s="14" t="s">
        <v>8318</v>
      </c>
      <c r="P3900" t="s">
        <v>8319</v>
      </c>
      <c r="Q3900" s="10">
        <f t="shared" si="122"/>
        <v>42433.761886574073</v>
      </c>
      <c r="R3900">
        <f t="shared" si="123"/>
        <v>2016</v>
      </c>
    </row>
    <row r="3901" spans="1:18" ht="60" x14ac:dyDescent="0.25">
      <c r="A3901">
        <v>3563</v>
      </c>
      <c r="B3901" s="3" t="s">
        <v>3562</v>
      </c>
      <c r="C3901" s="3" t="s">
        <v>7673</v>
      </c>
      <c r="D3901" s="6">
        <v>500</v>
      </c>
      <c r="E3901" s="8">
        <v>527.45000000000005</v>
      </c>
      <c r="F3901" t="s">
        <v>8218</v>
      </c>
      <c r="G3901" t="s">
        <v>8224</v>
      </c>
      <c r="H3901" t="s">
        <v>8246</v>
      </c>
      <c r="I3901">
        <v>1470078000</v>
      </c>
      <c r="J3901">
        <v>1467648456</v>
      </c>
      <c r="K3901" t="b">
        <v>0</v>
      </c>
      <c r="L3901">
        <v>25</v>
      </c>
      <c r="M3901" t="b">
        <v>1</v>
      </c>
      <c r="N3901" t="s">
        <v>8269</v>
      </c>
      <c r="O3901" s="14" t="s">
        <v>8318</v>
      </c>
      <c r="P3901" t="s">
        <v>8319</v>
      </c>
      <c r="Q3901" s="10">
        <f t="shared" si="122"/>
        <v>42555.671944444446</v>
      </c>
      <c r="R3901">
        <f t="shared" si="123"/>
        <v>2016</v>
      </c>
    </row>
    <row r="3902" spans="1:18" ht="45" x14ac:dyDescent="0.25">
      <c r="A3902">
        <v>3564</v>
      </c>
      <c r="B3902" s="3" t="s">
        <v>3563</v>
      </c>
      <c r="C3902" s="3" t="s">
        <v>7674</v>
      </c>
      <c r="D3902" s="6">
        <v>1000</v>
      </c>
      <c r="E3902" s="8">
        <v>1005</v>
      </c>
      <c r="F3902" t="s">
        <v>8218</v>
      </c>
      <c r="G3902" t="s">
        <v>8224</v>
      </c>
      <c r="H3902" t="s">
        <v>8246</v>
      </c>
      <c r="I3902">
        <v>1444060800</v>
      </c>
      <c r="J3902">
        <v>1440082649</v>
      </c>
      <c r="K3902" t="b">
        <v>0</v>
      </c>
      <c r="L3902">
        <v>17</v>
      </c>
      <c r="M3902" t="b">
        <v>1</v>
      </c>
      <c r="N3902" t="s">
        <v>8269</v>
      </c>
      <c r="O3902" s="14" t="s">
        <v>8318</v>
      </c>
      <c r="P3902" t="s">
        <v>8319</v>
      </c>
      <c r="Q3902" s="10">
        <f t="shared" si="122"/>
        <v>42236.623252314821</v>
      </c>
      <c r="R3902">
        <f t="shared" si="123"/>
        <v>2015</v>
      </c>
    </row>
    <row r="3903" spans="1:18" ht="60" x14ac:dyDescent="0.25">
      <c r="A3903">
        <v>3565</v>
      </c>
      <c r="B3903" s="3" t="s">
        <v>3564</v>
      </c>
      <c r="C3903" s="3" t="s">
        <v>7675</v>
      </c>
      <c r="D3903" s="6">
        <v>900</v>
      </c>
      <c r="E3903" s="8">
        <v>1175</v>
      </c>
      <c r="F3903" t="s">
        <v>8218</v>
      </c>
      <c r="G3903" t="s">
        <v>8223</v>
      </c>
      <c r="H3903" t="s">
        <v>8245</v>
      </c>
      <c r="I3903">
        <v>1420048208</v>
      </c>
      <c r="J3903">
        <v>1417456208</v>
      </c>
      <c r="K3903" t="b">
        <v>0</v>
      </c>
      <c r="L3903">
        <v>12</v>
      </c>
      <c r="M3903" t="b">
        <v>1</v>
      </c>
      <c r="N3903" t="s">
        <v>8269</v>
      </c>
      <c r="O3903" s="14" t="s">
        <v>8318</v>
      </c>
      <c r="P3903" t="s">
        <v>8319</v>
      </c>
      <c r="Q3903" s="10">
        <f t="shared" si="122"/>
        <v>41974.743148148147</v>
      </c>
      <c r="R3903">
        <f t="shared" si="123"/>
        <v>2014</v>
      </c>
    </row>
    <row r="3904" spans="1:18" ht="60" x14ac:dyDescent="0.25">
      <c r="A3904">
        <v>3566</v>
      </c>
      <c r="B3904" s="3" t="s">
        <v>3565</v>
      </c>
      <c r="C3904" s="3" t="s">
        <v>7676</v>
      </c>
      <c r="D3904" s="6">
        <v>2000</v>
      </c>
      <c r="E3904" s="8">
        <v>2095</v>
      </c>
      <c r="F3904" t="s">
        <v>8218</v>
      </c>
      <c r="G3904" t="s">
        <v>8224</v>
      </c>
      <c r="H3904" t="s">
        <v>8246</v>
      </c>
      <c r="I3904">
        <v>1422015083</v>
      </c>
      <c r="J3904">
        <v>1419423083</v>
      </c>
      <c r="K3904" t="b">
        <v>0</v>
      </c>
      <c r="L3904">
        <v>38</v>
      </c>
      <c r="M3904" t="b">
        <v>1</v>
      </c>
      <c r="N3904" t="s">
        <v>8269</v>
      </c>
      <c r="O3904" s="14" t="s">
        <v>8318</v>
      </c>
      <c r="P3904" t="s">
        <v>8319</v>
      </c>
      <c r="Q3904" s="10">
        <f t="shared" si="122"/>
        <v>41997.507905092592</v>
      </c>
      <c r="R3904">
        <f t="shared" si="123"/>
        <v>2014</v>
      </c>
    </row>
    <row r="3905" spans="1:18" ht="60" x14ac:dyDescent="0.25">
      <c r="A3905">
        <v>3567</v>
      </c>
      <c r="B3905" s="3" t="s">
        <v>3566</v>
      </c>
      <c r="C3905" s="3" t="s">
        <v>7677</v>
      </c>
      <c r="D3905" s="6">
        <v>1000</v>
      </c>
      <c r="E3905" s="8">
        <v>1088</v>
      </c>
      <c r="F3905" t="s">
        <v>8218</v>
      </c>
      <c r="G3905" t="s">
        <v>8224</v>
      </c>
      <c r="H3905" t="s">
        <v>8246</v>
      </c>
      <c r="I3905">
        <v>1433964444</v>
      </c>
      <c r="J3905">
        <v>1431372444</v>
      </c>
      <c r="K3905" t="b">
        <v>0</v>
      </c>
      <c r="L3905">
        <v>41</v>
      </c>
      <c r="M3905" t="b">
        <v>1</v>
      </c>
      <c r="N3905" t="s">
        <v>8269</v>
      </c>
      <c r="O3905" s="14" t="s">
        <v>8318</v>
      </c>
      <c r="P3905" t="s">
        <v>8319</v>
      </c>
      <c r="Q3905" s="10">
        <f t="shared" si="122"/>
        <v>42135.810694444444</v>
      </c>
      <c r="R3905">
        <f t="shared" si="123"/>
        <v>2015</v>
      </c>
    </row>
    <row r="3906" spans="1:18" ht="45" x14ac:dyDescent="0.25">
      <c r="A3906">
        <v>3568</v>
      </c>
      <c r="B3906" s="3" t="s">
        <v>3567</v>
      </c>
      <c r="C3906" s="3" t="s">
        <v>7678</v>
      </c>
      <c r="D3906" s="6">
        <v>1000</v>
      </c>
      <c r="E3906" s="8">
        <v>1110</v>
      </c>
      <c r="F3906" t="s">
        <v>8218</v>
      </c>
      <c r="G3906" t="s">
        <v>8223</v>
      </c>
      <c r="H3906" t="s">
        <v>8245</v>
      </c>
      <c r="I3906">
        <v>1410975994</v>
      </c>
      <c r="J3906">
        <v>1408383994</v>
      </c>
      <c r="K3906" t="b">
        <v>0</v>
      </c>
      <c r="L3906">
        <v>19</v>
      </c>
      <c r="M3906" t="b">
        <v>1</v>
      </c>
      <c r="N3906" t="s">
        <v>8269</v>
      </c>
      <c r="O3906" s="14" t="s">
        <v>8318</v>
      </c>
      <c r="P3906" t="s">
        <v>8319</v>
      </c>
      <c r="Q3906" s="10">
        <f t="shared" si="122"/>
        <v>41869.740671296298</v>
      </c>
      <c r="R3906">
        <f t="shared" si="123"/>
        <v>2014</v>
      </c>
    </row>
    <row r="3907" spans="1:18" ht="45" x14ac:dyDescent="0.25">
      <c r="A3907">
        <v>3569</v>
      </c>
      <c r="B3907" s="3" t="s">
        <v>3568</v>
      </c>
      <c r="C3907" s="3" t="s">
        <v>7679</v>
      </c>
      <c r="D3907" s="6">
        <v>5000</v>
      </c>
      <c r="E3907" s="8">
        <v>5024</v>
      </c>
      <c r="F3907" t="s">
        <v>8218</v>
      </c>
      <c r="G3907" t="s">
        <v>8223</v>
      </c>
      <c r="H3907" t="s">
        <v>8245</v>
      </c>
      <c r="I3907">
        <v>1420734696</v>
      </c>
      <c r="J3907">
        <v>1418142696</v>
      </c>
      <c r="K3907" t="b">
        <v>0</v>
      </c>
      <c r="L3907">
        <v>41</v>
      </c>
      <c r="M3907" t="b">
        <v>1</v>
      </c>
      <c r="N3907" t="s">
        <v>8269</v>
      </c>
      <c r="O3907" s="14" t="s">
        <v>8318</v>
      </c>
      <c r="P3907" t="s">
        <v>8319</v>
      </c>
      <c r="Q3907" s="10">
        <f t="shared" si="122"/>
        <v>41982.688611111109</v>
      </c>
      <c r="R3907">
        <f t="shared" si="123"/>
        <v>2014</v>
      </c>
    </row>
    <row r="3908" spans="1:18" ht="45" x14ac:dyDescent="0.25">
      <c r="A3908">
        <v>3570</v>
      </c>
      <c r="B3908" s="3" t="s">
        <v>3569</v>
      </c>
      <c r="C3908" s="3" t="s">
        <v>7680</v>
      </c>
      <c r="D3908" s="6">
        <v>2000</v>
      </c>
      <c r="E3908" s="8">
        <v>2287</v>
      </c>
      <c r="F3908" t="s">
        <v>8218</v>
      </c>
      <c r="G3908" t="s">
        <v>8223</v>
      </c>
      <c r="H3908" t="s">
        <v>8245</v>
      </c>
      <c r="I3908">
        <v>1420009200</v>
      </c>
      <c r="J3908">
        <v>1417593483</v>
      </c>
      <c r="K3908" t="b">
        <v>0</v>
      </c>
      <c r="L3908">
        <v>26</v>
      </c>
      <c r="M3908" t="b">
        <v>1</v>
      </c>
      <c r="N3908" t="s">
        <v>8269</v>
      </c>
      <c r="O3908" s="14" t="s">
        <v>8318</v>
      </c>
      <c r="P3908" t="s">
        <v>8319</v>
      </c>
      <c r="Q3908" s="10">
        <f t="shared" si="122"/>
        <v>41976.331979166673</v>
      </c>
      <c r="R3908">
        <f t="shared" si="123"/>
        <v>2014</v>
      </c>
    </row>
    <row r="3909" spans="1:18" ht="45" x14ac:dyDescent="0.25">
      <c r="A3909">
        <v>3571</v>
      </c>
      <c r="B3909" s="3" t="s">
        <v>3570</v>
      </c>
      <c r="C3909" s="3" t="s">
        <v>7681</v>
      </c>
      <c r="D3909" s="6">
        <v>1500</v>
      </c>
      <c r="E3909" s="8">
        <v>1831</v>
      </c>
      <c r="F3909" t="s">
        <v>8218</v>
      </c>
      <c r="G3909" t="s">
        <v>8224</v>
      </c>
      <c r="H3909" t="s">
        <v>8246</v>
      </c>
      <c r="I3909">
        <v>1414701413</v>
      </c>
      <c r="J3909">
        <v>1412109413</v>
      </c>
      <c r="K3909" t="b">
        <v>0</v>
      </c>
      <c r="L3909">
        <v>25</v>
      </c>
      <c r="M3909" t="b">
        <v>1</v>
      </c>
      <c r="N3909" t="s">
        <v>8269</v>
      </c>
      <c r="O3909" s="14" t="s">
        <v>8318</v>
      </c>
      <c r="P3909" t="s">
        <v>8319</v>
      </c>
      <c r="Q3909" s="10">
        <f t="shared" si="122"/>
        <v>41912.858946759261</v>
      </c>
      <c r="R3909">
        <f t="shared" si="123"/>
        <v>2014</v>
      </c>
    </row>
    <row r="3910" spans="1:18" ht="30" x14ac:dyDescent="0.25">
      <c r="A3910">
        <v>3572</v>
      </c>
      <c r="B3910" s="3" t="s">
        <v>3571</v>
      </c>
      <c r="C3910" s="3" t="s">
        <v>7682</v>
      </c>
      <c r="D3910" s="6">
        <v>500</v>
      </c>
      <c r="E3910" s="8">
        <v>500</v>
      </c>
      <c r="F3910" t="s">
        <v>8218</v>
      </c>
      <c r="G3910" t="s">
        <v>8224</v>
      </c>
      <c r="H3910" t="s">
        <v>8246</v>
      </c>
      <c r="I3910">
        <v>1434894082</v>
      </c>
      <c r="J3910">
        <v>1432302082</v>
      </c>
      <c r="K3910" t="b">
        <v>0</v>
      </c>
      <c r="L3910">
        <v>9</v>
      </c>
      <c r="M3910" t="b">
        <v>1</v>
      </c>
      <c r="N3910" t="s">
        <v>8269</v>
      </c>
      <c r="O3910" s="14" t="s">
        <v>8318</v>
      </c>
      <c r="P3910" t="s">
        <v>8319</v>
      </c>
      <c r="Q3910" s="10">
        <f t="shared" si="122"/>
        <v>42146.570393518516</v>
      </c>
      <c r="R3910">
        <f t="shared" si="123"/>
        <v>2015</v>
      </c>
    </row>
    <row r="3911" spans="1:18" ht="45" x14ac:dyDescent="0.25">
      <c r="A3911">
        <v>3573</v>
      </c>
      <c r="B3911" s="3" t="s">
        <v>3572</v>
      </c>
      <c r="C3911" s="3" t="s">
        <v>7683</v>
      </c>
      <c r="D3911" s="6">
        <v>3000</v>
      </c>
      <c r="E3911" s="8">
        <v>3084</v>
      </c>
      <c r="F3911" t="s">
        <v>8218</v>
      </c>
      <c r="G3911" t="s">
        <v>8224</v>
      </c>
      <c r="H3911" t="s">
        <v>8246</v>
      </c>
      <c r="I3911">
        <v>1415440846</v>
      </c>
      <c r="J3911">
        <v>1412845246</v>
      </c>
      <c r="K3911" t="b">
        <v>0</v>
      </c>
      <c r="L3911">
        <v>78</v>
      </c>
      <c r="M3911" t="b">
        <v>1</v>
      </c>
      <c r="N3911" t="s">
        <v>8269</v>
      </c>
      <c r="O3911" s="14" t="s">
        <v>8318</v>
      </c>
      <c r="P3911" t="s">
        <v>8319</v>
      </c>
      <c r="Q3911" s="10">
        <f t="shared" si="122"/>
        <v>41921.375532407408</v>
      </c>
      <c r="R3911">
        <f t="shared" si="123"/>
        <v>2014</v>
      </c>
    </row>
    <row r="3912" spans="1:18" ht="60" x14ac:dyDescent="0.25">
      <c r="A3912">
        <v>3574</v>
      </c>
      <c r="B3912" s="3" t="s">
        <v>3573</v>
      </c>
      <c r="C3912" s="3" t="s">
        <v>7684</v>
      </c>
      <c r="D3912" s="6">
        <v>5800</v>
      </c>
      <c r="E3912" s="8">
        <v>6155</v>
      </c>
      <c r="F3912" t="s">
        <v>8218</v>
      </c>
      <c r="G3912" t="s">
        <v>8223</v>
      </c>
      <c r="H3912" t="s">
        <v>8245</v>
      </c>
      <c r="I3912">
        <v>1415921848</v>
      </c>
      <c r="J3912">
        <v>1413326248</v>
      </c>
      <c r="K3912" t="b">
        <v>0</v>
      </c>
      <c r="L3912">
        <v>45</v>
      </c>
      <c r="M3912" t="b">
        <v>1</v>
      </c>
      <c r="N3912" t="s">
        <v>8269</v>
      </c>
      <c r="O3912" s="14" t="s">
        <v>8318</v>
      </c>
      <c r="P3912" t="s">
        <v>8319</v>
      </c>
      <c r="Q3912" s="10">
        <f t="shared" si="122"/>
        <v>41926.942685185182</v>
      </c>
      <c r="R3912">
        <f t="shared" si="123"/>
        <v>2014</v>
      </c>
    </row>
    <row r="3913" spans="1:18" ht="60" x14ac:dyDescent="0.25">
      <c r="A3913">
        <v>3575</v>
      </c>
      <c r="B3913" s="3" t="s">
        <v>3574</v>
      </c>
      <c r="C3913" s="3" t="s">
        <v>7685</v>
      </c>
      <c r="D3913" s="6">
        <v>10000</v>
      </c>
      <c r="E3913" s="8">
        <v>10133</v>
      </c>
      <c r="F3913" t="s">
        <v>8218</v>
      </c>
      <c r="G3913" t="s">
        <v>8223</v>
      </c>
      <c r="H3913" t="s">
        <v>8245</v>
      </c>
      <c r="I3913">
        <v>1470887940</v>
      </c>
      <c r="J3913">
        <v>1468176527</v>
      </c>
      <c r="K3913" t="b">
        <v>0</v>
      </c>
      <c r="L3913">
        <v>102</v>
      </c>
      <c r="M3913" t="b">
        <v>1</v>
      </c>
      <c r="N3913" t="s">
        <v>8269</v>
      </c>
      <c r="O3913" s="14" t="s">
        <v>8318</v>
      </c>
      <c r="P3913" t="s">
        <v>8319</v>
      </c>
      <c r="Q3913" s="10">
        <f t="shared" si="122"/>
        <v>42561.783877314811</v>
      </c>
      <c r="R3913">
        <f t="shared" si="123"/>
        <v>2016</v>
      </c>
    </row>
    <row r="3914" spans="1:18" ht="45" x14ac:dyDescent="0.25">
      <c r="A3914">
        <v>3576</v>
      </c>
      <c r="B3914" s="3" t="s">
        <v>3575</v>
      </c>
      <c r="C3914" s="3" t="s">
        <v>7686</v>
      </c>
      <c r="D3914" s="6">
        <v>100</v>
      </c>
      <c r="E3914" s="8">
        <v>100</v>
      </c>
      <c r="F3914" t="s">
        <v>8218</v>
      </c>
      <c r="G3914" t="s">
        <v>8223</v>
      </c>
      <c r="H3914" t="s">
        <v>8245</v>
      </c>
      <c r="I3914">
        <v>1480947054</v>
      </c>
      <c r="J3914">
        <v>1475759454</v>
      </c>
      <c r="K3914" t="b">
        <v>0</v>
      </c>
      <c r="L3914">
        <v>5</v>
      </c>
      <c r="M3914" t="b">
        <v>1</v>
      </c>
      <c r="N3914" t="s">
        <v>8269</v>
      </c>
      <c r="O3914" s="14" t="s">
        <v>8318</v>
      </c>
      <c r="P3914" t="s">
        <v>8319</v>
      </c>
      <c r="Q3914" s="10">
        <f t="shared" ref="Q3914:Q3977" si="124">(((J3914/60)/60)/24)+DATE(1970,1,1)</f>
        <v>42649.54923611111</v>
      </c>
      <c r="R3914">
        <f t="shared" ref="R3914:R3977" si="125">YEAR(Q3914)</f>
        <v>2016</v>
      </c>
    </row>
    <row r="3915" spans="1:18" ht="45" x14ac:dyDescent="0.25">
      <c r="A3915">
        <v>3577</v>
      </c>
      <c r="B3915" s="3" t="s">
        <v>3576</v>
      </c>
      <c r="C3915" s="3" t="s">
        <v>7687</v>
      </c>
      <c r="D3915" s="6">
        <v>600</v>
      </c>
      <c r="E3915" s="8">
        <v>780</v>
      </c>
      <c r="F3915" t="s">
        <v>8218</v>
      </c>
      <c r="G3915" t="s">
        <v>8223</v>
      </c>
      <c r="H3915" t="s">
        <v>8245</v>
      </c>
      <c r="I3915">
        <v>1430029680</v>
      </c>
      <c r="J3915">
        <v>1427741583</v>
      </c>
      <c r="K3915" t="b">
        <v>0</v>
      </c>
      <c r="L3915">
        <v>27</v>
      </c>
      <c r="M3915" t="b">
        <v>1</v>
      </c>
      <c r="N3915" t="s">
        <v>8269</v>
      </c>
      <c r="O3915" s="14" t="s">
        <v>8318</v>
      </c>
      <c r="P3915" t="s">
        <v>8319</v>
      </c>
      <c r="Q3915" s="10">
        <f t="shared" si="124"/>
        <v>42093.786840277782</v>
      </c>
      <c r="R3915">
        <f t="shared" si="125"/>
        <v>2015</v>
      </c>
    </row>
    <row r="3916" spans="1:18" ht="45" x14ac:dyDescent="0.25">
      <c r="A3916">
        <v>3578</v>
      </c>
      <c r="B3916" s="3" t="s">
        <v>3577</v>
      </c>
      <c r="C3916" s="3" t="s">
        <v>7688</v>
      </c>
      <c r="D3916" s="6">
        <v>1500</v>
      </c>
      <c r="E3916" s="8">
        <v>1500.2</v>
      </c>
      <c r="F3916" t="s">
        <v>8218</v>
      </c>
      <c r="G3916" t="s">
        <v>8224</v>
      </c>
      <c r="H3916" t="s">
        <v>8246</v>
      </c>
      <c r="I3916">
        <v>1462037777</v>
      </c>
      <c r="J3916">
        <v>1459445777</v>
      </c>
      <c r="K3916" t="b">
        <v>0</v>
      </c>
      <c r="L3916">
        <v>37</v>
      </c>
      <c r="M3916" t="b">
        <v>1</v>
      </c>
      <c r="N3916" t="s">
        <v>8269</v>
      </c>
      <c r="O3916" s="14" t="s">
        <v>8318</v>
      </c>
      <c r="P3916" t="s">
        <v>8319</v>
      </c>
      <c r="Q3916" s="10">
        <f t="shared" si="124"/>
        <v>42460.733530092592</v>
      </c>
      <c r="R3916">
        <f t="shared" si="125"/>
        <v>2016</v>
      </c>
    </row>
    <row r="3917" spans="1:18" ht="60" x14ac:dyDescent="0.25">
      <c r="A3917">
        <v>3579</v>
      </c>
      <c r="B3917" s="3" t="s">
        <v>3578</v>
      </c>
      <c r="C3917" s="3" t="s">
        <v>7689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1459444656</v>
      </c>
      <c r="J3917">
        <v>1456856256</v>
      </c>
      <c r="K3917" t="b">
        <v>0</v>
      </c>
      <c r="L3917">
        <v>14</v>
      </c>
      <c r="M3917" t="b">
        <v>1</v>
      </c>
      <c r="N3917" t="s">
        <v>8269</v>
      </c>
      <c r="O3917" s="14" t="s">
        <v>8318</v>
      </c>
      <c r="P3917" t="s">
        <v>8319</v>
      </c>
      <c r="Q3917" s="10">
        <f t="shared" si="124"/>
        <v>42430.762222222227</v>
      </c>
      <c r="R3917">
        <f t="shared" si="125"/>
        <v>2016</v>
      </c>
    </row>
    <row r="3918" spans="1:18" ht="45" x14ac:dyDescent="0.25">
      <c r="A3918">
        <v>3580</v>
      </c>
      <c r="B3918" s="3" t="s">
        <v>3579</v>
      </c>
      <c r="C3918" s="3" t="s">
        <v>7690</v>
      </c>
      <c r="D3918" s="6">
        <v>900</v>
      </c>
      <c r="E3918" s="8">
        <v>1025</v>
      </c>
      <c r="F3918" t="s">
        <v>8218</v>
      </c>
      <c r="G3918" t="s">
        <v>8223</v>
      </c>
      <c r="H3918" t="s">
        <v>8245</v>
      </c>
      <c r="I3918">
        <v>1425185940</v>
      </c>
      <c r="J3918">
        <v>1421900022</v>
      </c>
      <c r="K3918" t="b">
        <v>0</v>
      </c>
      <c r="L3918">
        <v>27</v>
      </c>
      <c r="M3918" t="b">
        <v>1</v>
      </c>
      <c r="N3918" t="s">
        <v>8269</v>
      </c>
      <c r="O3918" s="14" t="s">
        <v>8318</v>
      </c>
      <c r="P3918" t="s">
        <v>8319</v>
      </c>
      <c r="Q3918" s="10">
        <f t="shared" si="124"/>
        <v>42026.176180555558</v>
      </c>
      <c r="R3918">
        <f t="shared" si="125"/>
        <v>2015</v>
      </c>
    </row>
    <row r="3919" spans="1:18" ht="60" x14ac:dyDescent="0.25">
      <c r="A3919">
        <v>3581</v>
      </c>
      <c r="B3919" s="3" t="s">
        <v>3580</v>
      </c>
      <c r="C3919" s="3" t="s">
        <v>7691</v>
      </c>
      <c r="D3919" s="6">
        <v>1500</v>
      </c>
      <c r="E3919" s="8">
        <v>1500</v>
      </c>
      <c r="F3919" t="s">
        <v>8218</v>
      </c>
      <c r="G3919" t="s">
        <v>8224</v>
      </c>
      <c r="H3919" t="s">
        <v>8246</v>
      </c>
      <c r="I3919">
        <v>1406719110</v>
      </c>
      <c r="J3919">
        <v>1405509510</v>
      </c>
      <c r="K3919" t="b">
        <v>0</v>
      </c>
      <c r="L3919">
        <v>45</v>
      </c>
      <c r="M3919" t="b">
        <v>1</v>
      </c>
      <c r="N3919" t="s">
        <v>8269</v>
      </c>
      <c r="O3919" s="14" t="s">
        <v>8318</v>
      </c>
      <c r="P3919" t="s">
        <v>8319</v>
      </c>
      <c r="Q3919" s="10">
        <f t="shared" si="124"/>
        <v>41836.471180555556</v>
      </c>
      <c r="R3919">
        <f t="shared" si="125"/>
        <v>2014</v>
      </c>
    </row>
    <row r="3920" spans="1:18" ht="45" x14ac:dyDescent="0.25">
      <c r="A3920">
        <v>3582</v>
      </c>
      <c r="B3920" s="3" t="s">
        <v>3581</v>
      </c>
      <c r="C3920" s="3" t="s">
        <v>7692</v>
      </c>
      <c r="D3920" s="6">
        <v>1000</v>
      </c>
      <c r="E3920" s="8">
        <v>2870</v>
      </c>
      <c r="F3920" t="s">
        <v>8218</v>
      </c>
      <c r="G3920" t="s">
        <v>8223</v>
      </c>
      <c r="H3920" t="s">
        <v>8245</v>
      </c>
      <c r="I3920">
        <v>1459822682</v>
      </c>
      <c r="J3920">
        <v>1458613082</v>
      </c>
      <c r="K3920" t="b">
        <v>0</v>
      </c>
      <c r="L3920">
        <v>49</v>
      </c>
      <c r="M3920" t="b">
        <v>1</v>
      </c>
      <c r="N3920" t="s">
        <v>8269</v>
      </c>
      <c r="O3920" s="14" t="s">
        <v>8318</v>
      </c>
      <c r="P3920" t="s">
        <v>8319</v>
      </c>
      <c r="Q3920" s="10">
        <f t="shared" si="124"/>
        <v>42451.095856481479</v>
      </c>
      <c r="R3920">
        <f t="shared" si="125"/>
        <v>2016</v>
      </c>
    </row>
    <row r="3921" spans="1:18" ht="60" x14ac:dyDescent="0.25">
      <c r="A3921">
        <v>3583</v>
      </c>
      <c r="B3921" s="3" t="s">
        <v>3582</v>
      </c>
      <c r="C3921" s="3" t="s">
        <v>7693</v>
      </c>
      <c r="D3921" s="6">
        <v>3000</v>
      </c>
      <c r="E3921" s="8">
        <v>3255</v>
      </c>
      <c r="F3921" t="s">
        <v>8218</v>
      </c>
      <c r="G3921" t="s">
        <v>8223</v>
      </c>
      <c r="H3921" t="s">
        <v>8245</v>
      </c>
      <c r="I3921">
        <v>1460970805</v>
      </c>
      <c r="J3921">
        <v>1455790405</v>
      </c>
      <c r="K3921" t="b">
        <v>0</v>
      </c>
      <c r="L3921">
        <v>24</v>
      </c>
      <c r="M3921" t="b">
        <v>1</v>
      </c>
      <c r="N3921" t="s">
        <v>8269</v>
      </c>
      <c r="O3921" s="14" t="s">
        <v>8318</v>
      </c>
      <c r="P3921" t="s">
        <v>8319</v>
      </c>
      <c r="Q3921" s="10">
        <f t="shared" si="124"/>
        <v>42418.425983796296</v>
      </c>
      <c r="R3921">
        <f t="shared" si="125"/>
        <v>2016</v>
      </c>
    </row>
    <row r="3922" spans="1:18" ht="90" x14ac:dyDescent="0.25">
      <c r="A3922">
        <v>3584</v>
      </c>
      <c r="B3922" s="3" t="s">
        <v>3583</v>
      </c>
      <c r="C3922" s="3" t="s">
        <v>7694</v>
      </c>
      <c r="D3922" s="6">
        <v>3000</v>
      </c>
      <c r="E3922" s="8">
        <v>3465</v>
      </c>
      <c r="F3922" t="s">
        <v>8218</v>
      </c>
      <c r="G3922" t="s">
        <v>8224</v>
      </c>
      <c r="H3922" t="s">
        <v>8246</v>
      </c>
      <c r="I3922">
        <v>1436772944</v>
      </c>
      <c r="J3922">
        <v>1434180944</v>
      </c>
      <c r="K3922" t="b">
        <v>0</v>
      </c>
      <c r="L3922">
        <v>112</v>
      </c>
      <c r="M3922" t="b">
        <v>1</v>
      </c>
      <c r="N3922" t="s">
        <v>8269</v>
      </c>
      <c r="O3922" s="14" t="s">
        <v>8318</v>
      </c>
      <c r="P3922" t="s">
        <v>8319</v>
      </c>
      <c r="Q3922" s="10">
        <f t="shared" si="124"/>
        <v>42168.316481481481</v>
      </c>
      <c r="R3922">
        <f t="shared" si="125"/>
        <v>2015</v>
      </c>
    </row>
    <row r="3923" spans="1:18" ht="45" x14ac:dyDescent="0.25">
      <c r="A3923">
        <v>3585</v>
      </c>
      <c r="B3923" s="3" t="s">
        <v>3584</v>
      </c>
      <c r="C3923" s="3" t="s">
        <v>7695</v>
      </c>
      <c r="D3923" s="6">
        <v>3400</v>
      </c>
      <c r="E3923" s="8">
        <v>4050</v>
      </c>
      <c r="F3923" t="s">
        <v>8218</v>
      </c>
      <c r="G3923" t="s">
        <v>8223</v>
      </c>
      <c r="H3923" t="s">
        <v>8245</v>
      </c>
      <c r="I3923">
        <v>1419181890</v>
      </c>
      <c r="J3923">
        <v>1416589890</v>
      </c>
      <c r="K3923" t="b">
        <v>0</v>
      </c>
      <c r="L3923">
        <v>23</v>
      </c>
      <c r="M3923" t="b">
        <v>1</v>
      </c>
      <c r="N3923" t="s">
        <v>8269</v>
      </c>
      <c r="O3923" s="14" t="s">
        <v>8318</v>
      </c>
      <c r="P3923" t="s">
        <v>8319</v>
      </c>
      <c r="Q3923" s="10">
        <f t="shared" si="124"/>
        <v>41964.716319444444</v>
      </c>
      <c r="R3923">
        <f t="shared" si="125"/>
        <v>2014</v>
      </c>
    </row>
    <row r="3924" spans="1:18" ht="30" x14ac:dyDescent="0.25">
      <c r="A3924">
        <v>3586</v>
      </c>
      <c r="B3924" s="3" t="s">
        <v>3585</v>
      </c>
      <c r="C3924" s="3" t="s">
        <v>7696</v>
      </c>
      <c r="D3924" s="6">
        <v>7500</v>
      </c>
      <c r="E3924" s="8">
        <v>8207</v>
      </c>
      <c r="F3924" t="s">
        <v>8218</v>
      </c>
      <c r="G3924" t="s">
        <v>8223</v>
      </c>
      <c r="H3924" t="s">
        <v>8245</v>
      </c>
      <c r="I3924">
        <v>1474649070</v>
      </c>
      <c r="J3924">
        <v>1469465070</v>
      </c>
      <c r="K3924" t="b">
        <v>0</v>
      </c>
      <c r="L3924">
        <v>54</v>
      </c>
      <c r="M3924" t="b">
        <v>1</v>
      </c>
      <c r="N3924" t="s">
        <v>8269</v>
      </c>
      <c r="O3924" s="14" t="s">
        <v>8318</v>
      </c>
      <c r="P3924" t="s">
        <v>8319</v>
      </c>
      <c r="Q3924" s="10">
        <f t="shared" si="124"/>
        <v>42576.697569444441</v>
      </c>
      <c r="R3924">
        <f t="shared" si="125"/>
        <v>2016</v>
      </c>
    </row>
    <row r="3925" spans="1:18" ht="45" x14ac:dyDescent="0.25">
      <c r="A3925">
        <v>3587</v>
      </c>
      <c r="B3925" s="3" t="s">
        <v>3586</v>
      </c>
      <c r="C3925" s="3" t="s">
        <v>7697</v>
      </c>
      <c r="D3925" s="6">
        <v>500</v>
      </c>
      <c r="E3925" s="8">
        <v>633</v>
      </c>
      <c r="F3925" t="s">
        <v>8218</v>
      </c>
      <c r="G3925" t="s">
        <v>8224</v>
      </c>
      <c r="H3925" t="s">
        <v>8246</v>
      </c>
      <c r="I3925">
        <v>1467054000</v>
      </c>
      <c r="J3925">
        <v>1463144254</v>
      </c>
      <c r="K3925" t="b">
        <v>0</v>
      </c>
      <c r="L3925">
        <v>28</v>
      </c>
      <c r="M3925" t="b">
        <v>1</v>
      </c>
      <c r="N3925" t="s">
        <v>8269</v>
      </c>
      <c r="O3925" s="14" t="s">
        <v>8318</v>
      </c>
      <c r="P3925" t="s">
        <v>8319</v>
      </c>
      <c r="Q3925" s="10">
        <f t="shared" si="124"/>
        <v>42503.539976851855</v>
      </c>
      <c r="R3925">
        <f t="shared" si="125"/>
        <v>2016</v>
      </c>
    </row>
    <row r="3926" spans="1:18" ht="45" x14ac:dyDescent="0.25">
      <c r="A3926">
        <v>3588</v>
      </c>
      <c r="B3926" s="3" t="s">
        <v>3587</v>
      </c>
      <c r="C3926" s="3" t="s">
        <v>7698</v>
      </c>
      <c r="D3926" s="6">
        <v>200</v>
      </c>
      <c r="E3926" s="8">
        <v>201</v>
      </c>
      <c r="F3926" t="s">
        <v>8218</v>
      </c>
      <c r="G3926" t="s">
        <v>8224</v>
      </c>
      <c r="H3926" t="s">
        <v>8246</v>
      </c>
      <c r="I3926">
        <v>1430348400</v>
      </c>
      <c r="J3926">
        <v>1428436410</v>
      </c>
      <c r="K3926" t="b">
        <v>0</v>
      </c>
      <c r="L3926">
        <v>11</v>
      </c>
      <c r="M3926" t="b">
        <v>1</v>
      </c>
      <c r="N3926" t="s">
        <v>8269</v>
      </c>
      <c r="O3926" s="14" t="s">
        <v>8318</v>
      </c>
      <c r="P3926" t="s">
        <v>8319</v>
      </c>
      <c r="Q3926" s="10">
        <f t="shared" si="124"/>
        <v>42101.828819444447</v>
      </c>
      <c r="R3926">
        <f t="shared" si="125"/>
        <v>2015</v>
      </c>
    </row>
    <row r="3927" spans="1:18" ht="45" x14ac:dyDescent="0.25">
      <c r="A3927">
        <v>3589</v>
      </c>
      <c r="B3927" s="3" t="s">
        <v>3588</v>
      </c>
      <c r="C3927" s="3" t="s">
        <v>7699</v>
      </c>
      <c r="D3927" s="6">
        <v>4000</v>
      </c>
      <c r="E3927" s="8">
        <v>5100</v>
      </c>
      <c r="F3927" t="s">
        <v>8218</v>
      </c>
      <c r="G3927" t="s">
        <v>8223</v>
      </c>
      <c r="H3927" t="s">
        <v>8245</v>
      </c>
      <c r="I3927">
        <v>1432654347</v>
      </c>
      <c r="J3927">
        <v>1430494347</v>
      </c>
      <c r="K3927" t="b">
        <v>0</v>
      </c>
      <c r="L3927">
        <v>62</v>
      </c>
      <c r="M3927" t="b">
        <v>1</v>
      </c>
      <c r="N3927" t="s">
        <v>8269</v>
      </c>
      <c r="O3927" s="14" t="s">
        <v>8318</v>
      </c>
      <c r="P3927" t="s">
        <v>8319</v>
      </c>
      <c r="Q3927" s="10">
        <f t="shared" si="124"/>
        <v>42125.647534722222</v>
      </c>
      <c r="R3927">
        <f t="shared" si="125"/>
        <v>2015</v>
      </c>
    </row>
    <row r="3928" spans="1:18" ht="60" x14ac:dyDescent="0.25">
      <c r="A3928">
        <v>3590</v>
      </c>
      <c r="B3928" s="3" t="s">
        <v>3589</v>
      </c>
      <c r="C3928" s="3" t="s">
        <v>7700</v>
      </c>
      <c r="D3928" s="6">
        <v>5000</v>
      </c>
      <c r="E3928" s="8">
        <v>5003</v>
      </c>
      <c r="F3928" t="s">
        <v>8218</v>
      </c>
      <c r="G3928" t="s">
        <v>8224</v>
      </c>
      <c r="H3928" t="s">
        <v>8246</v>
      </c>
      <c r="I3928">
        <v>1413792034</v>
      </c>
      <c r="J3928">
        <v>1411200034</v>
      </c>
      <c r="K3928" t="b">
        <v>0</v>
      </c>
      <c r="L3928">
        <v>73</v>
      </c>
      <c r="M3928" t="b">
        <v>1</v>
      </c>
      <c r="N3928" t="s">
        <v>8269</v>
      </c>
      <c r="O3928" s="14" t="s">
        <v>8318</v>
      </c>
      <c r="P3928" t="s">
        <v>8319</v>
      </c>
      <c r="Q3928" s="10">
        <f t="shared" si="124"/>
        <v>41902.333726851852</v>
      </c>
      <c r="R3928">
        <f t="shared" si="125"/>
        <v>2014</v>
      </c>
    </row>
    <row r="3929" spans="1:18" ht="60" x14ac:dyDescent="0.25">
      <c r="A3929">
        <v>3591</v>
      </c>
      <c r="B3929" s="3" t="s">
        <v>3590</v>
      </c>
      <c r="C3929" s="3" t="s">
        <v>7701</v>
      </c>
      <c r="D3929" s="6">
        <v>700</v>
      </c>
      <c r="E3929" s="8">
        <v>1225</v>
      </c>
      <c r="F3929" t="s">
        <v>8218</v>
      </c>
      <c r="G3929" t="s">
        <v>8223</v>
      </c>
      <c r="H3929" t="s">
        <v>8245</v>
      </c>
      <c r="I3929">
        <v>1422075540</v>
      </c>
      <c r="J3929">
        <v>1419979544</v>
      </c>
      <c r="K3929" t="b">
        <v>0</v>
      </c>
      <c r="L3929">
        <v>18</v>
      </c>
      <c r="M3929" t="b">
        <v>1</v>
      </c>
      <c r="N3929" t="s">
        <v>8269</v>
      </c>
      <c r="O3929" s="14" t="s">
        <v>8318</v>
      </c>
      <c r="P3929" t="s">
        <v>8319</v>
      </c>
      <c r="Q3929" s="10">
        <f t="shared" si="124"/>
        <v>42003.948425925926</v>
      </c>
      <c r="R3929">
        <f t="shared" si="125"/>
        <v>2014</v>
      </c>
    </row>
    <row r="3930" spans="1:18" ht="45" x14ac:dyDescent="0.25">
      <c r="A3930">
        <v>3592</v>
      </c>
      <c r="B3930" s="3" t="s">
        <v>3591</v>
      </c>
      <c r="C3930" s="3" t="s">
        <v>7702</v>
      </c>
      <c r="D3930" s="6">
        <v>2000</v>
      </c>
      <c r="E3930" s="8">
        <v>2545</v>
      </c>
      <c r="F3930" t="s">
        <v>8218</v>
      </c>
      <c r="G3930" t="s">
        <v>8223</v>
      </c>
      <c r="H3930" t="s">
        <v>8245</v>
      </c>
      <c r="I3930">
        <v>1423630740</v>
      </c>
      <c r="J3930">
        <v>1418673307</v>
      </c>
      <c r="K3930" t="b">
        <v>0</v>
      </c>
      <c r="L3930">
        <v>35</v>
      </c>
      <c r="M3930" t="b">
        <v>1</v>
      </c>
      <c r="N3930" t="s">
        <v>8269</v>
      </c>
      <c r="O3930" s="14" t="s">
        <v>8318</v>
      </c>
      <c r="P3930" t="s">
        <v>8319</v>
      </c>
      <c r="Q3930" s="10">
        <f t="shared" si="124"/>
        <v>41988.829942129625</v>
      </c>
      <c r="R3930">
        <f t="shared" si="125"/>
        <v>2014</v>
      </c>
    </row>
    <row r="3931" spans="1:18" ht="45" x14ac:dyDescent="0.25">
      <c r="A3931">
        <v>3593</v>
      </c>
      <c r="B3931" s="3" t="s">
        <v>3592</v>
      </c>
      <c r="C3931" s="3" t="s">
        <v>7703</v>
      </c>
      <c r="D3931" s="6">
        <v>3000</v>
      </c>
      <c r="E3931" s="8">
        <v>3319</v>
      </c>
      <c r="F3931" t="s">
        <v>8218</v>
      </c>
      <c r="G3931" t="s">
        <v>8223</v>
      </c>
      <c r="H3931" t="s">
        <v>8245</v>
      </c>
      <c r="I3931">
        <v>1420489560</v>
      </c>
      <c r="J3931">
        <v>1417469639</v>
      </c>
      <c r="K3931" t="b">
        <v>0</v>
      </c>
      <c r="L3931">
        <v>43</v>
      </c>
      <c r="M3931" t="b">
        <v>1</v>
      </c>
      <c r="N3931" t="s">
        <v>8269</v>
      </c>
      <c r="O3931" s="14" t="s">
        <v>8318</v>
      </c>
      <c r="P3931" t="s">
        <v>8319</v>
      </c>
      <c r="Q3931" s="10">
        <f t="shared" si="124"/>
        <v>41974.898599537039</v>
      </c>
      <c r="R3931">
        <f t="shared" si="125"/>
        <v>2014</v>
      </c>
    </row>
    <row r="3932" spans="1:18" ht="60" x14ac:dyDescent="0.25">
      <c r="A3932">
        <v>3594</v>
      </c>
      <c r="B3932" s="3" t="s">
        <v>3593</v>
      </c>
      <c r="C3932" s="3" t="s">
        <v>7704</v>
      </c>
      <c r="D3932" s="6">
        <v>1600</v>
      </c>
      <c r="E3932" s="8">
        <v>2015</v>
      </c>
      <c r="F3932" t="s">
        <v>8218</v>
      </c>
      <c r="G3932" t="s">
        <v>8223</v>
      </c>
      <c r="H3932" t="s">
        <v>8245</v>
      </c>
      <c r="I3932">
        <v>1472952982</v>
      </c>
      <c r="J3932">
        <v>1470792982</v>
      </c>
      <c r="K3932" t="b">
        <v>0</v>
      </c>
      <c r="L3932">
        <v>36</v>
      </c>
      <c r="M3932" t="b">
        <v>1</v>
      </c>
      <c r="N3932" t="s">
        <v>8269</v>
      </c>
      <c r="O3932" s="14" t="s">
        <v>8318</v>
      </c>
      <c r="P3932" t="s">
        <v>8319</v>
      </c>
      <c r="Q3932" s="10">
        <f t="shared" si="124"/>
        <v>42592.066921296297</v>
      </c>
      <c r="R3932">
        <f t="shared" si="125"/>
        <v>2016</v>
      </c>
    </row>
    <row r="3933" spans="1:18" ht="30" x14ac:dyDescent="0.25">
      <c r="A3933">
        <v>3595</v>
      </c>
      <c r="B3933" s="3" t="s">
        <v>3594</v>
      </c>
      <c r="C3933" s="3" t="s">
        <v>7705</v>
      </c>
      <c r="D3933" s="6">
        <v>2600</v>
      </c>
      <c r="E3933" s="8">
        <v>3081</v>
      </c>
      <c r="F3933" t="s">
        <v>8218</v>
      </c>
      <c r="G3933" t="s">
        <v>8223</v>
      </c>
      <c r="H3933" t="s">
        <v>8245</v>
      </c>
      <c r="I3933">
        <v>1426229940</v>
      </c>
      <c r="J3933">
        <v>1423959123</v>
      </c>
      <c r="K3933" t="b">
        <v>0</v>
      </c>
      <c r="L3933">
        <v>62</v>
      </c>
      <c r="M3933" t="b">
        <v>1</v>
      </c>
      <c r="N3933" t="s">
        <v>8269</v>
      </c>
      <c r="O3933" s="14" t="s">
        <v>8318</v>
      </c>
      <c r="P3933" t="s">
        <v>8319</v>
      </c>
      <c r="Q3933" s="10">
        <f t="shared" si="124"/>
        <v>42050.008368055554</v>
      </c>
      <c r="R3933">
        <f t="shared" si="125"/>
        <v>2015</v>
      </c>
    </row>
    <row r="3934" spans="1:18" ht="45" x14ac:dyDescent="0.25">
      <c r="A3934">
        <v>3596</v>
      </c>
      <c r="B3934" s="3" t="s">
        <v>3595</v>
      </c>
      <c r="C3934" s="3" t="s">
        <v>7706</v>
      </c>
      <c r="D3934" s="6">
        <v>1100</v>
      </c>
      <c r="E3934" s="8">
        <v>1185</v>
      </c>
      <c r="F3934" t="s">
        <v>8218</v>
      </c>
      <c r="G3934" t="s">
        <v>8228</v>
      </c>
      <c r="H3934" t="s">
        <v>8250</v>
      </c>
      <c r="I3934">
        <v>1409072982</v>
      </c>
      <c r="J3934">
        <v>1407258582</v>
      </c>
      <c r="K3934" t="b">
        <v>0</v>
      </c>
      <c r="L3934">
        <v>15</v>
      </c>
      <c r="M3934" t="b">
        <v>1</v>
      </c>
      <c r="N3934" t="s">
        <v>8269</v>
      </c>
      <c r="O3934" s="14" t="s">
        <v>8318</v>
      </c>
      <c r="P3934" t="s">
        <v>8319</v>
      </c>
      <c r="Q3934" s="10">
        <f t="shared" si="124"/>
        <v>41856.715069444443</v>
      </c>
      <c r="R3934">
        <f t="shared" si="125"/>
        <v>2014</v>
      </c>
    </row>
    <row r="3935" spans="1:18" ht="30" x14ac:dyDescent="0.25">
      <c r="A3935">
        <v>3597</v>
      </c>
      <c r="B3935" s="3" t="s">
        <v>3596</v>
      </c>
      <c r="C3935" s="3" t="s">
        <v>7707</v>
      </c>
      <c r="D3935" s="6">
        <v>2500</v>
      </c>
      <c r="E3935" s="8">
        <v>2565</v>
      </c>
      <c r="F3935" t="s">
        <v>8218</v>
      </c>
      <c r="G3935" t="s">
        <v>8223</v>
      </c>
      <c r="H3935" t="s">
        <v>8245</v>
      </c>
      <c r="I3935">
        <v>1456984740</v>
      </c>
      <c r="J3935">
        <v>1455717790</v>
      </c>
      <c r="K3935" t="b">
        <v>0</v>
      </c>
      <c r="L3935">
        <v>33</v>
      </c>
      <c r="M3935" t="b">
        <v>1</v>
      </c>
      <c r="N3935" t="s">
        <v>8269</v>
      </c>
      <c r="O3935" s="14" t="s">
        <v>8318</v>
      </c>
      <c r="P3935" t="s">
        <v>8319</v>
      </c>
      <c r="Q3935" s="10">
        <f t="shared" si="124"/>
        <v>42417.585532407407</v>
      </c>
      <c r="R3935">
        <f t="shared" si="125"/>
        <v>2016</v>
      </c>
    </row>
    <row r="3936" spans="1:18" ht="45" x14ac:dyDescent="0.25">
      <c r="A3936">
        <v>3598</v>
      </c>
      <c r="B3936" s="3" t="s">
        <v>3597</v>
      </c>
      <c r="C3936" s="3" t="s">
        <v>7708</v>
      </c>
      <c r="D3936" s="6">
        <v>1000</v>
      </c>
      <c r="E3936" s="8">
        <v>1101</v>
      </c>
      <c r="F3936" t="s">
        <v>8218</v>
      </c>
      <c r="G3936" t="s">
        <v>8223</v>
      </c>
      <c r="H3936" t="s">
        <v>8245</v>
      </c>
      <c r="I3936">
        <v>1409720340</v>
      </c>
      <c r="J3936">
        <v>1408129822</v>
      </c>
      <c r="K3936" t="b">
        <v>0</v>
      </c>
      <c r="L3936">
        <v>27</v>
      </c>
      <c r="M3936" t="b">
        <v>1</v>
      </c>
      <c r="N3936" t="s">
        <v>8269</v>
      </c>
      <c r="O3936" s="14" t="s">
        <v>8318</v>
      </c>
      <c r="P3936" t="s">
        <v>8319</v>
      </c>
      <c r="Q3936" s="10">
        <f t="shared" si="124"/>
        <v>41866.79886574074</v>
      </c>
      <c r="R3936">
        <f t="shared" si="125"/>
        <v>2014</v>
      </c>
    </row>
    <row r="3937" spans="1:18" ht="45" x14ac:dyDescent="0.25">
      <c r="A3937">
        <v>3599</v>
      </c>
      <c r="B3937" s="3" t="s">
        <v>3598</v>
      </c>
      <c r="C3937" s="3" t="s">
        <v>7709</v>
      </c>
      <c r="D3937" s="6">
        <v>500</v>
      </c>
      <c r="E3937" s="8">
        <v>1010</v>
      </c>
      <c r="F3937" t="s">
        <v>8218</v>
      </c>
      <c r="G3937" t="s">
        <v>8223</v>
      </c>
      <c r="H3937" t="s">
        <v>8245</v>
      </c>
      <c r="I3937">
        <v>1440892800</v>
      </c>
      <c r="J3937">
        <v>1438715077</v>
      </c>
      <c r="K3937" t="b">
        <v>0</v>
      </c>
      <c r="L3937">
        <v>17</v>
      </c>
      <c r="M3937" t="b">
        <v>1</v>
      </c>
      <c r="N3937" t="s">
        <v>8269</v>
      </c>
      <c r="O3937" s="14" t="s">
        <v>8318</v>
      </c>
      <c r="P3937" t="s">
        <v>8319</v>
      </c>
      <c r="Q3937" s="10">
        <f t="shared" si="124"/>
        <v>42220.79487268519</v>
      </c>
      <c r="R3937">
        <f t="shared" si="125"/>
        <v>2015</v>
      </c>
    </row>
    <row r="3938" spans="1:18" ht="30" x14ac:dyDescent="0.25">
      <c r="A3938">
        <v>3600</v>
      </c>
      <c r="B3938" s="3" t="s">
        <v>3599</v>
      </c>
      <c r="C3938" s="3" t="s">
        <v>7710</v>
      </c>
      <c r="D3938" s="6">
        <v>10</v>
      </c>
      <c r="E3938" s="8">
        <v>13</v>
      </c>
      <c r="F3938" t="s">
        <v>8218</v>
      </c>
      <c r="G3938" t="s">
        <v>8223</v>
      </c>
      <c r="H3938" t="s">
        <v>8245</v>
      </c>
      <c r="I3938">
        <v>1476390164</v>
      </c>
      <c r="J3938">
        <v>1473970964</v>
      </c>
      <c r="K3938" t="b">
        <v>0</v>
      </c>
      <c r="L3938">
        <v>4</v>
      </c>
      <c r="M3938" t="b">
        <v>1</v>
      </c>
      <c r="N3938" t="s">
        <v>8269</v>
      </c>
      <c r="O3938" s="14" t="s">
        <v>8318</v>
      </c>
      <c r="P3938" t="s">
        <v>8319</v>
      </c>
      <c r="Q3938" s="10">
        <f t="shared" si="124"/>
        <v>42628.849120370374</v>
      </c>
      <c r="R3938">
        <f t="shared" si="125"/>
        <v>2016</v>
      </c>
    </row>
    <row r="3939" spans="1:18" ht="45" x14ac:dyDescent="0.25">
      <c r="A3939">
        <v>3601</v>
      </c>
      <c r="B3939" s="3" t="s">
        <v>3600</v>
      </c>
      <c r="C3939" s="3" t="s">
        <v>7711</v>
      </c>
      <c r="D3939" s="6">
        <v>2000</v>
      </c>
      <c r="E3939" s="8">
        <v>2087</v>
      </c>
      <c r="F3939" t="s">
        <v>8218</v>
      </c>
      <c r="G3939" t="s">
        <v>8224</v>
      </c>
      <c r="H3939" t="s">
        <v>8246</v>
      </c>
      <c r="I3939">
        <v>1421452682</v>
      </c>
      <c r="J3939">
        <v>1418860682</v>
      </c>
      <c r="K3939" t="b">
        <v>0</v>
      </c>
      <c r="L3939">
        <v>53</v>
      </c>
      <c r="M3939" t="b">
        <v>1</v>
      </c>
      <c r="N3939" t="s">
        <v>8269</v>
      </c>
      <c r="O3939" s="14" t="s">
        <v>8318</v>
      </c>
      <c r="P3939" t="s">
        <v>8319</v>
      </c>
      <c r="Q3939" s="10">
        <f t="shared" si="124"/>
        <v>41990.99863425926</v>
      </c>
      <c r="R3939">
        <f t="shared" si="125"/>
        <v>2014</v>
      </c>
    </row>
    <row r="3940" spans="1:18" ht="60" x14ac:dyDescent="0.25">
      <c r="A3940">
        <v>3602</v>
      </c>
      <c r="B3940" s="3" t="s">
        <v>3601</v>
      </c>
      <c r="C3940" s="3" t="s">
        <v>7712</v>
      </c>
      <c r="D3940" s="6">
        <v>4000</v>
      </c>
      <c r="E3940" s="8">
        <v>4002</v>
      </c>
      <c r="F3940" t="s">
        <v>8218</v>
      </c>
      <c r="G3940" t="s">
        <v>8223</v>
      </c>
      <c r="H3940" t="s">
        <v>8245</v>
      </c>
      <c r="I3940">
        <v>1463520479</v>
      </c>
      <c r="J3940">
        <v>1458336479</v>
      </c>
      <c r="K3940" t="b">
        <v>0</v>
      </c>
      <c r="L3940">
        <v>49</v>
      </c>
      <c r="M3940" t="b">
        <v>1</v>
      </c>
      <c r="N3940" t="s">
        <v>8269</v>
      </c>
      <c r="O3940" s="14" t="s">
        <v>8318</v>
      </c>
      <c r="P3940" t="s">
        <v>8319</v>
      </c>
      <c r="Q3940" s="10">
        <f t="shared" si="124"/>
        <v>42447.894432870366</v>
      </c>
      <c r="R3940">
        <f t="shared" si="125"/>
        <v>2016</v>
      </c>
    </row>
    <row r="3941" spans="1:18" ht="60" x14ac:dyDescent="0.25">
      <c r="A3941">
        <v>3603</v>
      </c>
      <c r="B3941" s="3" t="s">
        <v>3602</v>
      </c>
      <c r="C3941" s="3" t="s">
        <v>7713</v>
      </c>
      <c r="D3941" s="6">
        <v>1500</v>
      </c>
      <c r="E3941" s="8">
        <v>2560</v>
      </c>
      <c r="F3941" t="s">
        <v>8218</v>
      </c>
      <c r="G3941" t="s">
        <v>8223</v>
      </c>
      <c r="H3941" t="s">
        <v>8245</v>
      </c>
      <c r="I3941">
        <v>1446759880</v>
      </c>
      <c r="J3941">
        <v>1444164280</v>
      </c>
      <c r="K3941" t="b">
        <v>0</v>
      </c>
      <c r="L3941">
        <v>57</v>
      </c>
      <c r="M3941" t="b">
        <v>1</v>
      </c>
      <c r="N3941" t="s">
        <v>8269</v>
      </c>
      <c r="O3941" s="14" t="s">
        <v>8318</v>
      </c>
      <c r="P3941" t="s">
        <v>8319</v>
      </c>
      <c r="Q3941" s="10">
        <f t="shared" si="124"/>
        <v>42283.864351851851</v>
      </c>
      <c r="R3941">
        <f t="shared" si="125"/>
        <v>2015</v>
      </c>
    </row>
    <row r="3942" spans="1:18" ht="60" x14ac:dyDescent="0.25">
      <c r="A3942">
        <v>3604</v>
      </c>
      <c r="B3942" s="3" t="s">
        <v>3603</v>
      </c>
      <c r="C3942" s="3" t="s">
        <v>7714</v>
      </c>
      <c r="D3942" s="6">
        <v>3000</v>
      </c>
      <c r="E3942" s="8">
        <v>3385</v>
      </c>
      <c r="F3942" t="s">
        <v>8218</v>
      </c>
      <c r="G3942" t="s">
        <v>8223</v>
      </c>
      <c r="H3942" t="s">
        <v>8245</v>
      </c>
      <c r="I3942">
        <v>1461913140</v>
      </c>
      <c r="J3942">
        <v>1461370956</v>
      </c>
      <c r="K3942" t="b">
        <v>0</v>
      </c>
      <c r="L3942">
        <v>69</v>
      </c>
      <c r="M3942" t="b">
        <v>1</v>
      </c>
      <c r="N3942" t="s">
        <v>8269</v>
      </c>
      <c r="O3942" s="14" t="s">
        <v>8318</v>
      </c>
      <c r="P3942" t="s">
        <v>8319</v>
      </c>
      <c r="Q3942" s="10">
        <f t="shared" si="124"/>
        <v>42483.015694444446</v>
      </c>
      <c r="R3942">
        <f t="shared" si="125"/>
        <v>2016</v>
      </c>
    </row>
    <row r="3943" spans="1:18" ht="60" x14ac:dyDescent="0.25">
      <c r="A3943">
        <v>3605</v>
      </c>
      <c r="B3943" s="3" t="s">
        <v>3604</v>
      </c>
      <c r="C3943" s="3" t="s">
        <v>7715</v>
      </c>
      <c r="D3943" s="6">
        <v>250</v>
      </c>
      <c r="E3943" s="8">
        <v>460</v>
      </c>
      <c r="F3943" t="s">
        <v>8218</v>
      </c>
      <c r="G3943" t="s">
        <v>8224</v>
      </c>
      <c r="H3943" t="s">
        <v>8246</v>
      </c>
      <c r="I3943">
        <v>1455390126</v>
      </c>
      <c r="J3943">
        <v>1452798126</v>
      </c>
      <c r="K3943" t="b">
        <v>0</v>
      </c>
      <c r="L3943">
        <v>15</v>
      </c>
      <c r="M3943" t="b">
        <v>1</v>
      </c>
      <c r="N3943" t="s">
        <v>8269</v>
      </c>
      <c r="O3943" s="14" t="s">
        <v>8318</v>
      </c>
      <c r="P3943" t="s">
        <v>8319</v>
      </c>
      <c r="Q3943" s="10">
        <f t="shared" si="124"/>
        <v>42383.793124999997</v>
      </c>
      <c r="R3943">
        <f t="shared" si="125"/>
        <v>2016</v>
      </c>
    </row>
    <row r="3944" spans="1:18" ht="60" x14ac:dyDescent="0.25">
      <c r="A3944">
        <v>3606</v>
      </c>
      <c r="B3944" s="3" t="s">
        <v>3605</v>
      </c>
      <c r="C3944" s="3" t="s">
        <v>7716</v>
      </c>
      <c r="D3944" s="6">
        <v>3000</v>
      </c>
      <c r="E3944" s="8">
        <v>3908</v>
      </c>
      <c r="F3944" t="s">
        <v>8218</v>
      </c>
      <c r="G3944" t="s">
        <v>8224</v>
      </c>
      <c r="H3944" t="s">
        <v>8246</v>
      </c>
      <c r="I3944">
        <v>1471185057</v>
      </c>
      <c r="J3944">
        <v>1468593057</v>
      </c>
      <c r="K3944" t="b">
        <v>0</v>
      </c>
      <c r="L3944">
        <v>64</v>
      </c>
      <c r="M3944" t="b">
        <v>1</v>
      </c>
      <c r="N3944" t="s">
        <v>8269</v>
      </c>
      <c r="O3944" s="14" t="s">
        <v>8318</v>
      </c>
      <c r="P3944" t="s">
        <v>8319</v>
      </c>
      <c r="Q3944" s="10">
        <f t="shared" si="124"/>
        <v>42566.604826388888</v>
      </c>
      <c r="R3944">
        <f t="shared" si="125"/>
        <v>2016</v>
      </c>
    </row>
    <row r="3945" spans="1:18" ht="30" x14ac:dyDescent="0.25">
      <c r="A3945">
        <v>3607</v>
      </c>
      <c r="B3945" s="3" t="s">
        <v>3606</v>
      </c>
      <c r="C3945" s="3" t="s">
        <v>7717</v>
      </c>
      <c r="D3945" s="6">
        <v>550</v>
      </c>
      <c r="E3945" s="8">
        <v>580</v>
      </c>
      <c r="F3945" t="s">
        <v>8218</v>
      </c>
      <c r="G3945" t="s">
        <v>8224</v>
      </c>
      <c r="H3945" t="s">
        <v>8246</v>
      </c>
      <c r="I3945">
        <v>1450137600</v>
      </c>
      <c r="J3945">
        <v>1448924882</v>
      </c>
      <c r="K3945" t="b">
        <v>0</v>
      </c>
      <c r="L3945">
        <v>20</v>
      </c>
      <c r="M3945" t="b">
        <v>1</v>
      </c>
      <c r="N3945" t="s">
        <v>8269</v>
      </c>
      <c r="O3945" s="14" t="s">
        <v>8318</v>
      </c>
      <c r="P3945" t="s">
        <v>8319</v>
      </c>
      <c r="Q3945" s="10">
        <f t="shared" si="124"/>
        <v>42338.963912037041</v>
      </c>
      <c r="R3945">
        <f t="shared" si="125"/>
        <v>2015</v>
      </c>
    </row>
    <row r="3946" spans="1:18" ht="60" x14ac:dyDescent="0.25">
      <c r="A3946">
        <v>3608</v>
      </c>
      <c r="B3946" s="3" t="s">
        <v>3607</v>
      </c>
      <c r="C3946" s="3" t="s">
        <v>7718</v>
      </c>
      <c r="D3946" s="6">
        <v>800</v>
      </c>
      <c r="E3946" s="8">
        <v>800</v>
      </c>
      <c r="F3946" t="s">
        <v>8218</v>
      </c>
      <c r="G3946" t="s">
        <v>8224</v>
      </c>
      <c r="H3946" t="s">
        <v>8246</v>
      </c>
      <c r="I3946">
        <v>1466172000</v>
      </c>
      <c r="J3946">
        <v>1463418090</v>
      </c>
      <c r="K3946" t="b">
        <v>0</v>
      </c>
      <c r="L3946">
        <v>27</v>
      </c>
      <c r="M3946" t="b">
        <v>1</v>
      </c>
      <c r="N3946" t="s">
        <v>8269</v>
      </c>
      <c r="O3946" s="14" t="s">
        <v>8318</v>
      </c>
      <c r="P3946" t="s">
        <v>8319</v>
      </c>
      <c r="Q3946" s="10">
        <f t="shared" si="124"/>
        <v>42506.709375000006</v>
      </c>
      <c r="R3946">
        <f t="shared" si="125"/>
        <v>2016</v>
      </c>
    </row>
    <row r="3947" spans="1:18" ht="60" x14ac:dyDescent="0.25">
      <c r="A3947">
        <v>3609</v>
      </c>
      <c r="B3947" s="3" t="s">
        <v>3608</v>
      </c>
      <c r="C3947" s="3" t="s">
        <v>7719</v>
      </c>
      <c r="D3947" s="6">
        <v>1960</v>
      </c>
      <c r="E3947" s="8">
        <v>3005</v>
      </c>
      <c r="F3947" t="s">
        <v>8218</v>
      </c>
      <c r="G3947" t="s">
        <v>8224</v>
      </c>
      <c r="H3947" t="s">
        <v>8246</v>
      </c>
      <c r="I3947">
        <v>1459378085</v>
      </c>
      <c r="J3947">
        <v>1456789685</v>
      </c>
      <c r="K3947" t="b">
        <v>0</v>
      </c>
      <c r="L3947">
        <v>21</v>
      </c>
      <c r="M3947" t="b">
        <v>1</v>
      </c>
      <c r="N3947" t="s">
        <v>8269</v>
      </c>
      <c r="O3947" s="14" t="s">
        <v>8318</v>
      </c>
      <c r="P3947" t="s">
        <v>8319</v>
      </c>
      <c r="Q3947" s="10">
        <f t="shared" si="124"/>
        <v>42429.991724537031</v>
      </c>
      <c r="R3947">
        <f t="shared" si="125"/>
        <v>2016</v>
      </c>
    </row>
    <row r="3948" spans="1:18" ht="45" x14ac:dyDescent="0.25">
      <c r="A3948">
        <v>3610</v>
      </c>
      <c r="B3948" s="3" t="s">
        <v>3609</v>
      </c>
      <c r="C3948" s="3" t="s">
        <v>7720</v>
      </c>
      <c r="D3948" s="6">
        <v>1000</v>
      </c>
      <c r="E3948" s="8">
        <v>1623</v>
      </c>
      <c r="F3948" t="s">
        <v>8218</v>
      </c>
      <c r="G3948" t="s">
        <v>8224</v>
      </c>
      <c r="H3948" t="s">
        <v>8246</v>
      </c>
      <c r="I3948">
        <v>1439806936</v>
      </c>
      <c r="J3948">
        <v>1437214936</v>
      </c>
      <c r="K3948" t="b">
        <v>0</v>
      </c>
      <c r="L3948">
        <v>31</v>
      </c>
      <c r="M3948" t="b">
        <v>1</v>
      </c>
      <c r="N3948" t="s">
        <v>8269</v>
      </c>
      <c r="O3948" s="14" t="s">
        <v>8318</v>
      </c>
      <c r="P3948" t="s">
        <v>8319</v>
      </c>
      <c r="Q3948" s="10">
        <f t="shared" si="124"/>
        <v>42203.432129629626</v>
      </c>
      <c r="R3948">
        <f t="shared" si="125"/>
        <v>2015</v>
      </c>
    </row>
    <row r="3949" spans="1:18" ht="60" x14ac:dyDescent="0.25">
      <c r="A3949">
        <v>3611</v>
      </c>
      <c r="B3949" s="3" t="s">
        <v>3610</v>
      </c>
      <c r="C3949" s="3" t="s">
        <v>7721</v>
      </c>
      <c r="D3949" s="6">
        <v>2500</v>
      </c>
      <c r="E3949" s="8">
        <v>3400</v>
      </c>
      <c r="F3949" t="s">
        <v>8218</v>
      </c>
      <c r="G3949" t="s">
        <v>8224</v>
      </c>
      <c r="H3949" t="s">
        <v>8246</v>
      </c>
      <c r="I3949">
        <v>1428483201</v>
      </c>
      <c r="J3949">
        <v>1425891201</v>
      </c>
      <c r="K3949" t="b">
        <v>0</v>
      </c>
      <c r="L3949">
        <v>51</v>
      </c>
      <c r="M3949" t="b">
        <v>1</v>
      </c>
      <c r="N3949" t="s">
        <v>8269</v>
      </c>
      <c r="O3949" s="14" t="s">
        <v>8318</v>
      </c>
      <c r="P3949" t="s">
        <v>8319</v>
      </c>
      <c r="Q3949" s="10">
        <f t="shared" si="124"/>
        <v>42072.370381944449</v>
      </c>
      <c r="R3949">
        <f t="shared" si="125"/>
        <v>2015</v>
      </c>
    </row>
    <row r="3950" spans="1:18" ht="45" x14ac:dyDescent="0.25">
      <c r="A3950">
        <v>3612</v>
      </c>
      <c r="B3950" s="3" t="s">
        <v>3611</v>
      </c>
      <c r="C3950" s="3" t="s">
        <v>7722</v>
      </c>
      <c r="D3950" s="6">
        <v>5000</v>
      </c>
      <c r="E3950" s="8">
        <v>7220</v>
      </c>
      <c r="F3950" t="s">
        <v>8218</v>
      </c>
      <c r="G3950" t="s">
        <v>8228</v>
      </c>
      <c r="H3950" t="s">
        <v>8250</v>
      </c>
      <c r="I3950">
        <v>1402334811</v>
      </c>
      <c r="J3950">
        <v>1401470811</v>
      </c>
      <c r="K3950" t="b">
        <v>0</v>
      </c>
      <c r="L3950">
        <v>57</v>
      </c>
      <c r="M3950" t="b">
        <v>1</v>
      </c>
      <c r="N3950" t="s">
        <v>8269</v>
      </c>
      <c r="O3950" s="14" t="s">
        <v>8318</v>
      </c>
      <c r="P3950" t="s">
        <v>8319</v>
      </c>
      <c r="Q3950" s="10">
        <f t="shared" si="124"/>
        <v>41789.726979166669</v>
      </c>
      <c r="R3950">
        <f t="shared" si="125"/>
        <v>2014</v>
      </c>
    </row>
    <row r="3951" spans="1:18" ht="45" x14ac:dyDescent="0.25">
      <c r="A3951">
        <v>3613</v>
      </c>
      <c r="B3951" s="3" t="s">
        <v>3612</v>
      </c>
      <c r="C3951" s="3" t="s">
        <v>7723</v>
      </c>
      <c r="D3951" s="6">
        <v>1250</v>
      </c>
      <c r="E3951" s="8">
        <v>1250</v>
      </c>
      <c r="F3951" t="s">
        <v>8218</v>
      </c>
      <c r="G3951" t="s">
        <v>8223</v>
      </c>
      <c r="H3951" t="s">
        <v>8245</v>
      </c>
      <c r="I3951">
        <v>1403964574</v>
      </c>
      <c r="J3951">
        <v>1401372574</v>
      </c>
      <c r="K3951" t="b">
        <v>0</v>
      </c>
      <c r="L3951">
        <v>20</v>
      </c>
      <c r="M3951" t="b">
        <v>1</v>
      </c>
      <c r="N3951" t="s">
        <v>8269</v>
      </c>
      <c r="O3951" s="14" t="s">
        <v>8318</v>
      </c>
      <c r="P3951" t="s">
        <v>8319</v>
      </c>
      <c r="Q3951" s="10">
        <f t="shared" si="124"/>
        <v>41788.58997685185</v>
      </c>
      <c r="R3951">
        <f t="shared" si="125"/>
        <v>2014</v>
      </c>
    </row>
    <row r="3952" spans="1:18" ht="45" x14ac:dyDescent="0.25">
      <c r="A3952">
        <v>3614</v>
      </c>
      <c r="B3952" s="3" t="s">
        <v>3439</v>
      </c>
      <c r="C3952" s="3" t="s">
        <v>7724</v>
      </c>
      <c r="D3952" s="6">
        <v>2500</v>
      </c>
      <c r="E3952" s="8">
        <v>2520</v>
      </c>
      <c r="F3952" t="s">
        <v>8218</v>
      </c>
      <c r="G3952" t="s">
        <v>8223</v>
      </c>
      <c r="H3952" t="s">
        <v>8245</v>
      </c>
      <c r="I3952">
        <v>1434675616</v>
      </c>
      <c r="J3952">
        <v>1432083616</v>
      </c>
      <c r="K3952" t="b">
        <v>0</v>
      </c>
      <c r="L3952">
        <v>71</v>
      </c>
      <c r="M3952" t="b">
        <v>1</v>
      </c>
      <c r="N3952" t="s">
        <v>8269</v>
      </c>
      <c r="O3952" s="14" t="s">
        <v>8318</v>
      </c>
      <c r="P3952" t="s">
        <v>8319</v>
      </c>
      <c r="Q3952" s="10">
        <f t="shared" si="124"/>
        <v>42144.041851851856</v>
      </c>
      <c r="R3952">
        <f t="shared" si="125"/>
        <v>2015</v>
      </c>
    </row>
    <row r="3953" spans="1:18" ht="60" x14ac:dyDescent="0.25">
      <c r="A3953">
        <v>3615</v>
      </c>
      <c r="B3953" s="3" t="s">
        <v>3613</v>
      </c>
      <c r="C3953" s="3" t="s">
        <v>7725</v>
      </c>
      <c r="D3953" s="6">
        <v>2500</v>
      </c>
      <c r="E3953" s="8">
        <v>2670</v>
      </c>
      <c r="F3953" t="s">
        <v>8218</v>
      </c>
      <c r="G3953" t="s">
        <v>8224</v>
      </c>
      <c r="H3953" t="s">
        <v>8246</v>
      </c>
      <c r="I3953">
        <v>1449756896</v>
      </c>
      <c r="J3953">
        <v>1447164896</v>
      </c>
      <c r="K3953" t="b">
        <v>0</v>
      </c>
      <c r="L3953">
        <v>72</v>
      </c>
      <c r="M3953" t="b">
        <v>1</v>
      </c>
      <c r="N3953" t="s">
        <v>8269</v>
      </c>
      <c r="O3953" s="14" t="s">
        <v>8318</v>
      </c>
      <c r="P3953" t="s">
        <v>8319</v>
      </c>
      <c r="Q3953" s="10">
        <f t="shared" si="124"/>
        <v>42318.593703703707</v>
      </c>
      <c r="R3953">
        <f t="shared" si="125"/>
        <v>2015</v>
      </c>
    </row>
    <row r="3954" spans="1:18" ht="60" x14ac:dyDescent="0.25">
      <c r="A3954">
        <v>3616</v>
      </c>
      <c r="B3954" s="3" t="s">
        <v>3614</v>
      </c>
      <c r="C3954" s="3" t="s">
        <v>7726</v>
      </c>
      <c r="D3954" s="6">
        <v>2500</v>
      </c>
      <c r="E3954" s="8">
        <v>3120</v>
      </c>
      <c r="F3954" t="s">
        <v>8218</v>
      </c>
      <c r="G3954" t="s">
        <v>8224</v>
      </c>
      <c r="H3954" t="s">
        <v>8246</v>
      </c>
      <c r="I3954">
        <v>1426801664</v>
      </c>
      <c r="J3954">
        <v>1424213264</v>
      </c>
      <c r="K3954" t="b">
        <v>0</v>
      </c>
      <c r="L3954">
        <v>45</v>
      </c>
      <c r="M3954" t="b">
        <v>1</v>
      </c>
      <c r="N3954" t="s">
        <v>8269</v>
      </c>
      <c r="O3954" s="14" t="s">
        <v>8318</v>
      </c>
      <c r="P3954" t="s">
        <v>8319</v>
      </c>
      <c r="Q3954" s="10">
        <f t="shared" si="124"/>
        <v>42052.949814814812</v>
      </c>
      <c r="R3954">
        <f t="shared" si="125"/>
        <v>2015</v>
      </c>
    </row>
    <row r="3955" spans="1:18" ht="60" x14ac:dyDescent="0.25">
      <c r="A3955">
        <v>3617</v>
      </c>
      <c r="B3955" s="3" t="s">
        <v>3615</v>
      </c>
      <c r="C3955" s="3" t="s">
        <v>7727</v>
      </c>
      <c r="D3955" s="6">
        <v>740</v>
      </c>
      <c r="E3955" s="8">
        <v>880</v>
      </c>
      <c r="F3955" t="s">
        <v>8218</v>
      </c>
      <c r="G3955" t="s">
        <v>8224</v>
      </c>
      <c r="H3955" t="s">
        <v>8246</v>
      </c>
      <c r="I3955">
        <v>1488240000</v>
      </c>
      <c r="J3955">
        <v>1486996729</v>
      </c>
      <c r="K3955" t="b">
        <v>0</v>
      </c>
      <c r="L3955">
        <v>51</v>
      </c>
      <c r="M3955" t="b">
        <v>1</v>
      </c>
      <c r="N3955" t="s">
        <v>8269</v>
      </c>
      <c r="O3955" s="14" t="s">
        <v>8318</v>
      </c>
      <c r="P3955" t="s">
        <v>8319</v>
      </c>
      <c r="Q3955" s="10">
        <f t="shared" si="124"/>
        <v>42779.610289351855</v>
      </c>
      <c r="R3955">
        <f t="shared" si="125"/>
        <v>2017</v>
      </c>
    </row>
    <row r="3956" spans="1:18" ht="60" x14ac:dyDescent="0.25">
      <c r="A3956">
        <v>3618</v>
      </c>
      <c r="B3956" s="3" t="s">
        <v>3616</v>
      </c>
      <c r="C3956" s="3" t="s">
        <v>7728</v>
      </c>
      <c r="D3956" s="6">
        <v>2000</v>
      </c>
      <c r="E3956" s="8">
        <v>2020</v>
      </c>
      <c r="F3956" t="s">
        <v>8218</v>
      </c>
      <c r="G3956" t="s">
        <v>8224</v>
      </c>
      <c r="H3956" t="s">
        <v>8246</v>
      </c>
      <c r="I3956">
        <v>1433343850</v>
      </c>
      <c r="J3956">
        <v>1430751850</v>
      </c>
      <c r="K3956" t="b">
        <v>0</v>
      </c>
      <c r="L3956">
        <v>56</v>
      </c>
      <c r="M3956" t="b">
        <v>1</v>
      </c>
      <c r="N3956" t="s">
        <v>8269</v>
      </c>
      <c r="O3956" s="14" t="s">
        <v>8318</v>
      </c>
      <c r="P3956" t="s">
        <v>8319</v>
      </c>
      <c r="Q3956" s="10">
        <f t="shared" si="124"/>
        <v>42128.627893518518</v>
      </c>
      <c r="R3956">
        <f t="shared" si="125"/>
        <v>2015</v>
      </c>
    </row>
    <row r="3957" spans="1:18" ht="60" x14ac:dyDescent="0.25">
      <c r="A3957">
        <v>3619</v>
      </c>
      <c r="B3957" s="3" t="s">
        <v>3617</v>
      </c>
      <c r="C3957" s="3" t="s">
        <v>7729</v>
      </c>
      <c r="D3957" s="6">
        <v>1000</v>
      </c>
      <c r="E3957" s="8">
        <v>1130</v>
      </c>
      <c r="F3957" t="s">
        <v>8218</v>
      </c>
      <c r="G3957" t="s">
        <v>8223</v>
      </c>
      <c r="H3957" t="s">
        <v>8245</v>
      </c>
      <c r="I3957">
        <v>1479592800</v>
      </c>
      <c r="J3957">
        <v>1476760226</v>
      </c>
      <c r="K3957" t="b">
        <v>0</v>
      </c>
      <c r="L3957">
        <v>17</v>
      </c>
      <c r="M3957" t="b">
        <v>1</v>
      </c>
      <c r="N3957" t="s">
        <v>8269</v>
      </c>
      <c r="O3957" s="14" t="s">
        <v>8318</v>
      </c>
      <c r="P3957" t="s">
        <v>8319</v>
      </c>
      <c r="Q3957" s="10">
        <f t="shared" si="124"/>
        <v>42661.132245370376</v>
      </c>
      <c r="R3957">
        <f t="shared" si="125"/>
        <v>2016</v>
      </c>
    </row>
    <row r="3958" spans="1:18" ht="60" x14ac:dyDescent="0.25">
      <c r="A3958">
        <v>3620</v>
      </c>
      <c r="B3958" s="3" t="s">
        <v>3618</v>
      </c>
      <c r="C3958" s="3" t="s">
        <v>7730</v>
      </c>
      <c r="D3958" s="6">
        <v>10500</v>
      </c>
      <c r="E3958" s="8">
        <v>11045</v>
      </c>
      <c r="F3958" t="s">
        <v>8218</v>
      </c>
      <c r="G3958" t="s">
        <v>8223</v>
      </c>
      <c r="H3958" t="s">
        <v>8245</v>
      </c>
      <c r="I3958">
        <v>1425528000</v>
      </c>
      <c r="J3958">
        <v>1422916261</v>
      </c>
      <c r="K3958" t="b">
        <v>0</v>
      </c>
      <c r="L3958">
        <v>197</v>
      </c>
      <c r="M3958" t="b">
        <v>1</v>
      </c>
      <c r="N3958" t="s">
        <v>8269</v>
      </c>
      <c r="O3958" s="14" t="s">
        <v>8318</v>
      </c>
      <c r="P3958" t="s">
        <v>8319</v>
      </c>
      <c r="Q3958" s="10">
        <f t="shared" si="124"/>
        <v>42037.938206018516</v>
      </c>
      <c r="R3958">
        <f t="shared" si="125"/>
        <v>2015</v>
      </c>
    </row>
    <row r="3959" spans="1:18" ht="60" x14ac:dyDescent="0.25">
      <c r="A3959">
        <v>3621</v>
      </c>
      <c r="B3959" s="3" t="s">
        <v>3619</v>
      </c>
      <c r="C3959" s="3" t="s">
        <v>7731</v>
      </c>
      <c r="D3959" s="6">
        <v>3000</v>
      </c>
      <c r="E3959" s="8">
        <v>3292</v>
      </c>
      <c r="F3959" t="s">
        <v>8218</v>
      </c>
      <c r="G3959" t="s">
        <v>8223</v>
      </c>
      <c r="H3959" t="s">
        <v>8245</v>
      </c>
      <c r="I3959">
        <v>1475269200</v>
      </c>
      <c r="J3959">
        <v>1473200844</v>
      </c>
      <c r="K3959" t="b">
        <v>0</v>
      </c>
      <c r="L3959">
        <v>70</v>
      </c>
      <c r="M3959" t="b">
        <v>1</v>
      </c>
      <c r="N3959" t="s">
        <v>8269</v>
      </c>
      <c r="O3959" s="14" t="s">
        <v>8318</v>
      </c>
      <c r="P3959" t="s">
        <v>8319</v>
      </c>
      <c r="Q3959" s="10">
        <f t="shared" si="124"/>
        <v>42619.935694444444</v>
      </c>
      <c r="R3959">
        <f t="shared" si="125"/>
        <v>2016</v>
      </c>
    </row>
    <row r="3960" spans="1:18" ht="30" x14ac:dyDescent="0.25">
      <c r="A3960">
        <v>3622</v>
      </c>
      <c r="B3960" s="3" t="s">
        <v>3620</v>
      </c>
      <c r="C3960" s="3" t="s">
        <v>7732</v>
      </c>
      <c r="D3960" s="6">
        <v>1000</v>
      </c>
      <c r="E3960" s="8">
        <v>1000.99</v>
      </c>
      <c r="F3960" t="s">
        <v>8218</v>
      </c>
      <c r="G3960" t="s">
        <v>8223</v>
      </c>
      <c r="H3960" t="s">
        <v>8245</v>
      </c>
      <c r="I3960">
        <v>1411874580</v>
      </c>
      <c r="J3960">
        <v>1409030371</v>
      </c>
      <c r="K3960" t="b">
        <v>0</v>
      </c>
      <c r="L3960">
        <v>21</v>
      </c>
      <c r="M3960" t="b">
        <v>1</v>
      </c>
      <c r="N3960" t="s">
        <v>8269</v>
      </c>
      <c r="O3960" s="14" t="s">
        <v>8318</v>
      </c>
      <c r="P3960" t="s">
        <v>8319</v>
      </c>
      <c r="Q3960" s="10">
        <f t="shared" si="124"/>
        <v>41877.221886574072</v>
      </c>
      <c r="R3960">
        <f t="shared" si="125"/>
        <v>2014</v>
      </c>
    </row>
    <row r="3961" spans="1:18" ht="45" x14ac:dyDescent="0.25">
      <c r="A3961">
        <v>3623</v>
      </c>
      <c r="B3961" s="3" t="s">
        <v>3621</v>
      </c>
      <c r="C3961" s="3" t="s">
        <v>7733</v>
      </c>
      <c r="D3961" s="6">
        <v>2500</v>
      </c>
      <c r="E3961" s="8">
        <v>3000</v>
      </c>
      <c r="F3961" t="s">
        <v>8218</v>
      </c>
      <c r="G3961" t="s">
        <v>8223</v>
      </c>
      <c r="H3961" t="s">
        <v>8245</v>
      </c>
      <c r="I3961">
        <v>1406358000</v>
      </c>
      <c r="J3961">
        <v>1404841270</v>
      </c>
      <c r="K3961" t="b">
        <v>0</v>
      </c>
      <c r="L3961">
        <v>34</v>
      </c>
      <c r="M3961" t="b">
        <v>1</v>
      </c>
      <c r="N3961" t="s">
        <v>8269</v>
      </c>
      <c r="O3961" s="14" t="s">
        <v>8318</v>
      </c>
      <c r="P3961" t="s">
        <v>8319</v>
      </c>
      <c r="Q3961" s="10">
        <f t="shared" si="124"/>
        <v>41828.736921296295</v>
      </c>
      <c r="R3961">
        <f t="shared" si="125"/>
        <v>2014</v>
      </c>
    </row>
    <row r="3962" spans="1:18" ht="75" x14ac:dyDescent="0.25">
      <c r="A3962">
        <v>3624</v>
      </c>
      <c r="B3962" s="3" t="s">
        <v>3622</v>
      </c>
      <c r="C3962" s="3" t="s">
        <v>7734</v>
      </c>
      <c r="D3962" s="6">
        <v>3000</v>
      </c>
      <c r="E3962" s="8">
        <v>3148</v>
      </c>
      <c r="F3962" t="s">
        <v>8218</v>
      </c>
      <c r="G3962" t="s">
        <v>8223</v>
      </c>
      <c r="H3962" t="s">
        <v>8245</v>
      </c>
      <c r="I3962">
        <v>1471977290</v>
      </c>
      <c r="J3962">
        <v>1466793290</v>
      </c>
      <c r="K3962" t="b">
        <v>0</v>
      </c>
      <c r="L3962">
        <v>39</v>
      </c>
      <c r="M3962" t="b">
        <v>1</v>
      </c>
      <c r="N3962" t="s">
        <v>8269</v>
      </c>
      <c r="O3962" s="14" t="s">
        <v>8318</v>
      </c>
      <c r="P3962" t="s">
        <v>8319</v>
      </c>
      <c r="Q3962" s="10">
        <f t="shared" si="124"/>
        <v>42545.774189814809</v>
      </c>
      <c r="R3962">
        <f t="shared" si="125"/>
        <v>2016</v>
      </c>
    </row>
    <row r="3963" spans="1:18" ht="60" x14ac:dyDescent="0.25">
      <c r="A3963">
        <v>3625</v>
      </c>
      <c r="B3963" s="3" t="s">
        <v>3623</v>
      </c>
      <c r="C3963" s="3" t="s">
        <v>7735</v>
      </c>
      <c r="D3963" s="6">
        <v>3000</v>
      </c>
      <c r="E3963" s="8">
        <v>3080</v>
      </c>
      <c r="F3963" t="s">
        <v>8218</v>
      </c>
      <c r="G3963" t="s">
        <v>8224</v>
      </c>
      <c r="H3963" t="s">
        <v>8246</v>
      </c>
      <c r="I3963">
        <v>1435851577</v>
      </c>
      <c r="J3963">
        <v>1433259577</v>
      </c>
      <c r="K3963" t="b">
        <v>0</v>
      </c>
      <c r="L3963">
        <v>78</v>
      </c>
      <c r="M3963" t="b">
        <v>1</v>
      </c>
      <c r="N3963" t="s">
        <v>8269</v>
      </c>
      <c r="O3963" s="14" t="s">
        <v>8318</v>
      </c>
      <c r="P3963" t="s">
        <v>8319</v>
      </c>
      <c r="Q3963" s="10">
        <f t="shared" si="124"/>
        <v>42157.652511574073</v>
      </c>
      <c r="R3963">
        <f t="shared" si="125"/>
        <v>2015</v>
      </c>
    </row>
    <row r="3964" spans="1:18" ht="60" x14ac:dyDescent="0.25">
      <c r="A3964">
        <v>3626</v>
      </c>
      <c r="B3964" s="3" t="s">
        <v>3624</v>
      </c>
      <c r="C3964" s="3" t="s">
        <v>7736</v>
      </c>
      <c r="D3964" s="6">
        <v>4000</v>
      </c>
      <c r="E3964" s="8">
        <v>4073</v>
      </c>
      <c r="F3964" t="s">
        <v>8218</v>
      </c>
      <c r="G3964" t="s">
        <v>8224</v>
      </c>
      <c r="H3964" t="s">
        <v>8246</v>
      </c>
      <c r="I3964">
        <v>1408204857</v>
      </c>
      <c r="J3964">
        <v>1406390457</v>
      </c>
      <c r="K3964" t="b">
        <v>0</v>
      </c>
      <c r="L3964">
        <v>48</v>
      </c>
      <c r="M3964" t="b">
        <v>1</v>
      </c>
      <c r="N3964" t="s">
        <v>8269</v>
      </c>
      <c r="O3964" s="14" t="s">
        <v>8318</v>
      </c>
      <c r="P3964" t="s">
        <v>8319</v>
      </c>
      <c r="Q3964" s="10">
        <f t="shared" si="124"/>
        <v>41846.667326388888</v>
      </c>
      <c r="R3964">
        <f t="shared" si="125"/>
        <v>2014</v>
      </c>
    </row>
    <row r="3965" spans="1:18" ht="60" x14ac:dyDescent="0.25">
      <c r="A3965">
        <v>3627</v>
      </c>
      <c r="B3965" s="3" t="s">
        <v>3625</v>
      </c>
      <c r="C3965" s="3" t="s">
        <v>7737</v>
      </c>
      <c r="D3965" s="6">
        <v>2000</v>
      </c>
      <c r="E3965" s="8">
        <v>2000</v>
      </c>
      <c r="F3965" t="s">
        <v>8218</v>
      </c>
      <c r="G3965" t="s">
        <v>8223</v>
      </c>
      <c r="H3965" t="s">
        <v>8245</v>
      </c>
      <c r="I3965">
        <v>1463803140</v>
      </c>
      <c r="J3965">
        <v>1459446487</v>
      </c>
      <c r="K3965" t="b">
        <v>0</v>
      </c>
      <c r="L3965">
        <v>29</v>
      </c>
      <c r="M3965" t="b">
        <v>1</v>
      </c>
      <c r="N3965" t="s">
        <v>8269</v>
      </c>
      <c r="O3965" s="14" t="s">
        <v>8318</v>
      </c>
      <c r="P3965" t="s">
        <v>8319</v>
      </c>
      <c r="Q3965" s="10">
        <f t="shared" si="124"/>
        <v>42460.741747685184</v>
      </c>
      <c r="R3965">
        <f t="shared" si="125"/>
        <v>2016</v>
      </c>
    </row>
    <row r="3966" spans="1:18" ht="30" x14ac:dyDescent="0.25">
      <c r="A3966">
        <v>3648</v>
      </c>
      <c r="B3966" s="3" t="s">
        <v>3646</v>
      </c>
      <c r="C3966" s="3" t="s">
        <v>7758</v>
      </c>
      <c r="D3966" s="6">
        <v>40000</v>
      </c>
      <c r="E3966" s="8">
        <v>40153</v>
      </c>
      <c r="F3966" t="s">
        <v>8218</v>
      </c>
      <c r="G3966" t="s">
        <v>8223</v>
      </c>
      <c r="H3966" t="s">
        <v>8245</v>
      </c>
      <c r="I3966">
        <v>1412492445</v>
      </c>
      <c r="J3966">
        <v>1409900445</v>
      </c>
      <c r="K3966" t="b">
        <v>0</v>
      </c>
      <c r="L3966">
        <v>73</v>
      </c>
      <c r="M3966" t="b">
        <v>1</v>
      </c>
      <c r="N3966" t="s">
        <v>8269</v>
      </c>
      <c r="O3966" s="14" t="s">
        <v>8318</v>
      </c>
      <c r="P3966" t="s">
        <v>8319</v>
      </c>
      <c r="Q3966" s="10">
        <f t="shared" si="124"/>
        <v>41887.292187500003</v>
      </c>
      <c r="R3966">
        <f t="shared" si="125"/>
        <v>2014</v>
      </c>
    </row>
    <row r="3967" spans="1:18" ht="45" x14ac:dyDescent="0.25">
      <c r="A3967">
        <v>3649</v>
      </c>
      <c r="B3967" s="3" t="s">
        <v>3647</v>
      </c>
      <c r="C3967" s="3" t="s">
        <v>7759</v>
      </c>
      <c r="D3967" s="6">
        <v>750</v>
      </c>
      <c r="E3967" s="8">
        <v>780</v>
      </c>
      <c r="F3967" t="s">
        <v>8218</v>
      </c>
      <c r="G3967" t="s">
        <v>8228</v>
      </c>
      <c r="H3967" t="s">
        <v>8250</v>
      </c>
      <c r="I3967">
        <v>1402938394</v>
      </c>
      <c r="J3967">
        <v>1400691994</v>
      </c>
      <c r="K3967" t="b">
        <v>0</v>
      </c>
      <c r="L3967">
        <v>8</v>
      </c>
      <c r="M3967" t="b">
        <v>1</v>
      </c>
      <c r="N3967" t="s">
        <v>8269</v>
      </c>
      <c r="O3967" s="14" t="s">
        <v>8318</v>
      </c>
      <c r="P3967" t="s">
        <v>8319</v>
      </c>
      <c r="Q3967" s="10">
        <f t="shared" si="124"/>
        <v>41780.712893518517</v>
      </c>
      <c r="R3967">
        <f t="shared" si="125"/>
        <v>2014</v>
      </c>
    </row>
    <row r="3968" spans="1:18" ht="60" x14ac:dyDescent="0.25">
      <c r="A3968">
        <v>3650</v>
      </c>
      <c r="B3968" s="3" t="s">
        <v>3648</v>
      </c>
      <c r="C3968" s="3" t="s">
        <v>7760</v>
      </c>
      <c r="D3968" s="6">
        <v>500</v>
      </c>
      <c r="E3968" s="8">
        <v>500</v>
      </c>
      <c r="F3968" t="s">
        <v>8218</v>
      </c>
      <c r="G3968" t="s">
        <v>8224</v>
      </c>
      <c r="H3968" t="s">
        <v>8246</v>
      </c>
      <c r="I3968">
        <v>1454412584</v>
      </c>
      <c r="J3968">
        <v>1452598184</v>
      </c>
      <c r="K3968" t="b">
        <v>0</v>
      </c>
      <c r="L3968">
        <v>17</v>
      </c>
      <c r="M3968" t="b">
        <v>1</v>
      </c>
      <c r="N3968" t="s">
        <v>8269</v>
      </c>
      <c r="O3968" s="14" t="s">
        <v>8318</v>
      </c>
      <c r="P3968" t="s">
        <v>8319</v>
      </c>
      <c r="Q3968" s="10">
        <f t="shared" si="124"/>
        <v>42381.478981481487</v>
      </c>
      <c r="R3968">
        <f t="shared" si="125"/>
        <v>2016</v>
      </c>
    </row>
    <row r="3969" spans="1:18" ht="45" x14ac:dyDescent="0.25">
      <c r="A3969">
        <v>3651</v>
      </c>
      <c r="B3969" s="3" t="s">
        <v>3649</v>
      </c>
      <c r="C3969" s="3" t="s">
        <v>7761</v>
      </c>
      <c r="D3969" s="6">
        <v>500</v>
      </c>
      <c r="E3969" s="8">
        <v>520</v>
      </c>
      <c r="F3969" t="s">
        <v>8218</v>
      </c>
      <c r="G3969" t="s">
        <v>8223</v>
      </c>
      <c r="H3969" t="s">
        <v>8245</v>
      </c>
      <c r="I3969">
        <v>1407686340</v>
      </c>
      <c r="J3969">
        <v>1404833442</v>
      </c>
      <c r="K3969" t="b">
        <v>0</v>
      </c>
      <c r="L3969">
        <v>9</v>
      </c>
      <c r="M3969" t="b">
        <v>1</v>
      </c>
      <c r="N3969" t="s">
        <v>8269</v>
      </c>
      <c r="O3969" s="14" t="s">
        <v>8318</v>
      </c>
      <c r="P3969" t="s">
        <v>8319</v>
      </c>
      <c r="Q3969" s="10">
        <f t="shared" si="124"/>
        <v>41828.646319444444</v>
      </c>
      <c r="R3969">
        <f t="shared" si="125"/>
        <v>2014</v>
      </c>
    </row>
    <row r="3970" spans="1:18" ht="60" x14ac:dyDescent="0.25">
      <c r="A3970">
        <v>3652</v>
      </c>
      <c r="B3970" s="3" t="s">
        <v>2867</v>
      </c>
      <c r="C3970" s="3" t="s">
        <v>7762</v>
      </c>
      <c r="D3970" s="6">
        <v>300</v>
      </c>
      <c r="E3970" s="8">
        <v>752</v>
      </c>
      <c r="F3970" t="s">
        <v>8218</v>
      </c>
      <c r="G3970" t="s">
        <v>8228</v>
      </c>
      <c r="H3970" t="s">
        <v>8250</v>
      </c>
      <c r="I3970">
        <v>1472097540</v>
      </c>
      <c r="J3970">
        <v>1471188502</v>
      </c>
      <c r="K3970" t="b">
        <v>0</v>
      </c>
      <c r="L3970">
        <v>17</v>
      </c>
      <c r="M3970" t="b">
        <v>1</v>
      </c>
      <c r="N3970" t="s">
        <v>8269</v>
      </c>
      <c r="O3970" s="14" t="s">
        <v>8318</v>
      </c>
      <c r="P3970" t="s">
        <v>8319</v>
      </c>
      <c r="Q3970" s="10">
        <f t="shared" si="124"/>
        <v>42596.644699074073</v>
      </c>
      <c r="R3970">
        <f t="shared" si="125"/>
        <v>2016</v>
      </c>
    </row>
    <row r="3971" spans="1:18" ht="60" x14ac:dyDescent="0.25">
      <c r="A3971">
        <v>3653</v>
      </c>
      <c r="B3971" s="3" t="s">
        <v>3650</v>
      </c>
      <c r="C3971" s="3" t="s">
        <v>7763</v>
      </c>
      <c r="D3971" s="6">
        <v>2000</v>
      </c>
      <c r="E3971" s="8">
        <v>2010</v>
      </c>
      <c r="F3971" t="s">
        <v>8218</v>
      </c>
      <c r="G3971" t="s">
        <v>8224</v>
      </c>
      <c r="H3971" t="s">
        <v>8246</v>
      </c>
      <c r="I3971">
        <v>1438764207</v>
      </c>
      <c r="J3971">
        <v>1436172207</v>
      </c>
      <c r="K3971" t="b">
        <v>0</v>
      </c>
      <c r="L3971">
        <v>33</v>
      </c>
      <c r="M3971" t="b">
        <v>1</v>
      </c>
      <c r="N3971" t="s">
        <v>8269</v>
      </c>
      <c r="O3971" s="14" t="s">
        <v>8318</v>
      </c>
      <c r="P3971" t="s">
        <v>8319</v>
      </c>
      <c r="Q3971" s="10">
        <f t="shared" si="124"/>
        <v>42191.363506944443</v>
      </c>
      <c r="R3971">
        <f t="shared" si="125"/>
        <v>2015</v>
      </c>
    </row>
    <row r="3972" spans="1:18" ht="60" x14ac:dyDescent="0.25">
      <c r="A3972">
        <v>3654</v>
      </c>
      <c r="B3972" s="3" t="s">
        <v>3651</v>
      </c>
      <c r="C3972" s="3" t="s">
        <v>7764</v>
      </c>
      <c r="D3972" s="6">
        <v>1500</v>
      </c>
      <c r="E3972" s="8">
        <v>2616</v>
      </c>
      <c r="F3972" t="s">
        <v>8218</v>
      </c>
      <c r="G3972" t="s">
        <v>8224</v>
      </c>
      <c r="H3972" t="s">
        <v>8246</v>
      </c>
      <c r="I3972">
        <v>1459702800</v>
      </c>
      <c r="J3972">
        <v>1457690386</v>
      </c>
      <c r="K3972" t="b">
        <v>0</v>
      </c>
      <c r="L3972">
        <v>38</v>
      </c>
      <c r="M3972" t="b">
        <v>1</v>
      </c>
      <c r="N3972" t="s">
        <v>8269</v>
      </c>
      <c r="O3972" s="14" t="s">
        <v>8318</v>
      </c>
      <c r="P3972" t="s">
        <v>8319</v>
      </c>
      <c r="Q3972" s="10">
        <f t="shared" si="124"/>
        <v>42440.416504629626</v>
      </c>
      <c r="R3972">
        <f t="shared" si="125"/>
        <v>2016</v>
      </c>
    </row>
    <row r="3973" spans="1:18" ht="60" x14ac:dyDescent="0.25">
      <c r="A3973">
        <v>3655</v>
      </c>
      <c r="B3973" s="3" t="s">
        <v>3652</v>
      </c>
      <c r="C3973" s="3" t="s">
        <v>7765</v>
      </c>
      <c r="D3973" s="6">
        <v>5000</v>
      </c>
      <c r="E3973" s="8">
        <v>5813</v>
      </c>
      <c r="F3973" t="s">
        <v>8218</v>
      </c>
      <c r="G3973" t="s">
        <v>8223</v>
      </c>
      <c r="H3973" t="s">
        <v>8245</v>
      </c>
      <c r="I3973">
        <v>1437202740</v>
      </c>
      <c r="J3973">
        <v>1434654998</v>
      </c>
      <c r="K3973" t="b">
        <v>0</v>
      </c>
      <c r="L3973">
        <v>79</v>
      </c>
      <c r="M3973" t="b">
        <v>1</v>
      </c>
      <c r="N3973" t="s">
        <v>8269</v>
      </c>
      <c r="O3973" s="14" t="s">
        <v>8318</v>
      </c>
      <c r="P3973" t="s">
        <v>8319</v>
      </c>
      <c r="Q3973" s="10">
        <f t="shared" si="124"/>
        <v>42173.803217592591</v>
      </c>
      <c r="R3973">
        <f t="shared" si="125"/>
        <v>2015</v>
      </c>
    </row>
    <row r="3974" spans="1:18" ht="60" x14ac:dyDescent="0.25">
      <c r="A3974">
        <v>3656</v>
      </c>
      <c r="B3974" s="3" t="s">
        <v>3653</v>
      </c>
      <c r="C3974" s="3" t="s">
        <v>7766</v>
      </c>
      <c r="D3974" s="6">
        <v>5000</v>
      </c>
      <c r="E3974" s="8">
        <v>5291</v>
      </c>
      <c r="F3974" t="s">
        <v>8218</v>
      </c>
      <c r="G3974" t="s">
        <v>8239</v>
      </c>
      <c r="H3974" t="s">
        <v>8256</v>
      </c>
      <c r="I3974">
        <v>1485989940</v>
      </c>
      <c r="J3974">
        <v>1483393836</v>
      </c>
      <c r="K3974" t="b">
        <v>0</v>
      </c>
      <c r="L3974">
        <v>46</v>
      </c>
      <c r="M3974" t="b">
        <v>1</v>
      </c>
      <c r="N3974" t="s">
        <v>8269</v>
      </c>
      <c r="O3974" s="14" t="s">
        <v>8318</v>
      </c>
      <c r="P3974" t="s">
        <v>8319</v>
      </c>
      <c r="Q3974" s="10">
        <f t="shared" si="124"/>
        <v>42737.910138888896</v>
      </c>
      <c r="R3974">
        <f t="shared" si="125"/>
        <v>2017</v>
      </c>
    </row>
    <row r="3975" spans="1:18" ht="60" x14ac:dyDescent="0.25">
      <c r="A3975">
        <v>3657</v>
      </c>
      <c r="B3975" s="3" t="s">
        <v>3654</v>
      </c>
      <c r="C3975" s="3" t="s">
        <v>7767</v>
      </c>
      <c r="D3975" s="6">
        <v>2000</v>
      </c>
      <c r="E3975" s="8">
        <v>2215</v>
      </c>
      <c r="F3975" t="s">
        <v>8218</v>
      </c>
      <c r="G3975" t="s">
        <v>8231</v>
      </c>
      <c r="H3975" t="s">
        <v>8252</v>
      </c>
      <c r="I3975">
        <v>1464817320</v>
      </c>
      <c r="J3975">
        <v>1462806419</v>
      </c>
      <c r="K3975" t="b">
        <v>0</v>
      </c>
      <c r="L3975">
        <v>20</v>
      </c>
      <c r="M3975" t="b">
        <v>1</v>
      </c>
      <c r="N3975" t="s">
        <v>8269</v>
      </c>
      <c r="O3975" s="14" t="s">
        <v>8318</v>
      </c>
      <c r="P3975" t="s">
        <v>8319</v>
      </c>
      <c r="Q3975" s="10">
        <f t="shared" si="124"/>
        <v>42499.629849537043</v>
      </c>
      <c r="R3975">
        <f t="shared" si="125"/>
        <v>2016</v>
      </c>
    </row>
    <row r="3976" spans="1:18" ht="30" x14ac:dyDescent="0.25">
      <c r="A3976">
        <v>3658</v>
      </c>
      <c r="B3976" s="3" t="s">
        <v>3655</v>
      </c>
      <c r="C3976" s="3" t="s">
        <v>7768</v>
      </c>
      <c r="D3976" s="6">
        <v>1500</v>
      </c>
      <c r="E3976" s="8">
        <v>1510</v>
      </c>
      <c r="F3976" t="s">
        <v>8218</v>
      </c>
      <c r="G3976" t="s">
        <v>8223</v>
      </c>
      <c r="H3976" t="s">
        <v>8245</v>
      </c>
      <c r="I3976">
        <v>1404273540</v>
      </c>
      <c r="J3976">
        <v>1400272580</v>
      </c>
      <c r="K3976" t="b">
        <v>0</v>
      </c>
      <c r="L3976">
        <v>20</v>
      </c>
      <c r="M3976" t="b">
        <v>1</v>
      </c>
      <c r="N3976" t="s">
        <v>8269</v>
      </c>
      <c r="O3976" s="14" t="s">
        <v>8318</v>
      </c>
      <c r="P3976" t="s">
        <v>8319</v>
      </c>
      <c r="Q3976" s="10">
        <f t="shared" si="124"/>
        <v>41775.858564814815</v>
      </c>
      <c r="R3976">
        <f t="shared" si="125"/>
        <v>2014</v>
      </c>
    </row>
    <row r="3977" spans="1:18" ht="45" x14ac:dyDescent="0.25">
      <c r="A3977">
        <v>3659</v>
      </c>
      <c r="B3977" s="3" t="s">
        <v>3656</v>
      </c>
      <c r="C3977" s="3" t="s">
        <v>7769</v>
      </c>
      <c r="D3977" s="6">
        <v>3000</v>
      </c>
      <c r="E3977" s="8">
        <v>3061</v>
      </c>
      <c r="F3977" t="s">
        <v>8218</v>
      </c>
      <c r="G3977" t="s">
        <v>8223</v>
      </c>
      <c r="H3977" t="s">
        <v>8245</v>
      </c>
      <c r="I3977">
        <v>1426775940</v>
      </c>
      <c r="J3977">
        <v>1424414350</v>
      </c>
      <c r="K3977" t="b">
        <v>0</v>
      </c>
      <c r="L3977">
        <v>13</v>
      </c>
      <c r="M3977" t="b">
        <v>1</v>
      </c>
      <c r="N3977" t="s">
        <v>8269</v>
      </c>
      <c r="O3977" s="14" t="s">
        <v>8318</v>
      </c>
      <c r="P3977" t="s">
        <v>8319</v>
      </c>
      <c r="Q3977" s="10">
        <f t="shared" si="124"/>
        <v>42055.277199074073</v>
      </c>
      <c r="R3977">
        <f t="shared" si="125"/>
        <v>2015</v>
      </c>
    </row>
    <row r="3978" spans="1:18" ht="60" x14ac:dyDescent="0.25">
      <c r="A3978">
        <v>3660</v>
      </c>
      <c r="B3978" s="3" t="s">
        <v>3657</v>
      </c>
      <c r="C3978" s="3" t="s">
        <v>7770</v>
      </c>
      <c r="D3978" s="6">
        <v>250</v>
      </c>
      <c r="E3978" s="8">
        <v>250</v>
      </c>
      <c r="F3978" t="s">
        <v>8218</v>
      </c>
      <c r="G3978" t="s">
        <v>8224</v>
      </c>
      <c r="H3978" t="s">
        <v>8246</v>
      </c>
      <c r="I3978">
        <v>1419368925</v>
      </c>
      <c r="J3978">
        <v>1417208925</v>
      </c>
      <c r="K3978" t="b">
        <v>0</v>
      </c>
      <c r="L3978">
        <v>22</v>
      </c>
      <c r="M3978" t="b">
        <v>1</v>
      </c>
      <c r="N3978" t="s">
        <v>8269</v>
      </c>
      <c r="O3978" s="14" t="s">
        <v>8318</v>
      </c>
      <c r="P3978" t="s">
        <v>8319</v>
      </c>
      <c r="Q3978" s="10">
        <f t="shared" ref="Q3978:Q4041" si="126">(((J3978/60)/60)/24)+DATE(1970,1,1)</f>
        <v>41971.881076388891</v>
      </c>
      <c r="R3978">
        <f t="shared" ref="R3978:R4041" si="127">YEAR(Q3978)</f>
        <v>2014</v>
      </c>
    </row>
    <row r="3979" spans="1:18" ht="60" x14ac:dyDescent="0.25">
      <c r="A3979">
        <v>3661</v>
      </c>
      <c r="B3979" s="3" t="s">
        <v>3658</v>
      </c>
      <c r="C3979" s="3" t="s">
        <v>7771</v>
      </c>
      <c r="D3979" s="6">
        <v>3000</v>
      </c>
      <c r="E3979" s="8">
        <v>3330</v>
      </c>
      <c r="F3979" t="s">
        <v>8218</v>
      </c>
      <c r="G3979" t="s">
        <v>8223</v>
      </c>
      <c r="H3979" t="s">
        <v>8245</v>
      </c>
      <c r="I3979">
        <v>1460260800</v>
      </c>
      <c r="J3979">
        <v>1458336672</v>
      </c>
      <c r="K3979" t="b">
        <v>0</v>
      </c>
      <c r="L3979">
        <v>36</v>
      </c>
      <c r="M3979" t="b">
        <v>1</v>
      </c>
      <c r="N3979" t="s">
        <v>8269</v>
      </c>
      <c r="O3979" s="14" t="s">
        <v>8318</v>
      </c>
      <c r="P3979" t="s">
        <v>8319</v>
      </c>
      <c r="Q3979" s="10">
        <f t="shared" si="126"/>
        <v>42447.896666666667</v>
      </c>
      <c r="R3979">
        <f t="shared" si="127"/>
        <v>2016</v>
      </c>
    </row>
    <row r="3980" spans="1:18" ht="60" x14ac:dyDescent="0.25">
      <c r="A3980">
        <v>3662</v>
      </c>
      <c r="B3980" s="3" t="s">
        <v>3659</v>
      </c>
      <c r="C3980" s="3" t="s">
        <v>7772</v>
      </c>
      <c r="D3980" s="6">
        <v>8000</v>
      </c>
      <c r="E3980" s="8">
        <v>8114</v>
      </c>
      <c r="F3980" t="s">
        <v>8218</v>
      </c>
      <c r="G3980" t="s">
        <v>8228</v>
      </c>
      <c r="H3980" t="s">
        <v>8250</v>
      </c>
      <c r="I3980">
        <v>1427775414</v>
      </c>
      <c r="J3980">
        <v>1425187014</v>
      </c>
      <c r="K3980" t="b">
        <v>0</v>
      </c>
      <c r="L3980">
        <v>40</v>
      </c>
      <c r="M3980" t="b">
        <v>1</v>
      </c>
      <c r="N3980" t="s">
        <v>8269</v>
      </c>
      <c r="O3980" s="14" t="s">
        <v>8318</v>
      </c>
      <c r="P3980" t="s">
        <v>8319</v>
      </c>
      <c r="Q3980" s="10">
        <f t="shared" si="126"/>
        <v>42064.220069444447</v>
      </c>
      <c r="R3980">
        <f t="shared" si="127"/>
        <v>2015</v>
      </c>
    </row>
    <row r="3981" spans="1:18" ht="60" x14ac:dyDescent="0.25">
      <c r="A3981">
        <v>3663</v>
      </c>
      <c r="B3981" s="3" t="s">
        <v>3660</v>
      </c>
      <c r="C3981" s="3" t="s">
        <v>7773</v>
      </c>
      <c r="D3981" s="6">
        <v>225</v>
      </c>
      <c r="E3981" s="8">
        <v>234</v>
      </c>
      <c r="F3981" t="s">
        <v>8218</v>
      </c>
      <c r="G3981" t="s">
        <v>8224</v>
      </c>
      <c r="H3981" t="s">
        <v>8246</v>
      </c>
      <c r="I3981">
        <v>1482321030</v>
      </c>
      <c r="J3981">
        <v>1477133430</v>
      </c>
      <c r="K3981" t="b">
        <v>0</v>
      </c>
      <c r="L3981">
        <v>9</v>
      </c>
      <c r="M3981" t="b">
        <v>1</v>
      </c>
      <c r="N3981" t="s">
        <v>8269</v>
      </c>
      <c r="O3981" s="14" t="s">
        <v>8318</v>
      </c>
      <c r="P3981" t="s">
        <v>8319</v>
      </c>
      <c r="Q3981" s="10">
        <f t="shared" si="126"/>
        <v>42665.451736111107</v>
      </c>
      <c r="R3981">
        <f t="shared" si="127"/>
        <v>2016</v>
      </c>
    </row>
    <row r="3982" spans="1:18" ht="60" x14ac:dyDescent="0.25">
      <c r="A3982">
        <v>3664</v>
      </c>
      <c r="B3982" s="3" t="s">
        <v>3661</v>
      </c>
      <c r="C3982" s="3" t="s">
        <v>7774</v>
      </c>
      <c r="D3982" s="6">
        <v>800</v>
      </c>
      <c r="E3982" s="8">
        <v>875</v>
      </c>
      <c r="F3982" t="s">
        <v>8218</v>
      </c>
      <c r="G3982" t="s">
        <v>8223</v>
      </c>
      <c r="H3982" t="s">
        <v>8245</v>
      </c>
      <c r="I3982">
        <v>1466056689</v>
      </c>
      <c r="J3982">
        <v>1464847089</v>
      </c>
      <c r="K3982" t="b">
        <v>0</v>
      </c>
      <c r="L3982">
        <v>19</v>
      </c>
      <c r="M3982" t="b">
        <v>1</v>
      </c>
      <c r="N3982" t="s">
        <v>8269</v>
      </c>
      <c r="O3982" s="14" t="s">
        <v>8318</v>
      </c>
      <c r="P3982" t="s">
        <v>8319</v>
      </c>
      <c r="Q3982" s="10">
        <f t="shared" si="126"/>
        <v>42523.248715277776</v>
      </c>
      <c r="R3982">
        <f t="shared" si="127"/>
        <v>2016</v>
      </c>
    </row>
    <row r="3983" spans="1:18" ht="60" x14ac:dyDescent="0.25">
      <c r="A3983">
        <v>3665</v>
      </c>
      <c r="B3983" s="3" t="s">
        <v>3662</v>
      </c>
      <c r="C3983" s="3" t="s">
        <v>7775</v>
      </c>
      <c r="D3983" s="6">
        <v>620</v>
      </c>
      <c r="E3983" s="8">
        <v>714</v>
      </c>
      <c r="F3983" t="s">
        <v>8218</v>
      </c>
      <c r="G3983" t="s">
        <v>8229</v>
      </c>
      <c r="H3983" t="s">
        <v>8248</v>
      </c>
      <c r="I3983">
        <v>1446062040</v>
      </c>
      <c r="J3983">
        <v>1445109822</v>
      </c>
      <c r="K3983" t="b">
        <v>0</v>
      </c>
      <c r="L3983">
        <v>14</v>
      </c>
      <c r="M3983" t="b">
        <v>1</v>
      </c>
      <c r="N3983" t="s">
        <v>8269</v>
      </c>
      <c r="O3983" s="14" t="s">
        <v>8318</v>
      </c>
      <c r="P3983" t="s">
        <v>8319</v>
      </c>
      <c r="Q3983" s="10">
        <f t="shared" si="126"/>
        <v>42294.808124999996</v>
      </c>
      <c r="R3983">
        <f t="shared" si="127"/>
        <v>2015</v>
      </c>
    </row>
    <row r="3984" spans="1:18" ht="30" x14ac:dyDescent="0.25">
      <c r="A3984">
        <v>3666</v>
      </c>
      <c r="B3984" s="3" t="s">
        <v>3663</v>
      </c>
      <c r="C3984" s="3" t="s">
        <v>7776</v>
      </c>
      <c r="D3984" s="6">
        <v>1200</v>
      </c>
      <c r="E3984" s="8">
        <v>1200</v>
      </c>
      <c r="F3984" t="s">
        <v>8218</v>
      </c>
      <c r="G3984" t="s">
        <v>8223</v>
      </c>
      <c r="H3984" t="s">
        <v>8245</v>
      </c>
      <c r="I3984">
        <v>1406185200</v>
      </c>
      <c r="J3984">
        <v>1404337382</v>
      </c>
      <c r="K3984" t="b">
        <v>0</v>
      </c>
      <c r="L3984">
        <v>38</v>
      </c>
      <c r="M3984" t="b">
        <v>1</v>
      </c>
      <c r="N3984" t="s">
        <v>8269</v>
      </c>
      <c r="O3984" s="14" t="s">
        <v>8318</v>
      </c>
      <c r="P3984" t="s">
        <v>8319</v>
      </c>
      <c r="Q3984" s="10">
        <f t="shared" si="126"/>
        <v>41822.90488425926</v>
      </c>
      <c r="R3984">
        <f t="shared" si="127"/>
        <v>2014</v>
      </c>
    </row>
    <row r="3985" spans="1:18" ht="60" x14ac:dyDescent="0.25">
      <c r="A3985">
        <v>3667</v>
      </c>
      <c r="B3985" s="3" t="s">
        <v>3664</v>
      </c>
      <c r="C3985" s="3" t="s">
        <v>7777</v>
      </c>
      <c r="D3985" s="6">
        <v>3000</v>
      </c>
      <c r="E3985" s="8">
        <v>3095.11</v>
      </c>
      <c r="F3985" t="s">
        <v>8218</v>
      </c>
      <c r="G3985" t="s">
        <v>8224</v>
      </c>
      <c r="H3985" t="s">
        <v>8246</v>
      </c>
      <c r="I3985">
        <v>1437261419</v>
      </c>
      <c r="J3985">
        <v>1434669419</v>
      </c>
      <c r="K3985" t="b">
        <v>0</v>
      </c>
      <c r="L3985">
        <v>58</v>
      </c>
      <c r="M3985" t="b">
        <v>1</v>
      </c>
      <c r="N3985" t="s">
        <v>8269</v>
      </c>
      <c r="O3985" s="14" t="s">
        <v>8318</v>
      </c>
      <c r="P3985" t="s">
        <v>8319</v>
      </c>
      <c r="Q3985" s="10">
        <f t="shared" si="126"/>
        <v>42173.970127314817</v>
      </c>
      <c r="R3985">
        <f t="shared" si="127"/>
        <v>2015</v>
      </c>
    </row>
    <row r="3986" spans="1:18" ht="60" x14ac:dyDescent="0.25">
      <c r="A3986">
        <v>3668</v>
      </c>
      <c r="B3986" s="3" t="s">
        <v>3665</v>
      </c>
      <c r="C3986" s="3" t="s">
        <v>7778</v>
      </c>
      <c r="D3986" s="6">
        <v>1000</v>
      </c>
      <c r="E3986" s="8">
        <v>1035</v>
      </c>
      <c r="F3986" t="s">
        <v>8218</v>
      </c>
      <c r="G3986" t="s">
        <v>8223</v>
      </c>
      <c r="H3986" t="s">
        <v>8245</v>
      </c>
      <c r="I3986">
        <v>1437676380</v>
      </c>
      <c r="J3986">
        <v>1435670452</v>
      </c>
      <c r="K3986" t="b">
        <v>0</v>
      </c>
      <c r="L3986">
        <v>28</v>
      </c>
      <c r="M3986" t="b">
        <v>1</v>
      </c>
      <c r="N3986" t="s">
        <v>8269</v>
      </c>
      <c r="O3986" s="14" t="s">
        <v>8318</v>
      </c>
      <c r="P3986" t="s">
        <v>8319</v>
      </c>
      <c r="Q3986" s="10">
        <f t="shared" si="126"/>
        <v>42185.556157407409</v>
      </c>
      <c r="R3986">
        <f t="shared" si="127"/>
        <v>2015</v>
      </c>
    </row>
    <row r="3987" spans="1:18" ht="60" x14ac:dyDescent="0.25">
      <c r="A3987">
        <v>3669</v>
      </c>
      <c r="B3987" s="3" t="s">
        <v>3666</v>
      </c>
      <c r="C3987" s="3" t="s">
        <v>7779</v>
      </c>
      <c r="D3987" s="6">
        <v>1000</v>
      </c>
      <c r="E3987" s="8">
        <v>1382</v>
      </c>
      <c r="F3987" t="s">
        <v>8218</v>
      </c>
      <c r="G3987" t="s">
        <v>8224</v>
      </c>
      <c r="H3987" t="s">
        <v>8246</v>
      </c>
      <c r="I3987">
        <v>1434039137</v>
      </c>
      <c r="J3987">
        <v>1431447137</v>
      </c>
      <c r="K3987" t="b">
        <v>0</v>
      </c>
      <c r="L3987">
        <v>17</v>
      </c>
      <c r="M3987" t="b">
        <v>1</v>
      </c>
      <c r="N3987" t="s">
        <v>8269</v>
      </c>
      <c r="O3987" s="14" t="s">
        <v>8318</v>
      </c>
      <c r="P3987" t="s">
        <v>8319</v>
      </c>
      <c r="Q3987" s="10">
        <f t="shared" si="126"/>
        <v>42136.675196759257</v>
      </c>
      <c r="R3987">
        <f t="shared" si="127"/>
        <v>2015</v>
      </c>
    </row>
    <row r="3988" spans="1:18" ht="60" x14ac:dyDescent="0.25">
      <c r="A3988">
        <v>3670</v>
      </c>
      <c r="B3988" s="3" t="s">
        <v>3667</v>
      </c>
      <c r="C3988" s="3" t="s">
        <v>7780</v>
      </c>
      <c r="D3988" s="6">
        <v>220</v>
      </c>
      <c r="E3988" s="8">
        <v>241</v>
      </c>
      <c r="F3988" t="s">
        <v>8218</v>
      </c>
      <c r="G3988" t="s">
        <v>8224</v>
      </c>
      <c r="H3988" t="s">
        <v>8246</v>
      </c>
      <c r="I3988">
        <v>1433113200</v>
      </c>
      <c r="J3988">
        <v>1431951611</v>
      </c>
      <c r="K3988" t="b">
        <v>0</v>
      </c>
      <c r="L3988">
        <v>12</v>
      </c>
      <c r="M3988" t="b">
        <v>1</v>
      </c>
      <c r="N3988" t="s">
        <v>8269</v>
      </c>
      <c r="O3988" s="14" t="s">
        <v>8318</v>
      </c>
      <c r="P3988" t="s">
        <v>8319</v>
      </c>
      <c r="Q3988" s="10">
        <f t="shared" si="126"/>
        <v>42142.514016203699</v>
      </c>
      <c r="R3988">
        <f t="shared" si="127"/>
        <v>2015</v>
      </c>
    </row>
    <row r="3989" spans="1:18" ht="60" x14ac:dyDescent="0.25">
      <c r="A3989">
        <v>3671</v>
      </c>
      <c r="B3989" s="3" t="s">
        <v>3668</v>
      </c>
      <c r="C3989" s="3" t="s">
        <v>7781</v>
      </c>
      <c r="D3989" s="6">
        <v>3500</v>
      </c>
      <c r="E3989" s="8">
        <v>3530</v>
      </c>
      <c r="F3989" t="s">
        <v>8218</v>
      </c>
      <c r="G3989" t="s">
        <v>8223</v>
      </c>
      <c r="H3989" t="s">
        <v>8245</v>
      </c>
      <c r="I3989">
        <v>1405915140</v>
      </c>
      <c r="J3989">
        <v>1404140667</v>
      </c>
      <c r="K3989" t="b">
        <v>0</v>
      </c>
      <c r="L3989">
        <v>40</v>
      </c>
      <c r="M3989" t="b">
        <v>1</v>
      </c>
      <c r="N3989" t="s">
        <v>8269</v>
      </c>
      <c r="O3989" s="14" t="s">
        <v>8318</v>
      </c>
      <c r="P3989" t="s">
        <v>8319</v>
      </c>
      <c r="Q3989" s="10">
        <f t="shared" si="126"/>
        <v>41820.62809027778</v>
      </c>
      <c r="R3989">
        <f t="shared" si="127"/>
        <v>2014</v>
      </c>
    </row>
    <row r="3990" spans="1:18" ht="60" x14ac:dyDescent="0.25">
      <c r="A3990">
        <v>3672</v>
      </c>
      <c r="B3990" s="3" t="s">
        <v>3669</v>
      </c>
      <c r="C3990" s="3" t="s">
        <v>7782</v>
      </c>
      <c r="D3990" s="6">
        <v>3000</v>
      </c>
      <c r="E3990" s="8">
        <v>3046</v>
      </c>
      <c r="F3990" t="s">
        <v>8218</v>
      </c>
      <c r="G3990" t="s">
        <v>8224</v>
      </c>
      <c r="H3990" t="s">
        <v>8246</v>
      </c>
      <c r="I3990">
        <v>1411771384</v>
      </c>
      <c r="J3990">
        <v>1409179384</v>
      </c>
      <c r="K3990" t="b">
        <v>0</v>
      </c>
      <c r="L3990">
        <v>57</v>
      </c>
      <c r="M3990" t="b">
        <v>1</v>
      </c>
      <c r="N3990" t="s">
        <v>8269</v>
      </c>
      <c r="O3990" s="14" t="s">
        <v>8318</v>
      </c>
      <c r="P3990" t="s">
        <v>8319</v>
      </c>
      <c r="Q3990" s="10">
        <f t="shared" si="126"/>
        <v>41878.946574074071</v>
      </c>
      <c r="R3990">
        <f t="shared" si="127"/>
        <v>2014</v>
      </c>
    </row>
    <row r="3991" spans="1:18" ht="45" x14ac:dyDescent="0.25">
      <c r="A3991">
        <v>3673</v>
      </c>
      <c r="B3991" s="3" t="s">
        <v>3670</v>
      </c>
      <c r="C3991" s="3" t="s">
        <v>7783</v>
      </c>
      <c r="D3991" s="6">
        <v>4000</v>
      </c>
      <c r="E3991" s="8">
        <v>4545</v>
      </c>
      <c r="F3991" t="s">
        <v>8218</v>
      </c>
      <c r="G3991" t="s">
        <v>8224</v>
      </c>
      <c r="H3991" t="s">
        <v>8246</v>
      </c>
      <c r="I3991">
        <v>1415191920</v>
      </c>
      <c r="J3991">
        <v>1412233497</v>
      </c>
      <c r="K3991" t="b">
        <v>0</v>
      </c>
      <c r="L3991">
        <v>114</v>
      </c>
      <c r="M3991" t="b">
        <v>1</v>
      </c>
      <c r="N3991" t="s">
        <v>8269</v>
      </c>
      <c r="O3991" s="14" t="s">
        <v>8318</v>
      </c>
      <c r="P3991" t="s">
        <v>8319</v>
      </c>
      <c r="Q3991" s="10">
        <f t="shared" si="126"/>
        <v>41914.295104166667</v>
      </c>
      <c r="R3991">
        <f t="shared" si="127"/>
        <v>2014</v>
      </c>
    </row>
    <row r="3992" spans="1:18" ht="60" x14ac:dyDescent="0.25">
      <c r="A3992">
        <v>3674</v>
      </c>
      <c r="B3992" s="3" t="s">
        <v>3671</v>
      </c>
      <c r="C3992" s="3" t="s">
        <v>7784</v>
      </c>
      <c r="D3992" s="6">
        <v>4500</v>
      </c>
      <c r="E3992" s="8">
        <v>4500</v>
      </c>
      <c r="F3992" t="s">
        <v>8218</v>
      </c>
      <c r="G3992" t="s">
        <v>8235</v>
      </c>
      <c r="H3992" t="s">
        <v>8248</v>
      </c>
      <c r="I3992">
        <v>1472936229</v>
      </c>
      <c r="J3992">
        <v>1467752229</v>
      </c>
      <c r="K3992" t="b">
        <v>0</v>
      </c>
      <c r="L3992">
        <v>31</v>
      </c>
      <c r="M3992" t="b">
        <v>1</v>
      </c>
      <c r="N3992" t="s">
        <v>8269</v>
      </c>
      <c r="O3992" s="14" t="s">
        <v>8318</v>
      </c>
      <c r="P3992" t="s">
        <v>8319</v>
      </c>
      <c r="Q3992" s="10">
        <f t="shared" si="126"/>
        <v>42556.873020833329</v>
      </c>
      <c r="R3992">
        <f t="shared" si="127"/>
        <v>2016</v>
      </c>
    </row>
    <row r="3993" spans="1:18" ht="60" x14ac:dyDescent="0.25">
      <c r="A3993">
        <v>3675</v>
      </c>
      <c r="B3993" s="3" t="s">
        <v>3672</v>
      </c>
      <c r="C3993" s="3" t="s">
        <v>7785</v>
      </c>
      <c r="D3993" s="6">
        <v>50</v>
      </c>
      <c r="E3993" s="8">
        <v>70</v>
      </c>
      <c r="F3993" t="s">
        <v>8218</v>
      </c>
      <c r="G3993" t="s">
        <v>8224</v>
      </c>
      <c r="H3993" t="s">
        <v>8246</v>
      </c>
      <c r="I3993">
        <v>1463353200</v>
      </c>
      <c r="J3993">
        <v>1462285182</v>
      </c>
      <c r="K3993" t="b">
        <v>0</v>
      </c>
      <c r="L3993">
        <v>3</v>
      </c>
      <c r="M3993" t="b">
        <v>1</v>
      </c>
      <c r="N3993" t="s">
        <v>8269</v>
      </c>
      <c r="O3993" s="14" t="s">
        <v>8318</v>
      </c>
      <c r="P3993" t="s">
        <v>8319</v>
      </c>
      <c r="Q3993" s="10">
        <f t="shared" si="126"/>
        <v>42493.597013888888</v>
      </c>
      <c r="R3993">
        <f t="shared" si="127"/>
        <v>2016</v>
      </c>
    </row>
    <row r="3994" spans="1:18" ht="60" x14ac:dyDescent="0.25">
      <c r="A3994">
        <v>3676</v>
      </c>
      <c r="B3994" s="3" t="s">
        <v>3673</v>
      </c>
      <c r="C3994" s="3" t="s">
        <v>7786</v>
      </c>
      <c r="D3994" s="6">
        <v>800</v>
      </c>
      <c r="E3994" s="8">
        <v>1030</v>
      </c>
      <c r="F3994" t="s">
        <v>8218</v>
      </c>
      <c r="G3994" t="s">
        <v>8223</v>
      </c>
      <c r="H3994" t="s">
        <v>8245</v>
      </c>
      <c r="I3994">
        <v>1410550484</v>
      </c>
      <c r="J3994">
        <v>1408995284</v>
      </c>
      <c r="K3994" t="b">
        <v>0</v>
      </c>
      <c r="L3994">
        <v>16</v>
      </c>
      <c r="M3994" t="b">
        <v>1</v>
      </c>
      <c r="N3994" t="s">
        <v>8269</v>
      </c>
      <c r="O3994" s="14" t="s">
        <v>8318</v>
      </c>
      <c r="P3994" t="s">
        <v>8319</v>
      </c>
      <c r="Q3994" s="10">
        <f t="shared" si="126"/>
        <v>41876.815787037034</v>
      </c>
      <c r="R3994">
        <f t="shared" si="127"/>
        <v>2014</v>
      </c>
    </row>
    <row r="3995" spans="1:18" ht="45" x14ac:dyDescent="0.25">
      <c r="A3995">
        <v>3677</v>
      </c>
      <c r="B3995" s="3" t="s">
        <v>3674</v>
      </c>
      <c r="C3995" s="3" t="s">
        <v>7787</v>
      </c>
      <c r="D3995" s="6">
        <v>12000</v>
      </c>
      <c r="E3995" s="8">
        <v>12348.5</v>
      </c>
      <c r="F3995" t="s">
        <v>8218</v>
      </c>
      <c r="G3995" t="s">
        <v>8223</v>
      </c>
      <c r="H3995" t="s">
        <v>8245</v>
      </c>
      <c r="I3995">
        <v>1404359940</v>
      </c>
      <c r="J3995">
        <v>1402580818</v>
      </c>
      <c r="K3995" t="b">
        <v>0</v>
      </c>
      <c r="L3995">
        <v>199</v>
      </c>
      <c r="M3995" t="b">
        <v>1</v>
      </c>
      <c r="N3995" t="s">
        <v>8269</v>
      </c>
      <c r="O3995" s="14" t="s">
        <v>8318</v>
      </c>
      <c r="P3995" t="s">
        <v>8319</v>
      </c>
      <c r="Q3995" s="10">
        <f t="shared" si="126"/>
        <v>41802.574282407404</v>
      </c>
      <c r="R3995">
        <f t="shared" si="127"/>
        <v>2014</v>
      </c>
    </row>
    <row r="3996" spans="1:18" ht="45" x14ac:dyDescent="0.25">
      <c r="A3996">
        <v>3678</v>
      </c>
      <c r="B3996" s="3" t="s">
        <v>3675</v>
      </c>
      <c r="C3996" s="3" t="s">
        <v>7788</v>
      </c>
      <c r="D3996" s="6">
        <v>2000</v>
      </c>
      <c r="E3996" s="8">
        <v>2050</v>
      </c>
      <c r="F3996" t="s">
        <v>8218</v>
      </c>
      <c r="G3996" t="s">
        <v>8224</v>
      </c>
      <c r="H3996" t="s">
        <v>8246</v>
      </c>
      <c r="I3996">
        <v>1433076298</v>
      </c>
      <c r="J3996">
        <v>1430052298</v>
      </c>
      <c r="K3996" t="b">
        <v>0</v>
      </c>
      <c r="L3996">
        <v>31</v>
      </c>
      <c r="M3996" t="b">
        <v>1</v>
      </c>
      <c r="N3996" t="s">
        <v>8269</v>
      </c>
      <c r="O3996" s="14" t="s">
        <v>8318</v>
      </c>
      <c r="P3996" t="s">
        <v>8319</v>
      </c>
      <c r="Q3996" s="10">
        <f t="shared" si="126"/>
        <v>42120.531226851846</v>
      </c>
      <c r="R3996">
        <f t="shared" si="127"/>
        <v>2015</v>
      </c>
    </row>
    <row r="3997" spans="1:18" ht="60" x14ac:dyDescent="0.25">
      <c r="A3997">
        <v>3679</v>
      </c>
      <c r="B3997" s="3" t="s">
        <v>3676</v>
      </c>
      <c r="C3997" s="3" t="s">
        <v>7789</v>
      </c>
      <c r="D3997" s="6">
        <v>2000</v>
      </c>
      <c r="E3997" s="8">
        <v>2202</v>
      </c>
      <c r="F3997" t="s">
        <v>8218</v>
      </c>
      <c r="G3997" t="s">
        <v>8223</v>
      </c>
      <c r="H3997" t="s">
        <v>8245</v>
      </c>
      <c r="I3997">
        <v>1404190740</v>
      </c>
      <c r="J3997">
        <v>1401214581</v>
      </c>
      <c r="K3997" t="b">
        <v>0</v>
      </c>
      <c r="L3997">
        <v>30</v>
      </c>
      <c r="M3997" t="b">
        <v>1</v>
      </c>
      <c r="N3997" t="s">
        <v>8269</v>
      </c>
      <c r="O3997" s="14" t="s">
        <v>8318</v>
      </c>
      <c r="P3997" t="s">
        <v>8319</v>
      </c>
      <c r="Q3997" s="10">
        <f t="shared" si="126"/>
        <v>41786.761354166665</v>
      </c>
      <c r="R3997">
        <f t="shared" si="127"/>
        <v>2014</v>
      </c>
    </row>
    <row r="3998" spans="1:18" ht="45" x14ac:dyDescent="0.25">
      <c r="A3998">
        <v>3680</v>
      </c>
      <c r="B3998" s="3" t="s">
        <v>3677</v>
      </c>
      <c r="C3998" s="3" t="s">
        <v>7790</v>
      </c>
      <c r="D3998" s="6">
        <v>3000</v>
      </c>
      <c r="E3998" s="8">
        <v>3383</v>
      </c>
      <c r="F3998" t="s">
        <v>8218</v>
      </c>
      <c r="G3998" t="s">
        <v>8223</v>
      </c>
      <c r="H3998" t="s">
        <v>8245</v>
      </c>
      <c r="I3998">
        <v>1475664834</v>
      </c>
      <c r="J3998">
        <v>1473850434</v>
      </c>
      <c r="K3998" t="b">
        <v>0</v>
      </c>
      <c r="L3998">
        <v>34</v>
      </c>
      <c r="M3998" t="b">
        <v>1</v>
      </c>
      <c r="N3998" t="s">
        <v>8269</v>
      </c>
      <c r="O3998" s="14" t="s">
        <v>8318</v>
      </c>
      <c r="P3998" t="s">
        <v>8319</v>
      </c>
      <c r="Q3998" s="10">
        <f t="shared" si="126"/>
        <v>42627.454097222217</v>
      </c>
      <c r="R3998">
        <f t="shared" si="127"/>
        <v>2016</v>
      </c>
    </row>
    <row r="3999" spans="1:18" ht="60" x14ac:dyDescent="0.25">
      <c r="A3999">
        <v>3681</v>
      </c>
      <c r="B3999" s="3" t="s">
        <v>3678</v>
      </c>
      <c r="C3999" s="3" t="s">
        <v>7791</v>
      </c>
      <c r="D3999" s="6">
        <v>1000</v>
      </c>
      <c r="E3999" s="8">
        <v>1119</v>
      </c>
      <c r="F3999" t="s">
        <v>8218</v>
      </c>
      <c r="G3999" t="s">
        <v>8223</v>
      </c>
      <c r="H3999" t="s">
        <v>8245</v>
      </c>
      <c r="I3999">
        <v>1452872290</v>
      </c>
      <c r="J3999">
        <v>1452008290</v>
      </c>
      <c r="K3999" t="b">
        <v>0</v>
      </c>
      <c r="L3999">
        <v>18</v>
      </c>
      <c r="M3999" t="b">
        <v>1</v>
      </c>
      <c r="N3999" t="s">
        <v>8269</v>
      </c>
      <c r="O3999" s="14" t="s">
        <v>8318</v>
      </c>
      <c r="P3999" t="s">
        <v>8319</v>
      </c>
      <c r="Q3999" s="10">
        <f t="shared" si="126"/>
        <v>42374.651504629626</v>
      </c>
      <c r="R3999">
        <f t="shared" si="127"/>
        <v>2016</v>
      </c>
    </row>
    <row r="4000" spans="1:18" ht="45" x14ac:dyDescent="0.25">
      <c r="A4000">
        <v>3682</v>
      </c>
      <c r="B4000" s="3" t="s">
        <v>3679</v>
      </c>
      <c r="C4000" s="3" t="s">
        <v>7792</v>
      </c>
      <c r="D4000" s="6">
        <v>3000</v>
      </c>
      <c r="E4000" s="8">
        <v>4176</v>
      </c>
      <c r="F4000" t="s">
        <v>8218</v>
      </c>
      <c r="G4000" t="s">
        <v>8223</v>
      </c>
      <c r="H4000" t="s">
        <v>8245</v>
      </c>
      <c r="I4000">
        <v>1402901940</v>
      </c>
      <c r="J4000">
        <v>1399998418</v>
      </c>
      <c r="K4000" t="b">
        <v>0</v>
      </c>
      <c r="L4000">
        <v>67</v>
      </c>
      <c r="M4000" t="b">
        <v>1</v>
      </c>
      <c r="N4000" t="s">
        <v>8269</v>
      </c>
      <c r="O4000" s="14" t="s">
        <v>8318</v>
      </c>
      <c r="P4000" t="s">
        <v>8319</v>
      </c>
      <c r="Q4000" s="10">
        <f t="shared" si="126"/>
        <v>41772.685393518521</v>
      </c>
      <c r="R4000">
        <f t="shared" si="127"/>
        <v>2014</v>
      </c>
    </row>
    <row r="4001" spans="1:18" ht="45" x14ac:dyDescent="0.25">
      <c r="A4001">
        <v>3683</v>
      </c>
      <c r="B4001" s="3" t="s">
        <v>3680</v>
      </c>
      <c r="C4001" s="3" t="s">
        <v>7793</v>
      </c>
      <c r="D4001" s="6">
        <v>3500</v>
      </c>
      <c r="E4001" s="8">
        <v>3880</v>
      </c>
      <c r="F4001" t="s">
        <v>8218</v>
      </c>
      <c r="G4001" t="s">
        <v>8223</v>
      </c>
      <c r="H4001" t="s">
        <v>8245</v>
      </c>
      <c r="I4001">
        <v>1476931696</v>
      </c>
      <c r="J4001">
        <v>1474339696</v>
      </c>
      <c r="K4001" t="b">
        <v>0</v>
      </c>
      <c r="L4001">
        <v>66</v>
      </c>
      <c r="M4001" t="b">
        <v>1</v>
      </c>
      <c r="N4001" t="s">
        <v>8269</v>
      </c>
      <c r="O4001" s="14" t="s">
        <v>8318</v>
      </c>
      <c r="P4001" t="s">
        <v>8319</v>
      </c>
      <c r="Q4001" s="10">
        <f t="shared" si="126"/>
        <v>42633.116851851853</v>
      </c>
      <c r="R4001">
        <f t="shared" si="127"/>
        <v>2016</v>
      </c>
    </row>
    <row r="4002" spans="1:18" ht="60" x14ac:dyDescent="0.25">
      <c r="A4002">
        <v>3684</v>
      </c>
      <c r="B4002" s="3" t="s">
        <v>3681</v>
      </c>
      <c r="C4002" s="3" t="s">
        <v>7794</v>
      </c>
      <c r="D4002" s="6">
        <v>750</v>
      </c>
      <c r="E4002" s="8">
        <v>1043</v>
      </c>
      <c r="F4002" t="s">
        <v>8218</v>
      </c>
      <c r="G4002" t="s">
        <v>8223</v>
      </c>
      <c r="H4002" t="s">
        <v>8245</v>
      </c>
      <c r="I4002">
        <v>1441167586</v>
      </c>
      <c r="J4002">
        <v>1438575586</v>
      </c>
      <c r="K4002" t="b">
        <v>0</v>
      </c>
      <c r="L4002">
        <v>23</v>
      </c>
      <c r="M4002" t="b">
        <v>1</v>
      </c>
      <c r="N4002" t="s">
        <v>8269</v>
      </c>
      <c r="O4002" s="14" t="s">
        <v>8318</v>
      </c>
      <c r="P4002" t="s">
        <v>8319</v>
      </c>
      <c r="Q4002" s="10">
        <f t="shared" si="126"/>
        <v>42219.180393518516</v>
      </c>
      <c r="R4002">
        <f t="shared" si="127"/>
        <v>2015</v>
      </c>
    </row>
    <row r="4003" spans="1:18" ht="45" x14ac:dyDescent="0.25">
      <c r="A4003">
        <v>3685</v>
      </c>
      <c r="B4003" s="3" t="s">
        <v>3682</v>
      </c>
      <c r="C4003" s="3" t="s">
        <v>7795</v>
      </c>
      <c r="D4003" s="6">
        <v>5000</v>
      </c>
      <c r="E4003" s="8">
        <v>5285</v>
      </c>
      <c r="F4003" t="s">
        <v>8218</v>
      </c>
      <c r="G4003" t="s">
        <v>8223</v>
      </c>
      <c r="H4003" t="s">
        <v>8245</v>
      </c>
      <c r="I4003">
        <v>1400533200</v>
      </c>
      <c r="J4003">
        <v>1398348859</v>
      </c>
      <c r="K4003" t="b">
        <v>0</v>
      </c>
      <c r="L4003">
        <v>126</v>
      </c>
      <c r="M4003" t="b">
        <v>1</v>
      </c>
      <c r="N4003" t="s">
        <v>8269</v>
      </c>
      <c r="O4003" s="14" t="s">
        <v>8318</v>
      </c>
      <c r="P4003" t="s">
        <v>8319</v>
      </c>
      <c r="Q4003" s="10">
        <f t="shared" si="126"/>
        <v>41753.593275462961</v>
      </c>
      <c r="R4003">
        <f t="shared" si="127"/>
        <v>2014</v>
      </c>
    </row>
    <row r="4004" spans="1:18" ht="45" x14ac:dyDescent="0.25">
      <c r="A4004">
        <v>3686</v>
      </c>
      <c r="B4004" s="3" t="s">
        <v>3683</v>
      </c>
      <c r="C4004" s="3" t="s">
        <v>7796</v>
      </c>
      <c r="D4004" s="6">
        <v>350</v>
      </c>
      <c r="E4004" s="8">
        <v>355</v>
      </c>
      <c r="F4004" t="s">
        <v>8218</v>
      </c>
      <c r="G4004" t="s">
        <v>8223</v>
      </c>
      <c r="H4004" t="s">
        <v>8245</v>
      </c>
      <c r="I4004">
        <v>1440820740</v>
      </c>
      <c r="J4004">
        <v>1439567660</v>
      </c>
      <c r="K4004" t="b">
        <v>0</v>
      </c>
      <c r="L4004">
        <v>6</v>
      </c>
      <c r="M4004" t="b">
        <v>1</v>
      </c>
      <c r="N4004" t="s">
        <v>8269</v>
      </c>
      <c r="O4004" s="14" t="s">
        <v>8318</v>
      </c>
      <c r="P4004" t="s">
        <v>8319</v>
      </c>
      <c r="Q4004" s="10">
        <f t="shared" si="126"/>
        <v>42230.662731481483</v>
      </c>
      <c r="R4004">
        <f t="shared" si="127"/>
        <v>2015</v>
      </c>
    </row>
    <row r="4005" spans="1:18" ht="60" x14ac:dyDescent="0.25">
      <c r="A4005">
        <v>3687</v>
      </c>
      <c r="B4005" s="3" t="s">
        <v>3684</v>
      </c>
      <c r="C4005" s="3" t="s">
        <v>7797</v>
      </c>
      <c r="D4005" s="6">
        <v>5000</v>
      </c>
      <c r="E4005" s="8">
        <v>5012.25</v>
      </c>
      <c r="F4005" t="s">
        <v>8218</v>
      </c>
      <c r="G4005" t="s">
        <v>8223</v>
      </c>
      <c r="H4005" t="s">
        <v>8245</v>
      </c>
      <c r="I4005">
        <v>1403846055</v>
      </c>
      <c r="J4005">
        <v>1401254055</v>
      </c>
      <c r="K4005" t="b">
        <v>0</v>
      </c>
      <c r="L4005">
        <v>25</v>
      </c>
      <c r="M4005" t="b">
        <v>1</v>
      </c>
      <c r="N4005" t="s">
        <v>8269</v>
      </c>
      <c r="O4005" s="14" t="s">
        <v>8318</v>
      </c>
      <c r="P4005" t="s">
        <v>8319</v>
      </c>
      <c r="Q4005" s="10">
        <f t="shared" si="126"/>
        <v>41787.218229166669</v>
      </c>
      <c r="R4005">
        <f t="shared" si="127"/>
        <v>2014</v>
      </c>
    </row>
    <row r="4006" spans="1:18" ht="60" x14ac:dyDescent="0.25">
      <c r="A4006">
        <v>3688</v>
      </c>
      <c r="B4006" s="3" t="s">
        <v>3685</v>
      </c>
      <c r="C4006" s="3" t="s">
        <v>7798</v>
      </c>
      <c r="D4006" s="6">
        <v>3000</v>
      </c>
      <c r="E4006" s="8">
        <v>3275</v>
      </c>
      <c r="F4006" t="s">
        <v>8218</v>
      </c>
      <c r="G4006" t="s">
        <v>8224</v>
      </c>
      <c r="H4006" t="s">
        <v>8246</v>
      </c>
      <c r="I4006">
        <v>1407524004</v>
      </c>
      <c r="J4006">
        <v>1404932004</v>
      </c>
      <c r="K4006" t="b">
        <v>0</v>
      </c>
      <c r="L4006">
        <v>39</v>
      </c>
      <c r="M4006" t="b">
        <v>1</v>
      </c>
      <c r="N4006" t="s">
        <v>8269</v>
      </c>
      <c r="O4006" s="14" t="s">
        <v>8318</v>
      </c>
      <c r="P4006" t="s">
        <v>8319</v>
      </c>
      <c r="Q4006" s="10">
        <f t="shared" si="126"/>
        <v>41829.787083333329</v>
      </c>
      <c r="R4006">
        <f t="shared" si="127"/>
        <v>2014</v>
      </c>
    </row>
    <row r="4007" spans="1:18" ht="60" x14ac:dyDescent="0.25">
      <c r="A4007">
        <v>3689</v>
      </c>
      <c r="B4007" s="3" t="s">
        <v>3686</v>
      </c>
      <c r="C4007" s="3" t="s">
        <v>7799</v>
      </c>
      <c r="D4007" s="6">
        <v>3000</v>
      </c>
      <c r="E4007" s="8">
        <v>3550</v>
      </c>
      <c r="F4007" t="s">
        <v>8218</v>
      </c>
      <c r="G4007" t="s">
        <v>8223</v>
      </c>
      <c r="H4007" t="s">
        <v>8245</v>
      </c>
      <c r="I4007">
        <v>1434925500</v>
      </c>
      <c r="J4007">
        <v>1432410639</v>
      </c>
      <c r="K4007" t="b">
        <v>0</v>
      </c>
      <c r="L4007">
        <v>62</v>
      </c>
      <c r="M4007" t="b">
        <v>1</v>
      </c>
      <c r="N4007" t="s">
        <v>8269</v>
      </c>
      <c r="O4007" s="14" t="s">
        <v>8318</v>
      </c>
      <c r="P4007" t="s">
        <v>8319</v>
      </c>
      <c r="Q4007" s="10">
        <f t="shared" si="126"/>
        <v>42147.826840277776</v>
      </c>
      <c r="R4007">
        <f t="shared" si="127"/>
        <v>2015</v>
      </c>
    </row>
    <row r="4008" spans="1:18" ht="60" x14ac:dyDescent="0.25">
      <c r="A4008">
        <v>3690</v>
      </c>
      <c r="B4008" s="3" t="s">
        <v>3687</v>
      </c>
      <c r="C4008" s="3" t="s">
        <v>7800</v>
      </c>
      <c r="D4008" s="6">
        <v>1500</v>
      </c>
      <c r="E4008" s="8">
        <v>1800</v>
      </c>
      <c r="F4008" t="s">
        <v>8218</v>
      </c>
      <c r="G4008" t="s">
        <v>8223</v>
      </c>
      <c r="H4008" t="s">
        <v>8245</v>
      </c>
      <c r="I4008">
        <v>1417101683</v>
      </c>
      <c r="J4008">
        <v>1414506083</v>
      </c>
      <c r="K4008" t="b">
        <v>0</v>
      </c>
      <c r="L4008">
        <v>31</v>
      </c>
      <c r="M4008" t="b">
        <v>1</v>
      </c>
      <c r="N4008" t="s">
        <v>8269</v>
      </c>
      <c r="O4008" s="14" t="s">
        <v>8318</v>
      </c>
      <c r="P4008" t="s">
        <v>8319</v>
      </c>
      <c r="Q4008" s="10">
        <f t="shared" si="126"/>
        <v>41940.598182870373</v>
      </c>
      <c r="R4008">
        <f t="shared" si="127"/>
        <v>2014</v>
      </c>
    </row>
    <row r="4009" spans="1:18" ht="30" x14ac:dyDescent="0.25">
      <c r="A4009">
        <v>3691</v>
      </c>
      <c r="B4009" s="3" t="s">
        <v>3688</v>
      </c>
      <c r="C4009" s="3" t="s">
        <v>7801</v>
      </c>
      <c r="D4009" s="6">
        <v>40000</v>
      </c>
      <c r="E4009" s="8">
        <v>51184</v>
      </c>
      <c r="F4009" t="s">
        <v>8218</v>
      </c>
      <c r="G4009" t="s">
        <v>8223</v>
      </c>
      <c r="H4009" t="s">
        <v>8245</v>
      </c>
      <c r="I4009">
        <v>1425272340</v>
      </c>
      <c r="J4009">
        <v>1421426929</v>
      </c>
      <c r="K4009" t="b">
        <v>0</v>
      </c>
      <c r="L4009">
        <v>274</v>
      </c>
      <c r="M4009" t="b">
        <v>1</v>
      </c>
      <c r="N4009" t="s">
        <v>8269</v>
      </c>
      <c r="O4009" s="14" t="s">
        <v>8318</v>
      </c>
      <c r="P4009" t="s">
        <v>8319</v>
      </c>
      <c r="Q4009" s="10">
        <f t="shared" si="126"/>
        <v>42020.700567129628</v>
      </c>
      <c r="R4009">
        <f t="shared" si="127"/>
        <v>2015</v>
      </c>
    </row>
    <row r="4010" spans="1:18" ht="30" x14ac:dyDescent="0.25">
      <c r="A4010">
        <v>3692</v>
      </c>
      <c r="B4010" s="3" t="s">
        <v>3689</v>
      </c>
      <c r="C4010" s="3" t="s">
        <v>7802</v>
      </c>
      <c r="D4010" s="6">
        <v>1000</v>
      </c>
      <c r="E4010" s="8">
        <v>1260</v>
      </c>
      <c r="F4010" t="s">
        <v>8218</v>
      </c>
      <c r="G4010" t="s">
        <v>8223</v>
      </c>
      <c r="H4010" t="s">
        <v>8245</v>
      </c>
      <c r="I4010">
        <v>1411084800</v>
      </c>
      <c r="J4010">
        <v>1410304179</v>
      </c>
      <c r="K4010" t="b">
        <v>0</v>
      </c>
      <c r="L4010">
        <v>17</v>
      </c>
      <c r="M4010" t="b">
        <v>1</v>
      </c>
      <c r="N4010" t="s">
        <v>8269</v>
      </c>
      <c r="O4010" s="14" t="s">
        <v>8318</v>
      </c>
      <c r="P4010" t="s">
        <v>8319</v>
      </c>
      <c r="Q4010" s="10">
        <f t="shared" si="126"/>
        <v>41891.96503472222</v>
      </c>
      <c r="R4010">
        <f t="shared" si="127"/>
        <v>2014</v>
      </c>
    </row>
    <row r="4011" spans="1:18" ht="60" x14ac:dyDescent="0.25">
      <c r="A4011">
        <v>3693</v>
      </c>
      <c r="B4011" s="3" t="s">
        <v>3690</v>
      </c>
      <c r="C4011" s="3" t="s">
        <v>7803</v>
      </c>
      <c r="D4011" s="6">
        <v>333</v>
      </c>
      <c r="E4011" s="8">
        <v>430</v>
      </c>
      <c r="F4011" t="s">
        <v>8218</v>
      </c>
      <c r="G4011" t="s">
        <v>8224</v>
      </c>
      <c r="H4011" t="s">
        <v>8246</v>
      </c>
      <c r="I4011">
        <v>1448922600</v>
      </c>
      <c r="J4011">
        <v>1446352529</v>
      </c>
      <c r="K4011" t="b">
        <v>0</v>
      </c>
      <c r="L4011">
        <v>14</v>
      </c>
      <c r="M4011" t="b">
        <v>1</v>
      </c>
      <c r="N4011" t="s">
        <v>8269</v>
      </c>
      <c r="O4011" s="14" t="s">
        <v>8318</v>
      </c>
      <c r="P4011" t="s">
        <v>8319</v>
      </c>
      <c r="Q4011" s="10">
        <f t="shared" si="126"/>
        <v>42309.191307870366</v>
      </c>
      <c r="R4011">
        <f t="shared" si="127"/>
        <v>2015</v>
      </c>
    </row>
    <row r="4012" spans="1:18" ht="60" x14ac:dyDescent="0.25">
      <c r="A4012">
        <v>3694</v>
      </c>
      <c r="B4012" s="3" t="s">
        <v>3691</v>
      </c>
      <c r="C4012" s="3" t="s">
        <v>7804</v>
      </c>
      <c r="D4012" s="6">
        <v>3500</v>
      </c>
      <c r="E4012" s="8">
        <v>3760</v>
      </c>
      <c r="F4012" t="s">
        <v>8218</v>
      </c>
      <c r="G4012" t="s">
        <v>8223</v>
      </c>
      <c r="H4012" t="s">
        <v>8245</v>
      </c>
      <c r="I4012">
        <v>1465178400</v>
      </c>
      <c r="J4012">
        <v>1461985967</v>
      </c>
      <c r="K4012" t="b">
        <v>0</v>
      </c>
      <c r="L4012">
        <v>60</v>
      </c>
      <c r="M4012" t="b">
        <v>1</v>
      </c>
      <c r="N4012" t="s">
        <v>8269</v>
      </c>
      <c r="O4012" s="14" t="s">
        <v>8318</v>
      </c>
      <c r="P4012" t="s">
        <v>8319</v>
      </c>
      <c r="Q4012" s="10">
        <f t="shared" si="126"/>
        <v>42490.133877314816</v>
      </c>
      <c r="R4012">
        <f t="shared" si="127"/>
        <v>2016</v>
      </c>
    </row>
    <row r="4013" spans="1:18" ht="60" x14ac:dyDescent="0.25">
      <c r="A4013">
        <v>3695</v>
      </c>
      <c r="B4013" s="3" t="s">
        <v>3692</v>
      </c>
      <c r="C4013" s="3" t="s">
        <v>7805</v>
      </c>
      <c r="D4013" s="6">
        <v>4000</v>
      </c>
      <c r="E4013" s="8">
        <v>4005</v>
      </c>
      <c r="F4013" t="s">
        <v>8218</v>
      </c>
      <c r="G4013" t="s">
        <v>8223</v>
      </c>
      <c r="H4013" t="s">
        <v>8245</v>
      </c>
      <c r="I4013">
        <v>1421009610</v>
      </c>
      <c r="J4013">
        <v>1419281610</v>
      </c>
      <c r="K4013" t="b">
        <v>0</v>
      </c>
      <c r="L4013">
        <v>33</v>
      </c>
      <c r="M4013" t="b">
        <v>1</v>
      </c>
      <c r="N4013" t="s">
        <v>8269</v>
      </c>
      <c r="O4013" s="14" t="s">
        <v>8318</v>
      </c>
      <c r="P4013" t="s">
        <v>8319</v>
      </c>
      <c r="Q4013" s="10">
        <f t="shared" si="126"/>
        <v>41995.870486111111</v>
      </c>
      <c r="R4013">
        <f t="shared" si="127"/>
        <v>2014</v>
      </c>
    </row>
    <row r="4014" spans="1:18" ht="45" x14ac:dyDescent="0.25">
      <c r="A4014">
        <v>3696</v>
      </c>
      <c r="B4014" s="3" t="s">
        <v>3693</v>
      </c>
      <c r="C4014" s="3" t="s">
        <v>7806</v>
      </c>
      <c r="D4014" s="6">
        <v>2000</v>
      </c>
      <c r="E4014" s="8">
        <v>3100</v>
      </c>
      <c r="F4014" t="s">
        <v>8218</v>
      </c>
      <c r="G4014" t="s">
        <v>8224</v>
      </c>
      <c r="H4014" t="s">
        <v>8246</v>
      </c>
      <c r="I4014">
        <v>1423838916</v>
      </c>
      <c r="J4014">
        <v>1418654916</v>
      </c>
      <c r="K4014" t="b">
        <v>0</v>
      </c>
      <c r="L4014">
        <v>78</v>
      </c>
      <c r="M4014" t="b">
        <v>1</v>
      </c>
      <c r="N4014" t="s">
        <v>8269</v>
      </c>
      <c r="O4014" s="14" t="s">
        <v>8318</v>
      </c>
      <c r="P4014" t="s">
        <v>8319</v>
      </c>
      <c r="Q4014" s="10">
        <f t="shared" si="126"/>
        <v>41988.617083333331</v>
      </c>
      <c r="R4014">
        <f t="shared" si="127"/>
        <v>2014</v>
      </c>
    </row>
    <row r="4015" spans="1:18" ht="60" x14ac:dyDescent="0.25">
      <c r="A4015">
        <v>3697</v>
      </c>
      <c r="B4015" s="3" t="s">
        <v>3694</v>
      </c>
      <c r="C4015" s="3" t="s">
        <v>7807</v>
      </c>
      <c r="D4015" s="6">
        <v>2000</v>
      </c>
      <c r="E4015" s="8">
        <v>2160</v>
      </c>
      <c r="F4015" t="s">
        <v>8218</v>
      </c>
      <c r="G4015" t="s">
        <v>8224</v>
      </c>
      <c r="H4015" t="s">
        <v>8246</v>
      </c>
      <c r="I4015">
        <v>1462878648</v>
      </c>
      <c r="J4015">
        <v>1461064248</v>
      </c>
      <c r="K4015" t="b">
        <v>0</v>
      </c>
      <c r="L4015">
        <v>30</v>
      </c>
      <c r="M4015" t="b">
        <v>1</v>
      </c>
      <c r="N4015" t="s">
        <v>8269</v>
      </c>
      <c r="O4015" s="14" t="s">
        <v>8318</v>
      </c>
      <c r="P4015" t="s">
        <v>8319</v>
      </c>
      <c r="Q4015" s="10">
        <f t="shared" si="126"/>
        <v>42479.465833333335</v>
      </c>
      <c r="R4015">
        <f t="shared" si="127"/>
        <v>2016</v>
      </c>
    </row>
    <row r="4016" spans="1:18" ht="45" x14ac:dyDescent="0.25">
      <c r="A4016">
        <v>3698</v>
      </c>
      <c r="B4016" s="3" t="s">
        <v>3695</v>
      </c>
      <c r="C4016" s="3" t="s">
        <v>7808</v>
      </c>
      <c r="D4016" s="6">
        <v>5000</v>
      </c>
      <c r="E4016" s="8">
        <v>5526</v>
      </c>
      <c r="F4016" t="s">
        <v>8218</v>
      </c>
      <c r="G4016" t="s">
        <v>8223</v>
      </c>
      <c r="H4016" t="s">
        <v>8245</v>
      </c>
      <c r="I4016">
        <v>1456946487</v>
      </c>
      <c r="J4016">
        <v>1454354487</v>
      </c>
      <c r="K4016" t="b">
        <v>0</v>
      </c>
      <c r="L4016">
        <v>136</v>
      </c>
      <c r="M4016" t="b">
        <v>1</v>
      </c>
      <c r="N4016" t="s">
        <v>8269</v>
      </c>
      <c r="O4016" s="14" t="s">
        <v>8318</v>
      </c>
      <c r="P4016" t="s">
        <v>8319</v>
      </c>
      <c r="Q4016" s="10">
        <f t="shared" si="126"/>
        <v>42401.806562500002</v>
      </c>
      <c r="R4016">
        <f t="shared" si="127"/>
        <v>2016</v>
      </c>
    </row>
    <row r="4017" spans="1:18" ht="60" x14ac:dyDescent="0.25">
      <c r="A4017">
        <v>3699</v>
      </c>
      <c r="B4017" s="3" t="s">
        <v>3696</v>
      </c>
      <c r="C4017" s="3" t="s">
        <v>7809</v>
      </c>
      <c r="D4017" s="6">
        <v>2500</v>
      </c>
      <c r="E4017" s="8">
        <v>2520</v>
      </c>
      <c r="F4017" t="s">
        <v>8218</v>
      </c>
      <c r="G4017" t="s">
        <v>8223</v>
      </c>
      <c r="H4017" t="s">
        <v>8245</v>
      </c>
      <c r="I4017">
        <v>1413383216</v>
      </c>
      <c r="J4017">
        <v>1410791216</v>
      </c>
      <c r="K4017" t="b">
        <v>0</v>
      </c>
      <c r="L4017">
        <v>40</v>
      </c>
      <c r="M4017" t="b">
        <v>1</v>
      </c>
      <c r="N4017" t="s">
        <v>8269</v>
      </c>
      <c r="O4017" s="14" t="s">
        <v>8318</v>
      </c>
      <c r="P4017" t="s">
        <v>8319</v>
      </c>
      <c r="Q4017" s="10">
        <f t="shared" si="126"/>
        <v>41897.602037037039</v>
      </c>
      <c r="R4017">
        <f t="shared" si="127"/>
        <v>2014</v>
      </c>
    </row>
    <row r="4018" spans="1:18" ht="30" x14ac:dyDescent="0.25">
      <c r="A4018">
        <v>3700</v>
      </c>
      <c r="B4018" s="3" t="s">
        <v>3697</v>
      </c>
      <c r="C4018" s="3" t="s">
        <v>7810</v>
      </c>
      <c r="D4018" s="6">
        <v>500</v>
      </c>
      <c r="E4018" s="8">
        <v>606</v>
      </c>
      <c r="F4018" t="s">
        <v>8218</v>
      </c>
      <c r="G4018" t="s">
        <v>8223</v>
      </c>
      <c r="H4018" t="s">
        <v>8245</v>
      </c>
      <c r="I4018">
        <v>1412092800</v>
      </c>
      <c r="J4018">
        <v>1409493800</v>
      </c>
      <c r="K4018" t="b">
        <v>0</v>
      </c>
      <c r="L4018">
        <v>18</v>
      </c>
      <c r="M4018" t="b">
        <v>1</v>
      </c>
      <c r="N4018" t="s">
        <v>8269</v>
      </c>
      <c r="O4018" s="14" t="s">
        <v>8318</v>
      </c>
      <c r="P4018" t="s">
        <v>8319</v>
      </c>
      <c r="Q4018" s="10">
        <f t="shared" si="126"/>
        <v>41882.585648148146</v>
      </c>
      <c r="R4018">
        <f t="shared" si="127"/>
        <v>2014</v>
      </c>
    </row>
    <row r="4019" spans="1:18" ht="60" x14ac:dyDescent="0.25">
      <c r="A4019">
        <v>3701</v>
      </c>
      <c r="B4019" s="3" t="s">
        <v>3698</v>
      </c>
      <c r="C4019" s="3" t="s">
        <v>7811</v>
      </c>
      <c r="D4019" s="6">
        <v>1500</v>
      </c>
      <c r="E4019" s="8">
        <v>1505</v>
      </c>
      <c r="F4019" t="s">
        <v>8218</v>
      </c>
      <c r="G4019" t="s">
        <v>8224</v>
      </c>
      <c r="H4019" t="s">
        <v>8246</v>
      </c>
      <c r="I4019">
        <v>1433422793</v>
      </c>
      <c r="J4019">
        <v>1430830793</v>
      </c>
      <c r="K4019" t="b">
        <v>0</v>
      </c>
      <c r="L4019">
        <v>39</v>
      </c>
      <c r="M4019" t="b">
        <v>1</v>
      </c>
      <c r="N4019" t="s">
        <v>8269</v>
      </c>
      <c r="O4019" s="14" t="s">
        <v>8318</v>
      </c>
      <c r="P4019" t="s">
        <v>8319</v>
      </c>
      <c r="Q4019" s="10">
        <f t="shared" si="126"/>
        <v>42129.541585648149</v>
      </c>
      <c r="R4019">
        <f t="shared" si="127"/>
        <v>2015</v>
      </c>
    </row>
    <row r="4020" spans="1:18" ht="60" x14ac:dyDescent="0.25">
      <c r="A4020">
        <v>3702</v>
      </c>
      <c r="B4020" s="3" t="s">
        <v>3699</v>
      </c>
      <c r="C4020" s="3" t="s">
        <v>7812</v>
      </c>
      <c r="D4020" s="6">
        <v>3000</v>
      </c>
      <c r="E4020" s="8">
        <v>3275</v>
      </c>
      <c r="F4020" t="s">
        <v>8218</v>
      </c>
      <c r="G4020" t="s">
        <v>8224</v>
      </c>
      <c r="H4020" t="s">
        <v>8246</v>
      </c>
      <c r="I4020">
        <v>1468191540</v>
      </c>
      <c r="J4020">
        <v>1464958484</v>
      </c>
      <c r="K4020" t="b">
        <v>0</v>
      </c>
      <c r="L4020">
        <v>21</v>
      </c>
      <c r="M4020" t="b">
        <v>1</v>
      </c>
      <c r="N4020" t="s">
        <v>8269</v>
      </c>
      <c r="O4020" s="14" t="s">
        <v>8318</v>
      </c>
      <c r="P4020" t="s">
        <v>8319</v>
      </c>
      <c r="Q4020" s="10">
        <f t="shared" si="126"/>
        <v>42524.53800925926</v>
      </c>
      <c r="R4020">
        <f t="shared" si="127"/>
        <v>2016</v>
      </c>
    </row>
    <row r="4021" spans="1:18" ht="60" x14ac:dyDescent="0.25">
      <c r="A4021">
        <v>3703</v>
      </c>
      <c r="B4021" s="3" t="s">
        <v>3700</v>
      </c>
      <c r="C4021" s="3" t="s">
        <v>7813</v>
      </c>
      <c r="D4021" s="6">
        <v>1050</v>
      </c>
      <c r="E4021" s="8">
        <v>1296</v>
      </c>
      <c r="F4021" t="s">
        <v>8218</v>
      </c>
      <c r="G4021" t="s">
        <v>8223</v>
      </c>
      <c r="H4021" t="s">
        <v>8245</v>
      </c>
      <c r="I4021">
        <v>1471071540</v>
      </c>
      <c r="J4021">
        <v>1467720388</v>
      </c>
      <c r="K4021" t="b">
        <v>0</v>
      </c>
      <c r="L4021">
        <v>30</v>
      </c>
      <c r="M4021" t="b">
        <v>1</v>
      </c>
      <c r="N4021" t="s">
        <v>8269</v>
      </c>
      <c r="O4021" s="14" t="s">
        <v>8318</v>
      </c>
      <c r="P4021" t="s">
        <v>8319</v>
      </c>
      <c r="Q4021" s="10">
        <f t="shared" si="126"/>
        <v>42556.504490740743</v>
      </c>
      <c r="R4021">
        <f t="shared" si="127"/>
        <v>2016</v>
      </c>
    </row>
    <row r="4022" spans="1:18" ht="60" x14ac:dyDescent="0.25">
      <c r="A4022">
        <v>3704</v>
      </c>
      <c r="B4022" s="3" t="s">
        <v>3701</v>
      </c>
      <c r="C4022" s="3" t="s">
        <v>7814</v>
      </c>
      <c r="D4022" s="6">
        <v>300</v>
      </c>
      <c r="E4022" s="8">
        <v>409.01</v>
      </c>
      <c r="F4022" t="s">
        <v>8218</v>
      </c>
      <c r="G4022" t="s">
        <v>8224</v>
      </c>
      <c r="H4022" t="s">
        <v>8246</v>
      </c>
      <c r="I4022">
        <v>1464712394</v>
      </c>
      <c r="J4022">
        <v>1459528394</v>
      </c>
      <c r="K4022" t="b">
        <v>0</v>
      </c>
      <c r="L4022">
        <v>27</v>
      </c>
      <c r="M4022" t="b">
        <v>1</v>
      </c>
      <c r="N4022" t="s">
        <v>8269</v>
      </c>
      <c r="O4022" s="14" t="s">
        <v>8318</v>
      </c>
      <c r="P4022" t="s">
        <v>8319</v>
      </c>
      <c r="Q4022" s="10">
        <f t="shared" si="126"/>
        <v>42461.689745370371</v>
      </c>
      <c r="R4022">
        <f t="shared" si="127"/>
        <v>2016</v>
      </c>
    </row>
    <row r="4023" spans="1:18" ht="60" x14ac:dyDescent="0.25">
      <c r="A4023">
        <v>3705</v>
      </c>
      <c r="B4023" s="3" t="s">
        <v>3702</v>
      </c>
      <c r="C4023" s="3" t="s">
        <v>7815</v>
      </c>
      <c r="D4023" s="6">
        <v>2827</v>
      </c>
      <c r="E4023" s="8">
        <v>2925</v>
      </c>
      <c r="F4023" t="s">
        <v>8218</v>
      </c>
      <c r="G4023" t="s">
        <v>8223</v>
      </c>
      <c r="H4023" t="s">
        <v>8245</v>
      </c>
      <c r="I4023">
        <v>1403546400</v>
      </c>
      <c r="J4023">
        <v>1401714114</v>
      </c>
      <c r="K4023" t="b">
        <v>0</v>
      </c>
      <c r="L4023">
        <v>35</v>
      </c>
      <c r="M4023" t="b">
        <v>1</v>
      </c>
      <c r="N4023" t="s">
        <v>8269</v>
      </c>
      <c r="O4023" s="14" t="s">
        <v>8318</v>
      </c>
      <c r="P4023" t="s">
        <v>8319</v>
      </c>
      <c r="Q4023" s="10">
        <f t="shared" si="126"/>
        <v>41792.542986111112</v>
      </c>
      <c r="R4023">
        <f t="shared" si="127"/>
        <v>2014</v>
      </c>
    </row>
    <row r="4024" spans="1:18" ht="45" x14ac:dyDescent="0.25">
      <c r="A4024">
        <v>3706</v>
      </c>
      <c r="B4024" s="3" t="s">
        <v>3703</v>
      </c>
      <c r="C4024" s="3" t="s">
        <v>7816</v>
      </c>
      <c r="D4024" s="6">
        <v>1500</v>
      </c>
      <c r="E4024" s="8">
        <v>1820</v>
      </c>
      <c r="F4024" t="s">
        <v>8218</v>
      </c>
      <c r="G4024" t="s">
        <v>8223</v>
      </c>
      <c r="H4024" t="s">
        <v>8245</v>
      </c>
      <c r="I4024">
        <v>1410558949</v>
      </c>
      <c r="J4024">
        <v>1409262949</v>
      </c>
      <c r="K4024" t="b">
        <v>0</v>
      </c>
      <c r="L4024">
        <v>13</v>
      </c>
      <c r="M4024" t="b">
        <v>1</v>
      </c>
      <c r="N4024" t="s">
        <v>8269</v>
      </c>
      <c r="O4024" s="14" t="s">
        <v>8318</v>
      </c>
      <c r="P4024" t="s">
        <v>8319</v>
      </c>
      <c r="Q4024" s="10">
        <f t="shared" si="126"/>
        <v>41879.913761574076</v>
      </c>
      <c r="R4024">
        <f t="shared" si="127"/>
        <v>2014</v>
      </c>
    </row>
    <row r="4025" spans="1:18" ht="45" x14ac:dyDescent="0.25">
      <c r="A4025">
        <v>3707</v>
      </c>
      <c r="B4025" s="3" t="s">
        <v>3704</v>
      </c>
      <c r="C4025" s="3" t="s">
        <v>7817</v>
      </c>
      <c r="D4025" s="6">
        <v>1000</v>
      </c>
      <c r="E4025" s="8">
        <v>1860</v>
      </c>
      <c r="F4025" t="s">
        <v>8218</v>
      </c>
      <c r="G4025" t="s">
        <v>8223</v>
      </c>
      <c r="H4025" t="s">
        <v>8245</v>
      </c>
      <c r="I4025">
        <v>1469165160</v>
      </c>
      <c r="J4025">
        <v>1467335378</v>
      </c>
      <c r="K4025" t="b">
        <v>0</v>
      </c>
      <c r="L4025">
        <v>23</v>
      </c>
      <c r="M4025" t="b">
        <v>1</v>
      </c>
      <c r="N4025" t="s">
        <v>8269</v>
      </c>
      <c r="O4025" s="14" t="s">
        <v>8318</v>
      </c>
      <c r="P4025" t="s">
        <v>8319</v>
      </c>
      <c r="Q4025" s="10">
        <f t="shared" si="126"/>
        <v>42552.048356481479</v>
      </c>
      <c r="R4025">
        <f t="shared" si="127"/>
        <v>2016</v>
      </c>
    </row>
    <row r="4026" spans="1:18" ht="60" x14ac:dyDescent="0.25">
      <c r="A4026">
        <v>3708</v>
      </c>
      <c r="B4026" s="3" t="s">
        <v>3705</v>
      </c>
      <c r="C4026" s="3" t="s">
        <v>7818</v>
      </c>
      <c r="D4026" s="6">
        <v>700</v>
      </c>
      <c r="E4026" s="8">
        <v>2100</v>
      </c>
      <c r="F4026" t="s">
        <v>8218</v>
      </c>
      <c r="G4026" t="s">
        <v>8223</v>
      </c>
      <c r="H4026" t="s">
        <v>8245</v>
      </c>
      <c r="I4026">
        <v>1404444286</v>
      </c>
      <c r="J4026">
        <v>1403234686</v>
      </c>
      <c r="K4026" t="b">
        <v>0</v>
      </c>
      <c r="L4026">
        <v>39</v>
      </c>
      <c r="M4026" t="b">
        <v>1</v>
      </c>
      <c r="N4026" t="s">
        <v>8269</v>
      </c>
      <c r="O4026" s="14" t="s">
        <v>8318</v>
      </c>
      <c r="P4026" t="s">
        <v>8319</v>
      </c>
      <c r="Q4026" s="10">
        <f t="shared" si="126"/>
        <v>41810.142199074071</v>
      </c>
      <c r="R4026">
        <f t="shared" si="127"/>
        <v>2014</v>
      </c>
    </row>
    <row r="4027" spans="1:18" ht="45" x14ac:dyDescent="0.25">
      <c r="A4027">
        <v>3709</v>
      </c>
      <c r="B4027" s="3" t="s">
        <v>3706</v>
      </c>
      <c r="C4027" s="3" t="s">
        <v>7819</v>
      </c>
      <c r="D4027" s="6">
        <v>1000</v>
      </c>
      <c r="E4027" s="8">
        <v>1082.5</v>
      </c>
      <c r="F4027" t="s">
        <v>8218</v>
      </c>
      <c r="G4027" t="s">
        <v>8224</v>
      </c>
      <c r="H4027" t="s">
        <v>8246</v>
      </c>
      <c r="I4027">
        <v>1403715546</v>
      </c>
      <c r="J4027">
        <v>1401123546</v>
      </c>
      <c r="K4027" t="b">
        <v>0</v>
      </c>
      <c r="L4027">
        <v>35</v>
      </c>
      <c r="M4027" t="b">
        <v>1</v>
      </c>
      <c r="N4027" t="s">
        <v>8269</v>
      </c>
      <c r="O4027" s="14" t="s">
        <v>8318</v>
      </c>
      <c r="P4027" t="s">
        <v>8319</v>
      </c>
      <c r="Q4027" s="10">
        <f t="shared" si="126"/>
        <v>41785.707708333335</v>
      </c>
      <c r="R4027">
        <f t="shared" si="127"/>
        <v>2014</v>
      </c>
    </row>
    <row r="4028" spans="1:18" ht="30" x14ac:dyDescent="0.25">
      <c r="A4028">
        <v>3710</v>
      </c>
      <c r="B4028" s="3" t="s">
        <v>3707</v>
      </c>
      <c r="C4028" s="3" t="s">
        <v>7820</v>
      </c>
      <c r="D4028" s="6">
        <v>1300</v>
      </c>
      <c r="E4028" s="8">
        <v>1835</v>
      </c>
      <c r="F4028" t="s">
        <v>8218</v>
      </c>
      <c r="G4028" t="s">
        <v>8223</v>
      </c>
      <c r="H4028" t="s">
        <v>8245</v>
      </c>
      <c r="I4028">
        <v>1428068988</v>
      </c>
      <c r="J4028">
        <v>1425908988</v>
      </c>
      <c r="K4028" t="b">
        <v>0</v>
      </c>
      <c r="L4028">
        <v>27</v>
      </c>
      <c r="M4028" t="b">
        <v>1</v>
      </c>
      <c r="N4028" t="s">
        <v>8269</v>
      </c>
      <c r="O4028" s="14" t="s">
        <v>8318</v>
      </c>
      <c r="P4028" t="s">
        <v>8319</v>
      </c>
      <c r="Q4028" s="10">
        <f t="shared" si="126"/>
        <v>42072.576249999998</v>
      </c>
      <c r="R4028">
        <f t="shared" si="127"/>
        <v>2015</v>
      </c>
    </row>
    <row r="4029" spans="1:18" ht="30" x14ac:dyDescent="0.25">
      <c r="A4029">
        <v>3711</v>
      </c>
      <c r="B4029" s="3" t="s">
        <v>3708</v>
      </c>
      <c r="C4029" s="3" t="s">
        <v>7821</v>
      </c>
      <c r="D4029" s="6">
        <v>500</v>
      </c>
      <c r="E4029" s="8">
        <v>570</v>
      </c>
      <c r="F4029" t="s">
        <v>8218</v>
      </c>
      <c r="G4029" t="s">
        <v>8223</v>
      </c>
      <c r="H4029" t="s">
        <v>8245</v>
      </c>
      <c r="I4029">
        <v>1402848000</v>
      </c>
      <c r="J4029">
        <v>1400606573</v>
      </c>
      <c r="K4029" t="b">
        <v>0</v>
      </c>
      <c r="L4029">
        <v>21</v>
      </c>
      <c r="M4029" t="b">
        <v>1</v>
      </c>
      <c r="N4029" t="s">
        <v>8269</v>
      </c>
      <c r="O4029" s="14" t="s">
        <v>8318</v>
      </c>
      <c r="P4029" t="s">
        <v>8319</v>
      </c>
      <c r="Q4029" s="10">
        <f t="shared" si="126"/>
        <v>41779.724224537036</v>
      </c>
      <c r="R4029">
        <f t="shared" si="127"/>
        <v>2014</v>
      </c>
    </row>
    <row r="4030" spans="1:18" ht="60" x14ac:dyDescent="0.25">
      <c r="A4030">
        <v>3712</v>
      </c>
      <c r="B4030" s="3" t="s">
        <v>3709</v>
      </c>
      <c r="C4030" s="3" t="s">
        <v>7822</v>
      </c>
      <c r="D4030" s="6">
        <v>7500</v>
      </c>
      <c r="E4030" s="8">
        <v>11530</v>
      </c>
      <c r="F4030" t="s">
        <v>8218</v>
      </c>
      <c r="G4030" t="s">
        <v>8223</v>
      </c>
      <c r="H4030" t="s">
        <v>8245</v>
      </c>
      <c r="I4030">
        <v>1433055540</v>
      </c>
      <c r="J4030">
        <v>1431230867</v>
      </c>
      <c r="K4030" t="b">
        <v>0</v>
      </c>
      <c r="L4030">
        <v>104</v>
      </c>
      <c r="M4030" t="b">
        <v>1</v>
      </c>
      <c r="N4030" t="s">
        <v>8269</v>
      </c>
      <c r="O4030" s="14" t="s">
        <v>8318</v>
      </c>
      <c r="P4030" t="s">
        <v>8319</v>
      </c>
      <c r="Q4030" s="10">
        <f t="shared" si="126"/>
        <v>42134.172071759262</v>
      </c>
      <c r="R4030">
        <f t="shared" si="127"/>
        <v>2015</v>
      </c>
    </row>
    <row r="4031" spans="1:18" ht="45" x14ac:dyDescent="0.25">
      <c r="A4031">
        <v>3713</v>
      </c>
      <c r="B4031" s="3" t="s">
        <v>3710</v>
      </c>
      <c r="C4031" s="3" t="s">
        <v>7823</v>
      </c>
      <c r="D4031" s="6">
        <v>2000</v>
      </c>
      <c r="E4031" s="8">
        <v>2030</v>
      </c>
      <c r="F4031" t="s">
        <v>8218</v>
      </c>
      <c r="G4031" t="s">
        <v>8223</v>
      </c>
      <c r="H4031" t="s">
        <v>8245</v>
      </c>
      <c r="I4031">
        <v>1465062166</v>
      </c>
      <c r="J4031">
        <v>1463334166</v>
      </c>
      <c r="K4031" t="b">
        <v>0</v>
      </c>
      <c r="L4031">
        <v>19</v>
      </c>
      <c r="M4031" t="b">
        <v>1</v>
      </c>
      <c r="N4031" t="s">
        <v>8269</v>
      </c>
      <c r="O4031" s="14" t="s">
        <v>8318</v>
      </c>
      <c r="P4031" t="s">
        <v>8319</v>
      </c>
      <c r="Q4031" s="10">
        <f t="shared" si="126"/>
        <v>42505.738032407404</v>
      </c>
      <c r="R4031">
        <f t="shared" si="127"/>
        <v>2016</v>
      </c>
    </row>
    <row r="4032" spans="1:18" ht="60" x14ac:dyDescent="0.25">
      <c r="A4032">
        <v>3714</v>
      </c>
      <c r="B4032" s="3" t="s">
        <v>3711</v>
      </c>
      <c r="C4032" s="3" t="s">
        <v>7824</v>
      </c>
      <c r="D4032" s="6">
        <v>10000</v>
      </c>
      <c r="E4032" s="8">
        <v>10235</v>
      </c>
      <c r="F4032" t="s">
        <v>8218</v>
      </c>
      <c r="G4032" t="s">
        <v>8223</v>
      </c>
      <c r="H4032" t="s">
        <v>8245</v>
      </c>
      <c r="I4032">
        <v>1432612740</v>
      </c>
      <c r="J4032">
        <v>1429881667</v>
      </c>
      <c r="K4032" t="b">
        <v>0</v>
      </c>
      <c r="L4032">
        <v>97</v>
      </c>
      <c r="M4032" t="b">
        <v>1</v>
      </c>
      <c r="N4032" t="s">
        <v>8269</v>
      </c>
      <c r="O4032" s="14" t="s">
        <v>8318</v>
      </c>
      <c r="P4032" t="s">
        <v>8319</v>
      </c>
      <c r="Q4032" s="10">
        <f t="shared" si="126"/>
        <v>42118.556331018524</v>
      </c>
      <c r="R4032">
        <f t="shared" si="127"/>
        <v>2015</v>
      </c>
    </row>
    <row r="4033" spans="1:18" ht="60" x14ac:dyDescent="0.25">
      <c r="A4033">
        <v>3715</v>
      </c>
      <c r="B4033" s="3" t="s">
        <v>3712</v>
      </c>
      <c r="C4033" s="3" t="s">
        <v>7825</v>
      </c>
      <c r="D4033" s="6">
        <v>3500</v>
      </c>
      <c r="E4033" s="8">
        <v>3590</v>
      </c>
      <c r="F4033" t="s">
        <v>8218</v>
      </c>
      <c r="G4033" t="s">
        <v>8224</v>
      </c>
      <c r="H4033" t="s">
        <v>8246</v>
      </c>
      <c r="I4033">
        <v>1427806320</v>
      </c>
      <c r="J4033">
        <v>1422834819</v>
      </c>
      <c r="K4033" t="b">
        <v>0</v>
      </c>
      <c r="L4033">
        <v>27</v>
      </c>
      <c r="M4033" t="b">
        <v>1</v>
      </c>
      <c r="N4033" t="s">
        <v>8269</v>
      </c>
      <c r="O4033" s="14" t="s">
        <v>8318</v>
      </c>
      <c r="P4033" t="s">
        <v>8319</v>
      </c>
      <c r="Q4033" s="10">
        <f t="shared" si="126"/>
        <v>42036.995590277773</v>
      </c>
      <c r="R4033">
        <f t="shared" si="127"/>
        <v>2015</v>
      </c>
    </row>
    <row r="4034" spans="1:18" ht="45" x14ac:dyDescent="0.25">
      <c r="A4034">
        <v>3716</v>
      </c>
      <c r="B4034" s="3" t="s">
        <v>3713</v>
      </c>
      <c r="C4034" s="3" t="s">
        <v>7826</v>
      </c>
      <c r="D4034" s="6">
        <v>800</v>
      </c>
      <c r="E4034" s="8">
        <v>1246</v>
      </c>
      <c r="F4034" t="s">
        <v>8218</v>
      </c>
      <c r="G4034" t="s">
        <v>8223</v>
      </c>
      <c r="H4034" t="s">
        <v>8245</v>
      </c>
      <c r="I4034">
        <v>1453411109</v>
      </c>
      <c r="J4034">
        <v>1450819109</v>
      </c>
      <c r="K4034" t="b">
        <v>0</v>
      </c>
      <c r="L4034">
        <v>24</v>
      </c>
      <c r="M4034" t="b">
        <v>1</v>
      </c>
      <c r="N4034" t="s">
        <v>8269</v>
      </c>
      <c r="O4034" s="14" t="s">
        <v>8318</v>
      </c>
      <c r="P4034" t="s">
        <v>8319</v>
      </c>
      <c r="Q4034" s="10">
        <f t="shared" si="126"/>
        <v>42360.887835648144</v>
      </c>
      <c r="R4034">
        <f t="shared" si="127"/>
        <v>2015</v>
      </c>
    </row>
    <row r="4035" spans="1:18" ht="45" x14ac:dyDescent="0.25">
      <c r="A4035">
        <v>3717</v>
      </c>
      <c r="B4035" s="3" t="s">
        <v>3714</v>
      </c>
      <c r="C4035" s="3" t="s">
        <v>7827</v>
      </c>
      <c r="D4035" s="6">
        <v>4000</v>
      </c>
      <c r="E4035" s="8">
        <v>4030</v>
      </c>
      <c r="F4035" t="s">
        <v>8218</v>
      </c>
      <c r="G4035" t="s">
        <v>8224</v>
      </c>
      <c r="H4035" t="s">
        <v>8246</v>
      </c>
      <c r="I4035">
        <v>1431204449</v>
      </c>
      <c r="J4035">
        <v>1428526049</v>
      </c>
      <c r="K4035" t="b">
        <v>0</v>
      </c>
      <c r="L4035">
        <v>13</v>
      </c>
      <c r="M4035" t="b">
        <v>1</v>
      </c>
      <c r="N4035" t="s">
        <v>8269</v>
      </c>
      <c r="O4035" s="14" t="s">
        <v>8318</v>
      </c>
      <c r="P4035" t="s">
        <v>8319</v>
      </c>
      <c r="Q4035" s="10">
        <f t="shared" si="126"/>
        <v>42102.866307870368</v>
      </c>
      <c r="R4035">
        <f t="shared" si="127"/>
        <v>2015</v>
      </c>
    </row>
    <row r="4036" spans="1:18" ht="45" x14ac:dyDescent="0.25">
      <c r="A4036">
        <v>3718</v>
      </c>
      <c r="B4036" s="3" t="s">
        <v>3715</v>
      </c>
      <c r="C4036" s="3" t="s">
        <v>7828</v>
      </c>
      <c r="D4036" s="6">
        <v>500</v>
      </c>
      <c r="E4036" s="8">
        <v>1197</v>
      </c>
      <c r="F4036" t="s">
        <v>8218</v>
      </c>
      <c r="G4036" t="s">
        <v>8224</v>
      </c>
      <c r="H4036" t="s">
        <v>8246</v>
      </c>
      <c r="I4036">
        <v>1425057075</v>
      </c>
      <c r="J4036">
        <v>1422465075</v>
      </c>
      <c r="K4036" t="b">
        <v>0</v>
      </c>
      <c r="L4036">
        <v>46</v>
      </c>
      <c r="M4036" t="b">
        <v>1</v>
      </c>
      <c r="N4036" t="s">
        <v>8269</v>
      </c>
      <c r="O4036" s="14" t="s">
        <v>8318</v>
      </c>
      <c r="P4036" t="s">
        <v>8319</v>
      </c>
      <c r="Q4036" s="10">
        <f t="shared" si="126"/>
        <v>42032.716145833328</v>
      </c>
      <c r="R4036">
        <f t="shared" si="127"/>
        <v>2015</v>
      </c>
    </row>
    <row r="4037" spans="1:18" ht="30" x14ac:dyDescent="0.25">
      <c r="A4037">
        <v>3719</v>
      </c>
      <c r="B4037" s="3" t="s">
        <v>3716</v>
      </c>
      <c r="C4037" s="3" t="s">
        <v>7829</v>
      </c>
      <c r="D4037" s="6">
        <v>200</v>
      </c>
      <c r="E4037" s="8">
        <v>420</v>
      </c>
      <c r="F4037" t="s">
        <v>8218</v>
      </c>
      <c r="G4037" t="s">
        <v>8224</v>
      </c>
      <c r="H4037" t="s">
        <v>8246</v>
      </c>
      <c r="I4037">
        <v>1434994266</v>
      </c>
      <c r="J4037">
        <v>1432402266</v>
      </c>
      <c r="K4037" t="b">
        <v>0</v>
      </c>
      <c r="L4037">
        <v>4</v>
      </c>
      <c r="M4037" t="b">
        <v>1</v>
      </c>
      <c r="N4037" t="s">
        <v>8269</v>
      </c>
      <c r="O4037" s="14" t="s">
        <v>8318</v>
      </c>
      <c r="P4037" t="s">
        <v>8319</v>
      </c>
      <c r="Q4037" s="10">
        <f t="shared" si="126"/>
        <v>42147.729930555557</v>
      </c>
      <c r="R4037">
        <f t="shared" si="127"/>
        <v>2015</v>
      </c>
    </row>
    <row r="4038" spans="1:18" ht="30" x14ac:dyDescent="0.25">
      <c r="A4038">
        <v>3720</v>
      </c>
      <c r="B4038" s="3" t="s">
        <v>3717</v>
      </c>
      <c r="C4038" s="3" t="s">
        <v>7830</v>
      </c>
      <c r="D4038" s="6">
        <v>3300</v>
      </c>
      <c r="E4038" s="8">
        <v>3449</v>
      </c>
      <c r="F4038" t="s">
        <v>8218</v>
      </c>
      <c r="G4038" t="s">
        <v>8223</v>
      </c>
      <c r="H4038" t="s">
        <v>8245</v>
      </c>
      <c r="I4038">
        <v>1435881006</v>
      </c>
      <c r="J4038">
        <v>1433980206</v>
      </c>
      <c r="K4038" t="b">
        <v>0</v>
      </c>
      <c r="L4038">
        <v>40</v>
      </c>
      <c r="M4038" t="b">
        <v>1</v>
      </c>
      <c r="N4038" t="s">
        <v>8269</v>
      </c>
      <c r="O4038" s="14" t="s">
        <v>8318</v>
      </c>
      <c r="P4038" t="s">
        <v>8319</v>
      </c>
      <c r="Q4038" s="10">
        <f t="shared" si="126"/>
        <v>42165.993125000001</v>
      </c>
      <c r="R4038">
        <f t="shared" si="127"/>
        <v>2015</v>
      </c>
    </row>
    <row r="4039" spans="1:18" ht="60" x14ac:dyDescent="0.25">
      <c r="A4039">
        <v>3721</v>
      </c>
      <c r="B4039" s="3" t="s">
        <v>3718</v>
      </c>
      <c r="C4039" s="3" t="s">
        <v>7831</v>
      </c>
      <c r="D4039" s="6">
        <v>5000</v>
      </c>
      <c r="E4039" s="8">
        <v>5040</v>
      </c>
      <c r="F4039" t="s">
        <v>8218</v>
      </c>
      <c r="G4039" t="s">
        <v>8223</v>
      </c>
      <c r="H4039" t="s">
        <v>8245</v>
      </c>
      <c r="I4039">
        <v>1415230084</v>
      </c>
      <c r="J4039">
        <v>1413412084</v>
      </c>
      <c r="K4039" t="b">
        <v>0</v>
      </c>
      <c r="L4039">
        <v>44</v>
      </c>
      <c r="M4039" t="b">
        <v>1</v>
      </c>
      <c r="N4039" t="s">
        <v>8269</v>
      </c>
      <c r="O4039" s="14" t="s">
        <v>8318</v>
      </c>
      <c r="P4039" t="s">
        <v>8319</v>
      </c>
      <c r="Q4039" s="10">
        <f t="shared" si="126"/>
        <v>41927.936157407406</v>
      </c>
      <c r="R4039">
        <f t="shared" si="127"/>
        <v>2014</v>
      </c>
    </row>
    <row r="4040" spans="1:18" ht="60" x14ac:dyDescent="0.25">
      <c r="A4040">
        <v>3722</v>
      </c>
      <c r="B4040" s="3" t="s">
        <v>3719</v>
      </c>
      <c r="C4040" s="3" t="s">
        <v>7832</v>
      </c>
      <c r="D4040" s="6">
        <v>1500</v>
      </c>
      <c r="E4040" s="8">
        <v>1668</v>
      </c>
      <c r="F4040" t="s">
        <v>8218</v>
      </c>
      <c r="G4040" t="s">
        <v>8228</v>
      </c>
      <c r="H4040" t="s">
        <v>8250</v>
      </c>
      <c r="I4040">
        <v>1455231540</v>
      </c>
      <c r="J4040">
        <v>1452614847</v>
      </c>
      <c r="K4040" t="b">
        <v>0</v>
      </c>
      <c r="L4040">
        <v>35</v>
      </c>
      <c r="M4040" t="b">
        <v>1</v>
      </c>
      <c r="N4040" t="s">
        <v>8269</v>
      </c>
      <c r="O4040" s="14" t="s">
        <v>8318</v>
      </c>
      <c r="P4040" t="s">
        <v>8319</v>
      </c>
      <c r="Q4040" s="10">
        <f t="shared" si="126"/>
        <v>42381.671840277777</v>
      </c>
      <c r="R4040">
        <f t="shared" si="127"/>
        <v>2016</v>
      </c>
    </row>
    <row r="4041" spans="1:18" ht="30" x14ac:dyDescent="0.25">
      <c r="A4041">
        <v>3723</v>
      </c>
      <c r="B4041" s="3" t="s">
        <v>3720</v>
      </c>
      <c r="C4041" s="3" t="s">
        <v>7833</v>
      </c>
      <c r="D4041" s="6">
        <v>4500</v>
      </c>
      <c r="E4041" s="8">
        <v>4592</v>
      </c>
      <c r="F4041" t="s">
        <v>8218</v>
      </c>
      <c r="G4041" t="s">
        <v>8224</v>
      </c>
      <c r="H4041" t="s">
        <v>8246</v>
      </c>
      <c r="I4041">
        <v>1417374262</v>
      </c>
      <c r="J4041">
        <v>1414778662</v>
      </c>
      <c r="K4041" t="b">
        <v>0</v>
      </c>
      <c r="L4041">
        <v>63</v>
      </c>
      <c r="M4041" t="b">
        <v>1</v>
      </c>
      <c r="N4041" t="s">
        <v>8269</v>
      </c>
      <c r="O4041" s="14" t="s">
        <v>8318</v>
      </c>
      <c r="P4041" t="s">
        <v>8319</v>
      </c>
      <c r="Q4041" s="10">
        <f t="shared" si="126"/>
        <v>41943.753032407411</v>
      </c>
      <c r="R4041">
        <f t="shared" si="127"/>
        <v>2014</v>
      </c>
    </row>
    <row r="4042" spans="1:18" ht="60" x14ac:dyDescent="0.25">
      <c r="A4042">
        <v>3724</v>
      </c>
      <c r="B4042" s="3" t="s">
        <v>3721</v>
      </c>
      <c r="C4042" s="3" t="s">
        <v>7834</v>
      </c>
      <c r="D4042" s="6">
        <v>4300</v>
      </c>
      <c r="E4042" s="8">
        <v>4409.55</v>
      </c>
      <c r="F4042" t="s">
        <v>8218</v>
      </c>
      <c r="G4042" t="s">
        <v>8224</v>
      </c>
      <c r="H4042" t="s">
        <v>8246</v>
      </c>
      <c r="I4042">
        <v>1462402800</v>
      </c>
      <c r="J4042">
        <v>1459856860</v>
      </c>
      <c r="K4042" t="b">
        <v>0</v>
      </c>
      <c r="L4042">
        <v>89</v>
      </c>
      <c r="M4042" t="b">
        <v>1</v>
      </c>
      <c r="N4042" t="s">
        <v>8269</v>
      </c>
      <c r="O4042" s="14" t="s">
        <v>8318</v>
      </c>
      <c r="P4042" t="s">
        <v>8319</v>
      </c>
      <c r="Q4042" s="10">
        <f t="shared" ref="Q4042:Q4078" si="128">(((J4042/60)/60)/24)+DATE(1970,1,1)</f>
        <v>42465.491435185191</v>
      </c>
      <c r="R4042">
        <f t="shared" ref="R4042:R4078" si="129">YEAR(Q4042)</f>
        <v>2016</v>
      </c>
    </row>
    <row r="4043" spans="1:18" ht="60" x14ac:dyDescent="0.25">
      <c r="A4043">
        <v>3725</v>
      </c>
      <c r="B4043" s="3" t="s">
        <v>3722</v>
      </c>
      <c r="C4043" s="3" t="s">
        <v>7835</v>
      </c>
      <c r="D4043" s="6">
        <v>300</v>
      </c>
      <c r="E4043" s="8">
        <v>381</v>
      </c>
      <c r="F4043" t="s">
        <v>8218</v>
      </c>
      <c r="G4043" t="s">
        <v>8224</v>
      </c>
      <c r="H4043" t="s">
        <v>8246</v>
      </c>
      <c r="I4043">
        <v>1455831000</v>
      </c>
      <c r="J4043">
        <v>1454366467</v>
      </c>
      <c r="K4043" t="b">
        <v>0</v>
      </c>
      <c r="L4043">
        <v>15</v>
      </c>
      <c r="M4043" t="b">
        <v>1</v>
      </c>
      <c r="N4043" t="s">
        <v>8269</v>
      </c>
      <c r="O4043" s="14" t="s">
        <v>8318</v>
      </c>
      <c r="P4043" t="s">
        <v>8319</v>
      </c>
      <c r="Q4043" s="10">
        <f t="shared" si="128"/>
        <v>42401.945219907408</v>
      </c>
      <c r="R4043">
        <f t="shared" si="129"/>
        <v>2016</v>
      </c>
    </row>
    <row r="4044" spans="1:18" ht="45" x14ac:dyDescent="0.25">
      <c r="A4044">
        <v>3726</v>
      </c>
      <c r="B4044" s="3" t="s">
        <v>3723</v>
      </c>
      <c r="C4044" s="3" t="s">
        <v>7836</v>
      </c>
      <c r="D4044" s="6">
        <v>850</v>
      </c>
      <c r="E4044" s="8">
        <v>2879</v>
      </c>
      <c r="F4044" t="s">
        <v>8218</v>
      </c>
      <c r="G4044" t="s">
        <v>8223</v>
      </c>
      <c r="H4044" t="s">
        <v>8245</v>
      </c>
      <c r="I4044">
        <v>1461963600</v>
      </c>
      <c r="J4044">
        <v>1459567371</v>
      </c>
      <c r="K4044" t="b">
        <v>0</v>
      </c>
      <c r="L4044">
        <v>46</v>
      </c>
      <c r="M4044" t="b">
        <v>1</v>
      </c>
      <c r="N4044" t="s">
        <v>8269</v>
      </c>
      <c r="O4044" s="14" t="s">
        <v>8318</v>
      </c>
      <c r="P4044" t="s">
        <v>8319</v>
      </c>
      <c r="Q4044" s="10">
        <f t="shared" si="128"/>
        <v>42462.140868055561</v>
      </c>
      <c r="R4044">
        <f t="shared" si="129"/>
        <v>2016</v>
      </c>
    </row>
    <row r="4045" spans="1:18" ht="45" x14ac:dyDescent="0.25">
      <c r="A4045">
        <v>3727</v>
      </c>
      <c r="B4045" s="3" t="s">
        <v>3724</v>
      </c>
      <c r="C4045" s="3" t="s">
        <v>7837</v>
      </c>
      <c r="D4045" s="6">
        <v>2000</v>
      </c>
      <c r="E4045" s="8">
        <v>2015</v>
      </c>
      <c r="F4045" t="s">
        <v>8218</v>
      </c>
      <c r="G4045" t="s">
        <v>8223</v>
      </c>
      <c r="H4045" t="s">
        <v>8245</v>
      </c>
      <c r="I4045">
        <v>1476939300</v>
      </c>
      <c r="J4045">
        <v>1474273294</v>
      </c>
      <c r="K4045" t="b">
        <v>0</v>
      </c>
      <c r="L4045">
        <v>33</v>
      </c>
      <c r="M4045" t="b">
        <v>1</v>
      </c>
      <c r="N4045" t="s">
        <v>8269</v>
      </c>
      <c r="O4045" s="14" t="s">
        <v>8318</v>
      </c>
      <c r="P4045" t="s">
        <v>8319</v>
      </c>
      <c r="Q4045" s="10">
        <f t="shared" si="128"/>
        <v>42632.348310185189</v>
      </c>
      <c r="R4045">
        <f t="shared" si="129"/>
        <v>2016</v>
      </c>
    </row>
    <row r="4046" spans="1:18" ht="45" x14ac:dyDescent="0.25">
      <c r="A4046">
        <v>3808</v>
      </c>
      <c r="B4046" s="3" t="s">
        <v>3805</v>
      </c>
      <c r="C4046" s="3" t="s">
        <v>7918</v>
      </c>
      <c r="D4046" s="6">
        <v>1000</v>
      </c>
      <c r="E4046" s="8">
        <v>1000</v>
      </c>
      <c r="F4046" t="s">
        <v>8218</v>
      </c>
      <c r="G4046" t="s">
        <v>8224</v>
      </c>
      <c r="H4046" t="s">
        <v>8246</v>
      </c>
      <c r="I4046">
        <v>1429955619</v>
      </c>
      <c r="J4046">
        <v>1424775219</v>
      </c>
      <c r="K4046" t="b">
        <v>0</v>
      </c>
      <c r="L4046">
        <v>24</v>
      </c>
      <c r="M4046" t="b">
        <v>1</v>
      </c>
      <c r="N4046" t="s">
        <v>8269</v>
      </c>
      <c r="O4046" s="14" t="s">
        <v>8318</v>
      </c>
      <c r="P4046" t="s">
        <v>8319</v>
      </c>
      <c r="Q4046" s="10">
        <f t="shared" si="128"/>
        <v>42059.453923611116</v>
      </c>
      <c r="R4046">
        <f t="shared" si="129"/>
        <v>2015</v>
      </c>
    </row>
    <row r="4047" spans="1:18" ht="60" x14ac:dyDescent="0.25">
      <c r="A4047">
        <v>3809</v>
      </c>
      <c r="B4047" s="3" t="s">
        <v>3806</v>
      </c>
      <c r="C4047" s="3" t="s">
        <v>7919</v>
      </c>
      <c r="D4047" s="6">
        <v>2000</v>
      </c>
      <c r="E4047" s="8">
        <v>2025</v>
      </c>
      <c r="F4047" t="s">
        <v>8218</v>
      </c>
      <c r="G4047" t="s">
        <v>8224</v>
      </c>
      <c r="H4047" t="s">
        <v>8246</v>
      </c>
      <c r="I4047">
        <v>1406761200</v>
      </c>
      <c r="J4047">
        <v>1402403907</v>
      </c>
      <c r="K4047" t="b">
        <v>0</v>
      </c>
      <c r="L4047">
        <v>38</v>
      </c>
      <c r="M4047" t="b">
        <v>1</v>
      </c>
      <c r="N4047" t="s">
        <v>8269</v>
      </c>
      <c r="O4047" s="14" t="s">
        <v>8318</v>
      </c>
      <c r="P4047" t="s">
        <v>8319</v>
      </c>
      <c r="Q4047" s="10">
        <f t="shared" si="128"/>
        <v>41800.526701388888</v>
      </c>
      <c r="R4047">
        <f t="shared" si="129"/>
        <v>2014</v>
      </c>
    </row>
    <row r="4048" spans="1:18" ht="60" x14ac:dyDescent="0.25">
      <c r="A4048">
        <v>3810</v>
      </c>
      <c r="B4048" s="3" t="s">
        <v>3807</v>
      </c>
      <c r="C4048" s="3" t="s">
        <v>7920</v>
      </c>
      <c r="D4048" s="6">
        <v>1500</v>
      </c>
      <c r="E4048" s="8">
        <v>1826</v>
      </c>
      <c r="F4048" t="s">
        <v>8218</v>
      </c>
      <c r="G4048" t="s">
        <v>8223</v>
      </c>
      <c r="H4048" t="s">
        <v>8245</v>
      </c>
      <c r="I4048">
        <v>1426965758</v>
      </c>
      <c r="J4048">
        <v>1424377358</v>
      </c>
      <c r="K4048" t="b">
        <v>0</v>
      </c>
      <c r="L4048">
        <v>26</v>
      </c>
      <c r="M4048" t="b">
        <v>1</v>
      </c>
      <c r="N4048" t="s">
        <v>8269</v>
      </c>
      <c r="O4048" s="14" t="s">
        <v>8318</v>
      </c>
      <c r="P4048" t="s">
        <v>8319</v>
      </c>
      <c r="Q4048" s="10">
        <f t="shared" si="128"/>
        <v>42054.849050925928</v>
      </c>
      <c r="R4048">
        <f t="shared" si="129"/>
        <v>2015</v>
      </c>
    </row>
    <row r="4049" spans="1:18" ht="60" x14ac:dyDescent="0.25">
      <c r="A4049">
        <v>3811</v>
      </c>
      <c r="B4049" s="3" t="s">
        <v>3808</v>
      </c>
      <c r="C4049" s="3" t="s">
        <v>7921</v>
      </c>
      <c r="D4049" s="6">
        <v>250</v>
      </c>
      <c r="E4049" s="8">
        <v>825</v>
      </c>
      <c r="F4049" t="s">
        <v>8218</v>
      </c>
      <c r="G4049" t="s">
        <v>8224</v>
      </c>
      <c r="H4049" t="s">
        <v>8246</v>
      </c>
      <c r="I4049">
        <v>1464692400</v>
      </c>
      <c r="J4049">
        <v>1461769373</v>
      </c>
      <c r="K4049" t="b">
        <v>0</v>
      </c>
      <c r="L4049">
        <v>19</v>
      </c>
      <c r="M4049" t="b">
        <v>1</v>
      </c>
      <c r="N4049" t="s">
        <v>8269</v>
      </c>
      <c r="O4049" s="14" t="s">
        <v>8318</v>
      </c>
      <c r="P4049" t="s">
        <v>8319</v>
      </c>
      <c r="Q4049" s="10">
        <f t="shared" si="128"/>
        <v>42487.62700231481</v>
      </c>
      <c r="R4049">
        <f t="shared" si="129"/>
        <v>2016</v>
      </c>
    </row>
    <row r="4050" spans="1:18" ht="60" x14ac:dyDescent="0.25">
      <c r="A4050">
        <v>3812</v>
      </c>
      <c r="B4050" s="3" t="s">
        <v>3809</v>
      </c>
      <c r="C4050" s="3" t="s">
        <v>7922</v>
      </c>
      <c r="D4050" s="6">
        <v>2000</v>
      </c>
      <c r="E4050" s="8">
        <v>2191</v>
      </c>
      <c r="F4050" t="s">
        <v>8218</v>
      </c>
      <c r="G4050" t="s">
        <v>8228</v>
      </c>
      <c r="H4050" t="s">
        <v>8250</v>
      </c>
      <c r="I4050">
        <v>1433131140</v>
      </c>
      <c r="J4050">
        <v>1429120908</v>
      </c>
      <c r="K4050" t="b">
        <v>0</v>
      </c>
      <c r="L4050">
        <v>11</v>
      </c>
      <c r="M4050" t="b">
        <v>1</v>
      </c>
      <c r="N4050" t="s">
        <v>8269</v>
      </c>
      <c r="O4050" s="14" t="s">
        <v>8318</v>
      </c>
      <c r="P4050" t="s">
        <v>8319</v>
      </c>
      <c r="Q4050" s="10">
        <f t="shared" si="128"/>
        <v>42109.751250000001</v>
      </c>
      <c r="R4050">
        <f t="shared" si="129"/>
        <v>2015</v>
      </c>
    </row>
    <row r="4051" spans="1:18" ht="60" x14ac:dyDescent="0.25">
      <c r="A4051">
        <v>3813</v>
      </c>
      <c r="B4051" s="3" t="s">
        <v>3810</v>
      </c>
      <c r="C4051" s="3" t="s">
        <v>7923</v>
      </c>
      <c r="D4051" s="6">
        <v>2100</v>
      </c>
      <c r="E4051" s="8">
        <v>2119.9899999999998</v>
      </c>
      <c r="F4051" t="s">
        <v>8218</v>
      </c>
      <c r="G4051" t="s">
        <v>8223</v>
      </c>
      <c r="H4051" t="s">
        <v>8245</v>
      </c>
      <c r="I4051">
        <v>1465940580</v>
      </c>
      <c r="J4051">
        <v>1462603021</v>
      </c>
      <c r="K4051" t="b">
        <v>0</v>
      </c>
      <c r="L4051">
        <v>27</v>
      </c>
      <c r="M4051" t="b">
        <v>1</v>
      </c>
      <c r="N4051" t="s">
        <v>8269</v>
      </c>
      <c r="O4051" s="14" t="s">
        <v>8318</v>
      </c>
      <c r="P4051" t="s">
        <v>8319</v>
      </c>
      <c r="Q4051" s="10">
        <f t="shared" si="128"/>
        <v>42497.275706018518</v>
      </c>
      <c r="R4051">
        <f t="shared" si="129"/>
        <v>2016</v>
      </c>
    </row>
    <row r="4052" spans="1:18" ht="60" x14ac:dyDescent="0.25">
      <c r="A4052">
        <v>3814</v>
      </c>
      <c r="B4052" s="3" t="s">
        <v>3811</v>
      </c>
      <c r="C4052" s="3" t="s">
        <v>7924</v>
      </c>
      <c r="D4052" s="6">
        <v>1500</v>
      </c>
      <c r="E4052" s="8">
        <v>2102</v>
      </c>
      <c r="F4052" t="s">
        <v>8218</v>
      </c>
      <c r="G4052" t="s">
        <v>8223</v>
      </c>
      <c r="H4052" t="s">
        <v>8245</v>
      </c>
      <c r="I4052">
        <v>1427860740</v>
      </c>
      <c r="J4052">
        <v>1424727712</v>
      </c>
      <c r="K4052" t="b">
        <v>0</v>
      </c>
      <c r="L4052">
        <v>34</v>
      </c>
      <c r="M4052" t="b">
        <v>1</v>
      </c>
      <c r="N4052" t="s">
        <v>8269</v>
      </c>
      <c r="O4052" s="14" t="s">
        <v>8318</v>
      </c>
      <c r="P4052" t="s">
        <v>8319</v>
      </c>
      <c r="Q4052" s="10">
        <f t="shared" si="128"/>
        <v>42058.904074074075</v>
      </c>
      <c r="R4052">
        <f t="shared" si="129"/>
        <v>2015</v>
      </c>
    </row>
    <row r="4053" spans="1:18" ht="30" x14ac:dyDescent="0.25">
      <c r="A4053">
        <v>3815</v>
      </c>
      <c r="B4053" s="3" t="s">
        <v>3812</v>
      </c>
      <c r="C4053" s="3" t="s">
        <v>7925</v>
      </c>
      <c r="D4053" s="6">
        <v>1000</v>
      </c>
      <c r="E4053" s="8">
        <v>1000.01</v>
      </c>
      <c r="F4053" t="s">
        <v>8218</v>
      </c>
      <c r="G4053" t="s">
        <v>8224</v>
      </c>
      <c r="H4053" t="s">
        <v>8246</v>
      </c>
      <c r="I4053">
        <v>1440111600</v>
      </c>
      <c r="J4053">
        <v>1437545657</v>
      </c>
      <c r="K4053" t="b">
        <v>0</v>
      </c>
      <c r="L4053">
        <v>20</v>
      </c>
      <c r="M4053" t="b">
        <v>1</v>
      </c>
      <c r="N4053" t="s">
        <v>8269</v>
      </c>
      <c r="O4053" s="14" t="s">
        <v>8318</v>
      </c>
      <c r="P4053" t="s">
        <v>8319</v>
      </c>
      <c r="Q4053" s="10">
        <f t="shared" si="128"/>
        <v>42207.259918981479</v>
      </c>
      <c r="R4053">
        <f t="shared" si="129"/>
        <v>2015</v>
      </c>
    </row>
    <row r="4054" spans="1:18" ht="60" x14ac:dyDescent="0.25">
      <c r="A4054">
        <v>3816</v>
      </c>
      <c r="B4054" s="3" t="s">
        <v>3813</v>
      </c>
      <c r="C4054" s="3" t="s">
        <v>7926</v>
      </c>
      <c r="D4054" s="6">
        <v>1500</v>
      </c>
      <c r="E4054" s="8">
        <v>1788.57</v>
      </c>
      <c r="F4054" t="s">
        <v>8218</v>
      </c>
      <c r="G4054" t="s">
        <v>8223</v>
      </c>
      <c r="H4054" t="s">
        <v>8245</v>
      </c>
      <c r="I4054">
        <v>1405614823</v>
      </c>
      <c r="J4054">
        <v>1403022823</v>
      </c>
      <c r="K4054" t="b">
        <v>0</v>
      </c>
      <c r="L4054">
        <v>37</v>
      </c>
      <c r="M4054" t="b">
        <v>1</v>
      </c>
      <c r="N4054" t="s">
        <v>8269</v>
      </c>
      <c r="O4054" s="14" t="s">
        <v>8318</v>
      </c>
      <c r="P4054" t="s">
        <v>8319</v>
      </c>
      <c r="Q4054" s="10">
        <f t="shared" si="128"/>
        <v>41807.690081018518</v>
      </c>
      <c r="R4054">
        <f t="shared" si="129"/>
        <v>2014</v>
      </c>
    </row>
    <row r="4055" spans="1:18" ht="60" x14ac:dyDescent="0.25">
      <c r="A4055">
        <v>3817</v>
      </c>
      <c r="B4055" s="3" t="s">
        <v>3814</v>
      </c>
      <c r="C4055" s="3" t="s">
        <v>7927</v>
      </c>
      <c r="D4055" s="6">
        <v>2000</v>
      </c>
      <c r="E4055" s="8">
        <v>2145</v>
      </c>
      <c r="F4055" t="s">
        <v>8218</v>
      </c>
      <c r="G4055" t="s">
        <v>8223</v>
      </c>
      <c r="H4055" t="s">
        <v>8245</v>
      </c>
      <c r="I4055">
        <v>1445659140</v>
      </c>
      <c r="J4055">
        <v>1444236216</v>
      </c>
      <c r="K4055" t="b">
        <v>0</v>
      </c>
      <c r="L4055">
        <v>20</v>
      </c>
      <c r="M4055" t="b">
        <v>1</v>
      </c>
      <c r="N4055" t="s">
        <v>8269</v>
      </c>
      <c r="O4055" s="14" t="s">
        <v>8318</v>
      </c>
      <c r="P4055" t="s">
        <v>8319</v>
      </c>
      <c r="Q4055" s="10">
        <f t="shared" si="128"/>
        <v>42284.69694444444</v>
      </c>
      <c r="R4055">
        <f t="shared" si="129"/>
        <v>2015</v>
      </c>
    </row>
    <row r="4056" spans="1:18" ht="45" x14ac:dyDescent="0.25">
      <c r="A4056">
        <v>3818</v>
      </c>
      <c r="B4056" s="3" t="s">
        <v>3815</v>
      </c>
      <c r="C4056" s="3" t="s">
        <v>7928</v>
      </c>
      <c r="D4056" s="6">
        <v>250</v>
      </c>
      <c r="E4056" s="8">
        <v>570</v>
      </c>
      <c r="F4056" t="s">
        <v>8218</v>
      </c>
      <c r="G4056" t="s">
        <v>8223</v>
      </c>
      <c r="H4056" t="s">
        <v>8245</v>
      </c>
      <c r="I4056">
        <v>1426187582</v>
      </c>
      <c r="J4056">
        <v>1423599182</v>
      </c>
      <c r="K4056" t="b">
        <v>0</v>
      </c>
      <c r="L4056">
        <v>10</v>
      </c>
      <c r="M4056" t="b">
        <v>1</v>
      </c>
      <c r="N4056" t="s">
        <v>8269</v>
      </c>
      <c r="O4056" s="14" t="s">
        <v>8318</v>
      </c>
      <c r="P4056" t="s">
        <v>8319</v>
      </c>
      <c r="Q4056" s="10">
        <f t="shared" si="128"/>
        <v>42045.84238425926</v>
      </c>
      <c r="R4056">
        <f t="shared" si="129"/>
        <v>2015</v>
      </c>
    </row>
    <row r="4057" spans="1:18" ht="45" x14ac:dyDescent="0.25">
      <c r="A4057">
        <v>3819</v>
      </c>
      <c r="B4057" s="3" t="s">
        <v>3816</v>
      </c>
      <c r="C4057" s="3" t="s">
        <v>7817</v>
      </c>
      <c r="D4057" s="6">
        <v>1000</v>
      </c>
      <c r="E4057" s="8">
        <v>1064</v>
      </c>
      <c r="F4057" t="s">
        <v>8218</v>
      </c>
      <c r="G4057" t="s">
        <v>8223</v>
      </c>
      <c r="H4057" t="s">
        <v>8245</v>
      </c>
      <c r="I4057">
        <v>1437166920</v>
      </c>
      <c r="J4057">
        <v>1435554104</v>
      </c>
      <c r="K4057" t="b">
        <v>0</v>
      </c>
      <c r="L4057">
        <v>26</v>
      </c>
      <c r="M4057" t="b">
        <v>1</v>
      </c>
      <c r="N4057" t="s">
        <v>8269</v>
      </c>
      <c r="O4057" s="14" t="s">
        <v>8318</v>
      </c>
      <c r="P4057" t="s">
        <v>8319</v>
      </c>
      <c r="Q4057" s="10">
        <f t="shared" si="128"/>
        <v>42184.209537037037</v>
      </c>
      <c r="R4057">
        <f t="shared" si="129"/>
        <v>2015</v>
      </c>
    </row>
    <row r="4058" spans="1:18" ht="45" x14ac:dyDescent="0.25">
      <c r="A4058">
        <v>3820</v>
      </c>
      <c r="B4058" s="3" t="s">
        <v>3817</v>
      </c>
      <c r="C4058" s="3" t="s">
        <v>7929</v>
      </c>
      <c r="D4058" s="6">
        <v>300</v>
      </c>
      <c r="E4058" s="8">
        <v>430</v>
      </c>
      <c r="F4058" t="s">
        <v>8218</v>
      </c>
      <c r="G4058" t="s">
        <v>8224</v>
      </c>
      <c r="H4058" t="s">
        <v>8246</v>
      </c>
      <c r="I4058">
        <v>1436110717</v>
      </c>
      <c r="J4058">
        <v>1433518717</v>
      </c>
      <c r="K4058" t="b">
        <v>0</v>
      </c>
      <c r="L4058">
        <v>20</v>
      </c>
      <c r="M4058" t="b">
        <v>1</v>
      </c>
      <c r="N4058" t="s">
        <v>8269</v>
      </c>
      <c r="O4058" s="14" t="s">
        <v>8318</v>
      </c>
      <c r="P4058" t="s">
        <v>8319</v>
      </c>
      <c r="Q4058" s="10">
        <f t="shared" si="128"/>
        <v>42160.651817129634</v>
      </c>
      <c r="R4058">
        <f t="shared" si="129"/>
        <v>2015</v>
      </c>
    </row>
    <row r="4059" spans="1:18" ht="60" x14ac:dyDescent="0.25">
      <c r="A4059">
        <v>3821</v>
      </c>
      <c r="B4059" s="3" t="s">
        <v>3818</v>
      </c>
      <c r="C4059" s="3" t="s">
        <v>7930</v>
      </c>
      <c r="D4059" s="6">
        <v>3500</v>
      </c>
      <c r="E4059" s="8">
        <v>3659</v>
      </c>
      <c r="F4059" t="s">
        <v>8218</v>
      </c>
      <c r="G4059" t="s">
        <v>8223</v>
      </c>
      <c r="H4059" t="s">
        <v>8245</v>
      </c>
      <c r="I4059">
        <v>1451881207</v>
      </c>
      <c r="J4059">
        <v>1449116407</v>
      </c>
      <c r="K4059" t="b">
        <v>0</v>
      </c>
      <c r="L4059">
        <v>46</v>
      </c>
      <c r="M4059" t="b">
        <v>1</v>
      </c>
      <c r="N4059" t="s">
        <v>8269</v>
      </c>
      <c r="O4059" s="14" t="s">
        <v>8318</v>
      </c>
      <c r="P4059" t="s">
        <v>8319</v>
      </c>
      <c r="Q4059" s="10">
        <f t="shared" si="128"/>
        <v>42341.180636574078</v>
      </c>
      <c r="R4059">
        <f t="shared" si="129"/>
        <v>2015</v>
      </c>
    </row>
    <row r="4060" spans="1:18" ht="60" x14ac:dyDescent="0.25">
      <c r="A4060">
        <v>3822</v>
      </c>
      <c r="B4060" s="3" t="s">
        <v>3819</v>
      </c>
      <c r="C4060" s="3" t="s">
        <v>7931</v>
      </c>
      <c r="D4060" s="6">
        <v>5000</v>
      </c>
      <c r="E4060" s="8">
        <v>5501</v>
      </c>
      <c r="F4060" t="s">
        <v>8218</v>
      </c>
      <c r="G4060" t="s">
        <v>8235</v>
      </c>
      <c r="H4060" t="s">
        <v>8248</v>
      </c>
      <c r="I4060">
        <v>1453244340</v>
      </c>
      <c r="J4060">
        <v>1448136417</v>
      </c>
      <c r="K4060" t="b">
        <v>0</v>
      </c>
      <c r="L4060">
        <v>76</v>
      </c>
      <c r="M4060" t="b">
        <v>1</v>
      </c>
      <c r="N4060" t="s">
        <v>8269</v>
      </c>
      <c r="O4060" s="14" t="s">
        <v>8318</v>
      </c>
      <c r="P4060" t="s">
        <v>8319</v>
      </c>
      <c r="Q4060" s="10">
        <f t="shared" si="128"/>
        <v>42329.838159722218</v>
      </c>
      <c r="R4060">
        <f t="shared" si="129"/>
        <v>2015</v>
      </c>
    </row>
    <row r="4061" spans="1:18" ht="60" x14ac:dyDescent="0.25">
      <c r="A4061">
        <v>3823</v>
      </c>
      <c r="B4061" s="3" t="s">
        <v>3820</v>
      </c>
      <c r="C4061" s="3" t="s">
        <v>7932</v>
      </c>
      <c r="D4061" s="6">
        <v>2500</v>
      </c>
      <c r="E4061" s="8">
        <v>2650</v>
      </c>
      <c r="F4061" t="s">
        <v>8218</v>
      </c>
      <c r="G4061" t="s">
        <v>8223</v>
      </c>
      <c r="H4061" t="s">
        <v>8245</v>
      </c>
      <c r="I4061">
        <v>1437364740</v>
      </c>
      <c r="J4061">
        <v>1434405044</v>
      </c>
      <c r="K4061" t="b">
        <v>0</v>
      </c>
      <c r="L4061">
        <v>41</v>
      </c>
      <c r="M4061" t="b">
        <v>1</v>
      </c>
      <c r="N4061" t="s">
        <v>8269</v>
      </c>
      <c r="O4061" s="14" t="s">
        <v>8318</v>
      </c>
      <c r="P4061" t="s">
        <v>8319</v>
      </c>
      <c r="Q4061" s="10">
        <f t="shared" si="128"/>
        <v>42170.910231481481</v>
      </c>
      <c r="R4061">
        <f t="shared" si="129"/>
        <v>2015</v>
      </c>
    </row>
    <row r="4062" spans="1:18" ht="60" x14ac:dyDescent="0.25">
      <c r="A4062">
        <v>3824</v>
      </c>
      <c r="B4062" s="3" t="s">
        <v>3821</v>
      </c>
      <c r="C4062" s="3" t="s">
        <v>7933</v>
      </c>
      <c r="D4062" s="6">
        <v>250</v>
      </c>
      <c r="E4062" s="8">
        <v>270</v>
      </c>
      <c r="F4062" t="s">
        <v>8218</v>
      </c>
      <c r="G4062" t="s">
        <v>8224</v>
      </c>
      <c r="H4062" t="s">
        <v>8246</v>
      </c>
      <c r="I4062">
        <v>1470058860</v>
      </c>
      <c r="J4062">
        <v>1469026903</v>
      </c>
      <c r="K4062" t="b">
        <v>0</v>
      </c>
      <c r="L4062">
        <v>7</v>
      </c>
      <c r="M4062" t="b">
        <v>1</v>
      </c>
      <c r="N4062" t="s">
        <v>8269</v>
      </c>
      <c r="O4062" s="14" t="s">
        <v>8318</v>
      </c>
      <c r="P4062" t="s">
        <v>8319</v>
      </c>
      <c r="Q4062" s="10">
        <f t="shared" si="128"/>
        <v>42571.626192129625</v>
      </c>
      <c r="R4062">
        <f t="shared" si="129"/>
        <v>2016</v>
      </c>
    </row>
    <row r="4063" spans="1:18" ht="60" x14ac:dyDescent="0.25">
      <c r="A4063">
        <v>3825</v>
      </c>
      <c r="B4063" s="3" t="s">
        <v>3822</v>
      </c>
      <c r="C4063" s="3" t="s">
        <v>7934</v>
      </c>
      <c r="D4063" s="6">
        <v>5000</v>
      </c>
      <c r="E4063" s="8">
        <v>5271</v>
      </c>
      <c r="F4063" t="s">
        <v>8218</v>
      </c>
      <c r="G4063" t="s">
        <v>8223</v>
      </c>
      <c r="H4063" t="s">
        <v>8245</v>
      </c>
      <c r="I4063">
        <v>1434505214</v>
      </c>
      <c r="J4063">
        <v>1432690814</v>
      </c>
      <c r="K4063" t="b">
        <v>0</v>
      </c>
      <c r="L4063">
        <v>49</v>
      </c>
      <c r="M4063" t="b">
        <v>1</v>
      </c>
      <c r="N4063" t="s">
        <v>8269</v>
      </c>
      <c r="O4063" s="14" t="s">
        <v>8318</v>
      </c>
      <c r="P4063" t="s">
        <v>8319</v>
      </c>
      <c r="Q4063" s="10">
        <f t="shared" si="128"/>
        <v>42151.069606481484</v>
      </c>
      <c r="R4063">
        <f t="shared" si="129"/>
        <v>2015</v>
      </c>
    </row>
    <row r="4064" spans="1:18" ht="45" x14ac:dyDescent="0.25">
      <c r="A4064">
        <v>3826</v>
      </c>
      <c r="B4064" s="3" t="s">
        <v>3823</v>
      </c>
      <c r="C4064" s="3" t="s">
        <v>7935</v>
      </c>
      <c r="D4064" s="6">
        <v>600</v>
      </c>
      <c r="E4064" s="8">
        <v>715</v>
      </c>
      <c r="F4064" t="s">
        <v>8218</v>
      </c>
      <c r="G4064" t="s">
        <v>8224</v>
      </c>
      <c r="H4064" t="s">
        <v>8246</v>
      </c>
      <c r="I4064">
        <v>1430993394</v>
      </c>
      <c r="J4064">
        <v>1428401394</v>
      </c>
      <c r="K4064" t="b">
        <v>0</v>
      </c>
      <c r="L4064">
        <v>26</v>
      </c>
      <c r="M4064" t="b">
        <v>1</v>
      </c>
      <c r="N4064" t="s">
        <v>8269</v>
      </c>
      <c r="O4064" s="14" t="s">
        <v>8318</v>
      </c>
      <c r="P4064" t="s">
        <v>8319</v>
      </c>
      <c r="Q4064" s="10">
        <f t="shared" si="128"/>
        <v>42101.423541666663</v>
      </c>
      <c r="R4064">
        <f t="shared" si="129"/>
        <v>2015</v>
      </c>
    </row>
    <row r="4065" spans="1:18" ht="60" x14ac:dyDescent="0.25">
      <c r="A4065">
        <v>3827</v>
      </c>
      <c r="B4065" s="3" t="s">
        <v>3824</v>
      </c>
      <c r="C4065" s="3" t="s">
        <v>7936</v>
      </c>
      <c r="D4065" s="6">
        <v>3000</v>
      </c>
      <c r="E4065" s="8">
        <v>4580</v>
      </c>
      <c r="F4065" t="s">
        <v>8218</v>
      </c>
      <c r="G4065" t="s">
        <v>8224</v>
      </c>
      <c r="H4065" t="s">
        <v>8246</v>
      </c>
      <c r="I4065">
        <v>1427414400</v>
      </c>
      <c r="J4065">
        <v>1422656201</v>
      </c>
      <c r="K4065" t="b">
        <v>0</v>
      </c>
      <c r="L4065">
        <v>65</v>
      </c>
      <c r="M4065" t="b">
        <v>1</v>
      </c>
      <c r="N4065" t="s">
        <v>8269</v>
      </c>
      <c r="O4065" s="14" t="s">
        <v>8318</v>
      </c>
      <c r="P4065" t="s">
        <v>8319</v>
      </c>
      <c r="Q4065" s="10">
        <f t="shared" si="128"/>
        <v>42034.928252314814</v>
      </c>
      <c r="R4065">
        <f t="shared" si="129"/>
        <v>2015</v>
      </c>
    </row>
    <row r="4066" spans="1:18" ht="60" x14ac:dyDescent="0.25">
      <c r="A4066">
        <v>3828</v>
      </c>
      <c r="B4066" s="3" t="s">
        <v>3825</v>
      </c>
      <c r="C4066" s="3" t="s">
        <v>7937</v>
      </c>
      <c r="D4066" s="6">
        <v>5000</v>
      </c>
      <c r="E4066" s="8">
        <v>5000</v>
      </c>
      <c r="F4066" t="s">
        <v>8218</v>
      </c>
      <c r="G4066" t="s">
        <v>8223</v>
      </c>
      <c r="H4066" t="s">
        <v>8245</v>
      </c>
      <c r="I4066">
        <v>1420033187</v>
      </c>
      <c r="J4066">
        <v>1414845587</v>
      </c>
      <c r="K4066" t="b">
        <v>0</v>
      </c>
      <c r="L4066">
        <v>28</v>
      </c>
      <c r="M4066" t="b">
        <v>1</v>
      </c>
      <c r="N4066" t="s">
        <v>8269</v>
      </c>
      <c r="O4066" s="14" t="s">
        <v>8318</v>
      </c>
      <c r="P4066" t="s">
        <v>8319</v>
      </c>
      <c r="Q4066" s="10">
        <f t="shared" si="128"/>
        <v>41944.527627314819</v>
      </c>
      <c r="R4066">
        <f t="shared" si="129"/>
        <v>2014</v>
      </c>
    </row>
    <row r="4067" spans="1:18" ht="60" x14ac:dyDescent="0.25">
      <c r="A4067">
        <v>3829</v>
      </c>
      <c r="B4067" s="3" t="s">
        <v>3826</v>
      </c>
      <c r="C4067" s="3" t="s">
        <v>7938</v>
      </c>
      <c r="D4067" s="6">
        <v>500</v>
      </c>
      <c r="E4067" s="8">
        <v>501</v>
      </c>
      <c r="F4067" t="s">
        <v>8218</v>
      </c>
      <c r="G4067" t="s">
        <v>8223</v>
      </c>
      <c r="H4067" t="s">
        <v>8245</v>
      </c>
      <c r="I4067">
        <v>1472676371</v>
      </c>
      <c r="J4067">
        <v>1470948371</v>
      </c>
      <c r="K4067" t="b">
        <v>0</v>
      </c>
      <c r="L4067">
        <v>8</v>
      </c>
      <c r="M4067" t="b">
        <v>1</v>
      </c>
      <c r="N4067" t="s">
        <v>8269</v>
      </c>
      <c r="O4067" s="14" t="s">
        <v>8318</v>
      </c>
      <c r="P4067" t="s">
        <v>8319</v>
      </c>
      <c r="Q4067" s="10">
        <f t="shared" si="128"/>
        <v>42593.865405092598</v>
      </c>
      <c r="R4067">
        <f t="shared" si="129"/>
        <v>2016</v>
      </c>
    </row>
    <row r="4068" spans="1:18" ht="45" x14ac:dyDescent="0.25">
      <c r="A4068">
        <v>3830</v>
      </c>
      <c r="B4068" s="3" t="s">
        <v>3827</v>
      </c>
      <c r="C4068" s="3" t="s">
        <v>7939</v>
      </c>
      <c r="D4068" s="6">
        <v>100</v>
      </c>
      <c r="E4068" s="8">
        <v>225</v>
      </c>
      <c r="F4068" t="s">
        <v>8218</v>
      </c>
      <c r="G4068" t="s">
        <v>8223</v>
      </c>
      <c r="H4068" t="s">
        <v>8245</v>
      </c>
      <c r="I4068">
        <v>1464371211</v>
      </c>
      <c r="J4068">
        <v>1463161611</v>
      </c>
      <c r="K4068" t="b">
        <v>0</v>
      </c>
      <c r="L4068">
        <v>3</v>
      </c>
      <c r="M4068" t="b">
        <v>1</v>
      </c>
      <c r="N4068" t="s">
        <v>8269</v>
      </c>
      <c r="O4068" s="14" t="s">
        <v>8318</v>
      </c>
      <c r="P4068" t="s">
        <v>8319</v>
      </c>
      <c r="Q4068" s="10">
        <f t="shared" si="128"/>
        <v>42503.740868055553</v>
      </c>
      <c r="R4068">
        <f t="shared" si="129"/>
        <v>2016</v>
      </c>
    </row>
    <row r="4069" spans="1:18" ht="60" x14ac:dyDescent="0.25">
      <c r="A4069">
        <v>3831</v>
      </c>
      <c r="B4069" s="3" t="s">
        <v>3828</v>
      </c>
      <c r="C4069" s="3" t="s">
        <v>7940</v>
      </c>
      <c r="D4069" s="6">
        <v>500</v>
      </c>
      <c r="E4069" s="8">
        <v>530.11</v>
      </c>
      <c r="F4069" t="s">
        <v>8218</v>
      </c>
      <c r="G4069" t="s">
        <v>8223</v>
      </c>
      <c r="H4069" t="s">
        <v>8245</v>
      </c>
      <c r="I4069">
        <v>1415222545</v>
      </c>
      <c r="J4069">
        <v>1413404545</v>
      </c>
      <c r="K4069" t="b">
        <v>0</v>
      </c>
      <c r="L4069">
        <v>9</v>
      </c>
      <c r="M4069" t="b">
        <v>1</v>
      </c>
      <c r="N4069" t="s">
        <v>8269</v>
      </c>
      <c r="O4069" s="14" t="s">
        <v>8318</v>
      </c>
      <c r="P4069" t="s">
        <v>8319</v>
      </c>
      <c r="Q4069" s="10">
        <f t="shared" si="128"/>
        <v>41927.848900462966</v>
      </c>
      <c r="R4069">
        <f t="shared" si="129"/>
        <v>2014</v>
      </c>
    </row>
    <row r="4070" spans="1:18" ht="60" x14ac:dyDescent="0.25">
      <c r="A4070">
        <v>3832</v>
      </c>
      <c r="B4070" s="3" t="s">
        <v>3829</v>
      </c>
      <c r="C4070" s="3" t="s">
        <v>7941</v>
      </c>
      <c r="D4070" s="6">
        <v>1200</v>
      </c>
      <c r="E4070" s="8">
        <v>1256</v>
      </c>
      <c r="F4070" t="s">
        <v>8218</v>
      </c>
      <c r="G4070" t="s">
        <v>8223</v>
      </c>
      <c r="H4070" t="s">
        <v>8245</v>
      </c>
      <c r="I4070">
        <v>1455936335</v>
      </c>
      <c r="J4070">
        <v>1452048335</v>
      </c>
      <c r="K4070" t="b">
        <v>0</v>
      </c>
      <c r="L4070">
        <v>9</v>
      </c>
      <c r="M4070" t="b">
        <v>1</v>
      </c>
      <c r="N4070" t="s">
        <v>8269</v>
      </c>
      <c r="O4070" s="14" t="s">
        <v>8318</v>
      </c>
      <c r="P4070" t="s">
        <v>8319</v>
      </c>
      <c r="Q4070" s="10">
        <f t="shared" si="128"/>
        <v>42375.114988425921</v>
      </c>
      <c r="R4070">
        <f t="shared" si="129"/>
        <v>2016</v>
      </c>
    </row>
    <row r="4071" spans="1:18" ht="60" x14ac:dyDescent="0.25">
      <c r="A4071">
        <v>3833</v>
      </c>
      <c r="B4071" s="3" t="s">
        <v>3830</v>
      </c>
      <c r="C4071" s="3" t="s">
        <v>7942</v>
      </c>
      <c r="D4071" s="6">
        <v>1200</v>
      </c>
      <c r="E4071" s="8">
        <v>1400</v>
      </c>
      <c r="F4071" t="s">
        <v>8218</v>
      </c>
      <c r="G4071" t="s">
        <v>8228</v>
      </c>
      <c r="H4071" t="s">
        <v>8250</v>
      </c>
      <c r="I4071">
        <v>1417460940</v>
      </c>
      <c r="J4071">
        <v>1416516972</v>
      </c>
      <c r="K4071" t="b">
        <v>0</v>
      </c>
      <c r="L4071">
        <v>20</v>
      </c>
      <c r="M4071" t="b">
        <v>1</v>
      </c>
      <c r="N4071" t="s">
        <v>8269</v>
      </c>
      <c r="O4071" s="14" t="s">
        <v>8318</v>
      </c>
      <c r="P4071" t="s">
        <v>8319</v>
      </c>
      <c r="Q4071" s="10">
        <f t="shared" si="128"/>
        <v>41963.872361111105</v>
      </c>
      <c r="R4071">
        <f t="shared" si="129"/>
        <v>2014</v>
      </c>
    </row>
    <row r="4072" spans="1:18" ht="60" x14ac:dyDescent="0.25">
      <c r="A4072">
        <v>3834</v>
      </c>
      <c r="B4072" s="3" t="s">
        <v>3831</v>
      </c>
      <c r="C4072" s="3" t="s">
        <v>7943</v>
      </c>
      <c r="D4072" s="6">
        <v>3000</v>
      </c>
      <c r="E4072" s="8">
        <v>3271</v>
      </c>
      <c r="F4072" t="s">
        <v>8218</v>
      </c>
      <c r="G4072" t="s">
        <v>8224</v>
      </c>
      <c r="H4072" t="s">
        <v>8246</v>
      </c>
      <c r="I4072">
        <v>1434624067</v>
      </c>
      <c r="J4072">
        <v>1432032067</v>
      </c>
      <c r="K4072" t="b">
        <v>0</v>
      </c>
      <c r="L4072">
        <v>57</v>
      </c>
      <c r="M4072" t="b">
        <v>1</v>
      </c>
      <c r="N4072" t="s">
        <v>8269</v>
      </c>
      <c r="O4072" s="14" t="s">
        <v>8318</v>
      </c>
      <c r="P4072" t="s">
        <v>8319</v>
      </c>
      <c r="Q4072" s="10">
        <f t="shared" si="128"/>
        <v>42143.445219907408</v>
      </c>
      <c r="R4072">
        <f t="shared" si="129"/>
        <v>2015</v>
      </c>
    </row>
    <row r="4073" spans="1:18" ht="60" x14ac:dyDescent="0.25">
      <c r="A4073">
        <v>3835</v>
      </c>
      <c r="B4073" s="3" t="s">
        <v>3832</v>
      </c>
      <c r="C4073" s="3" t="s">
        <v>7944</v>
      </c>
      <c r="D4073" s="6">
        <v>200</v>
      </c>
      <c r="E4073" s="8">
        <v>320</v>
      </c>
      <c r="F4073" t="s">
        <v>8218</v>
      </c>
      <c r="G4073" t="s">
        <v>8224</v>
      </c>
      <c r="H4073" t="s">
        <v>8246</v>
      </c>
      <c r="I4073">
        <v>1461278208</v>
      </c>
      <c r="J4073">
        <v>1459463808</v>
      </c>
      <c r="K4073" t="b">
        <v>0</v>
      </c>
      <c r="L4073">
        <v>8</v>
      </c>
      <c r="M4073" t="b">
        <v>1</v>
      </c>
      <c r="N4073" t="s">
        <v>8269</v>
      </c>
      <c r="O4073" s="14" t="s">
        <v>8318</v>
      </c>
      <c r="P4073" t="s">
        <v>8319</v>
      </c>
      <c r="Q4073" s="10">
        <f t="shared" si="128"/>
        <v>42460.94222222222</v>
      </c>
      <c r="R4073">
        <f t="shared" si="129"/>
        <v>2016</v>
      </c>
    </row>
    <row r="4074" spans="1:18" ht="45" x14ac:dyDescent="0.25">
      <c r="A4074">
        <v>3836</v>
      </c>
      <c r="B4074" s="3" t="s">
        <v>3833</v>
      </c>
      <c r="C4074" s="3" t="s">
        <v>7945</v>
      </c>
      <c r="D4074" s="6">
        <v>800</v>
      </c>
      <c r="E4074" s="8">
        <v>900</v>
      </c>
      <c r="F4074" t="s">
        <v>8218</v>
      </c>
      <c r="G4074" t="s">
        <v>8223</v>
      </c>
      <c r="H4074" t="s">
        <v>8245</v>
      </c>
      <c r="I4074">
        <v>1470197340</v>
      </c>
      <c r="J4074">
        <v>1467497652</v>
      </c>
      <c r="K4074" t="b">
        <v>0</v>
      </c>
      <c r="L4074">
        <v>14</v>
      </c>
      <c r="M4074" t="b">
        <v>1</v>
      </c>
      <c r="N4074" t="s">
        <v>8269</v>
      </c>
      <c r="O4074" s="14" t="s">
        <v>8318</v>
      </c>
      <c r="P4074" t="s">
        <v>8319</v>
      </c>
      <c r="Q4074" s="10">
        <f t="shared" si="128"/>
        <v>42553.926527777774</v>
      </c>
      <c r="R4074">
        <f t="shared" si="129"/>
        <v>2016</v>
      </c>
    </row>
    <row r="4075" spans="1:18" ht="30" x14ac:dyDescent="0.25">
      <c r="A4075">
        <v>3837</v>
      </c>
      <c r="B4075" s="3" t="s">
        <v>3834</v>
      </c>
      <c r="C4075" s="3" t="s">
        <v>7946</v>
      </c>
      <c r="D4075" s="6">
        <v>2000</v>
      </c>
      <c r="E4075" s="8">
        <v>2042</v>
      </c>
      <c r="F4075" t="s">
        <v>8218</v>
      </c>
      <c r="G4075" t="s">
        <v>8224</v>
      </c>
      <c r="H4075" t="s">
        <v>8246</v>
      </c>
      <c r="I4075">
        <v>1435947758</v>
      </c>
      <c r="J4075">
        <v>1432837358</v>
      </c>
      <c r="K4075" t="b">
        <v>0</v>
      </c>
      <c r="L4075">
        <v>17</v>
      </c>
      <c r="M4075" t="b">
        <v>1</v>
      </c>
      <c r="N4075" t="s">
        <v>8269</v>
      </c>
      <c r="O4075" s="14" t="s">
        <v>8318</v>
      </c>
      <c r="P4075" t="s">
        <v>8319</v>
      </c>
      <c r="Q4075" s="10">
        <f t="shared" si="128"/>
        <v>42152.765717592592</v>
      </c>
      <c r="R4075">
        <f t="shared" si="129"/>
        <v>2015</v>
      </c>
    </row>
    <row r="4076" spans="1:18" ht="60" x14ac:dyDescent="0.25">
      <c r="A4076">
        <v>3838</v>
      </c>
      <c r="B4076" s="3" t="s">
        <v>3835</v>
      </c>
      <c r="C4076" s="3" t="s">
        <v>7947</v>
      </c>
      <c r="D4076" s="6">
        <v>100000</v>
      </c>
      <c r="E4076" s="8">
        <v>100824</v>
      </c>
      <c r="F4076" t="s">
        <v>8218</v>
      </c>
      <c r="G4076" t="s">
        <v>8234</v>
      </c>
      <c r="H4076" t="s">
        <v>8254</v>
      </c>
      <c r="I4076">
        <v>1432314209</v>
      </c>
      <c r="J4076">
        <v>1429722209</v>
      </c>
      <c r="K4076" t="b">
        <v>0</v>
      </c>
      <c r="L4076">
        <v>100</v>
      </c>
      <c r="M4076" t="b">
        <v>1</v>
      </c>
      <c r="N4076" t="s">
        <v>8269</v>
      </c>
      <c r="O4076" s="14" t="s">
        <v>8318</v>
      </c>
      <c r="P4076" t="s">
        <v>8319</v>
      </c>
      <c r="Q4076" s="10">
        <f t="shared" si="128"/>
        <v>42116.710752314815</v>
      </c>
      <c r="R4076">
        <f t="shared" si="129"/>
        <v>2015</v>
      </c>
    </row>
    <row r="4077" spans="1:18" ht="60" x14ac:dyDescent="0.25">
      <c r="A4077">
        <v>3839</v>
      </c>
      <c r="B4077" s="3" t="s">
        <v>3836</v>
      </c>
      <c r="C4077" s="3" t="s">
        <v>7948</v>
      </c>
      <c r="D4077" s="6">
        <v>2000</v>
      </c>
      <c r="E4077" s="8">
        <v>2025</v>
      </c>
      <c r="F4077" t="s">
        <v>8218</v>
      </c>
      <c r="G4077" t="s">
        <v>8223</v>
      </c>
      <c r="H4077" t="s">
        <v>8245</v>
      </c>
      <c r="I4077">
        <v>1438226724</v>
      </c>
      <c r="J4077">
        <v>1433042724</v>
      </c>
      <c r="K4077" t="b">
        <v>0</v>
      </c>
      <c r="L4077">
        <v>32</v>
      </c>
      <c r="M4077" t="b">
        <v>1</v>
      </c>
      <c r="N4077" t="s">
        <v>8269</v>
      </c>
      <c r="O4077" s="14" t="s">
        <v>8318</v>
      </c>
      <c r="P4077" t="s">
        <v>8319</v>
      </c>
      <c r="Q4077" s="10">
        <f t="shared" si="128"/>
        <v>42155.142638888887</v>
      </c>
      <c r="R4077">
        <f t="shared" si="129"/>
        <v>2015</v>
      </c>
    </row>
    <row r="4078" spans="1:18" ht="45" x14ac:dyDescent="0.25">
      <c r="A4078">
        <v>3840</v>
      </c>
      <c r="B4078" s="3" t="s">
        <v>3837</v>
      </c>
      <c r="C4078" s="3" t="s">
        <v>7949</v>
      </c>
      <c r="D4078" s="6">
        <v>1</v>
      </c>
      <c r="E4078" s="8">
        <v>65</v>
      </c>
      <c r="F4078" t="s">
        <v>8218</v>
      </c>
      <c r="G4078" t="s">
        <v>8224</v>
      </c>
      <c r="H4078" t="s">
        <v>8246</v>
      </c>
      <c r="I4078">
        <v>1459180229</v>
      </c>
      <c r="J4078">
        <v>1457023829</v>
      </c>
      <c r="K4078" t="b">
        <v>0</v>
      </c>
      <c r="L4078">
        <v>3</v>
      </c>
      <c r="M4078" t="b">
        <v>1</v>
      </c>
      <c r="N4078" t="s">
        <v>8269</v>
      </c>
      <c r="O4078" s="14" t="s">
        <v>8318</v>
      </c>
      <c r="P4078" t="s">
        <v>8319</v>
      </c>
      <c r="Q4078" s="10">
        <f t="shared" si="128"/>
        <v>42432.701724537037</v>
      </c>
      <c r="R4078">
        <f t="shared" si="129"/>
        <v>2016</v>
      </c>
    </row>
    <row r="4079" spans="1:18" ht="60" x14ac:dyDescent="0.25">
      <c r="A4079">
        <v>2951</v>
      </c>
      <c r="B4079" s="3" t="s">
        <v>2951</v>
      </c>
      <c r="C4079" s="3" t="s">
        <v>7061</v>
      </c>
      <c r="D4079" s="6">
        <v>50000</v>
      </c>
      <c r="E4079" s="8">
        <v>1096</v>
      </c>
      <c r="F4079" t="s">
        <v>8219</v>
      </c>
      <c r="G4079" t="s">
        <v>8223</v>
      </c>
      <c r="H4079" t="s">
        <v>8245</v>
      </c>
      <c r="I4079">
        <v>1412536573</v>
      </c>
      <c r="J4079">
        <v>1408648573</v>
      </c>
      <c r="K4079" t="b">
        <v>0</v>
      </c>
      <c r="L4079">
        <v>58</v>
      </c>
      <c r="M4079" t="b">
        <v>0</v>
      </c>
      <c r="N4079" t="s">
        <v>8301</v>
      </c>
      <c r="O4079" s="14" t="s">
        <v>8318</v>
      </c>
      <c r="P4079" t="s">
        <v>8358</v>
      </c>
      <c r="Q4079" s="10">
        <f t="shared" ref="Q4079:Q4105" si="130">(((J4079/60)/60)/24)+DATE(1970,1,1)</f>
        <v>41872.802928240737</v>
      </c>
      <c r="R4079">
        <f t="shared" ref="R4079:R4105" si="131">YEAR(Q4079)</f>
        <v>2014</v>
      </c>
    </row>
    <row r="4080" spans="1:18" ht="60" x14ac:dyDescent="0.25">
      <c r="A4080">
        <v>2952</v>
      </c>
      <c r="B4080" s="3" t="s">
        <v>2952</v>
      </c>
      <c r="C4080" s="3" t="s">
        <v>7062</v>
      </c>
      <c r="D4080" s="6">
        <v>20000</v>
      </c>
      <c r="E4080" s="8">
        <v>1605</v>
      </c>
      <c r="F4080" t="s">
        <v>8219</v>
      </c>
      <c r="G4080" t="s">
        <v>8223</v>
      </c>
      <c r="H4080" t="s">
        <v>8245</v>
      </c>
      <c r="I4080">
        <v>1476676800</v>
      </c>
      <c r="J4080">
        <v>1473957239</v>
      </c>
      <c r="K4080" t="b">
        <v>0</v>
      </c>
      <c r="L4080">
        <v>8</v>
      </c>
      <c r="M4080" t="b">
        <v>0</v>
      </c>
      <c r="N4080" t="s">
        <v>8301</v>
      </c>
      <c r="O4080" s="14" t="s">
        <v>8318</v>
      </c>
      <c r="P4080" t="s">
        <v>8358</v>
      </c>
      <c r="Q4080" s="10">
        <f t="shared" si="130"/>
        <v>42628.690266203703</v>
      </c>
      <c r="R4080">
        <f t="shared" si="131"/>
        <v>2016</v>
      </c>
    </row>
    <row r="4081" spans="1:18" ht="45" x14ac:dyDescent="0.25">
      <c r="A4081">
        <v>2953</v>
      </c>
      <c r="B4081" s="3" t="s">
        <v>2953</v>
      </c>
      <c r="C4081" s="3" t="s">
        <v>7063</v>
      </c>
      <c r="D4081" s="6">
        <v>400000</v>
      </c>
      <c r="E4081" s="8">
        <v>605</v>
      </c>
      <c r="F4081" t="s">
        <v>8219</v>
      </c>
      <c r="G4081" t="s">
        <v>8223</v>
      </c>
      <c r="H4081" t="s">
        <v>8245</v>
      </c>
      <c r="I4081">
        <v>1444330821</v>
      </c>
      <c r="J4081">
        <v>1441738821</v>
      </c>
      <c r="K4081" t="b">
        <v>0</v>
      </c>
      <c r="L4081">
        <v>3</v>
      </c>
      <c r="M4081" t="b">
        <v>0</v>
      </c>
      <c r="N4081" t="s">
        <v>8301</v>
      </c>
      <c r="O4081" s="14" t="s">
        <v>8318</v>
      </c>
      <c r="P4081" t="s">
        <v>8358</v>
      </c>
      <c r="Q4081" s="10">
        <f t="shared" si="130"/>
        <v>42255.791909722218</v>
      </c>
      <c r="R4081">
        <f t="shared" si="131"/>
        <v>2015</v>
      </c>
    </row>
    <row r="4082" spans="1:18" ht="45" x14ac:dyDescent="0.25">
      <c r="A4082">
        <v>2954</v>
      </c>
      <c r="B4082" s="3" t="s">
        <v>2954</v>
      </c>
      <c r="C4082" s="3" t="s">
        <v>7064</v>
      </c>
      <c r="D4082" s="6">
        <v>15000</v>
      </c>
      <c r="E4082" s="8">
        <v>0</v>
      </c>
      <c r="F4082" t="s">
        <v>8219</v>
      </c>
      <c r="G4082" t="s">
        <v>8223</v>
      </c>
      <c r="H4082" t="s">
        <v>8245</v>
      </c>
      <c r="I4082">
        <v>1489669203</v>
      </c>
      <c r="J4082">
        <v>1487944803</v>
      </c>
      <c r="K4082" t="b">
        <v>0</v>
      </c>
      <c r="L4082">
        <v>0</v>
      </c>
      <c r="M4082" t="b">
        <v>0</v>
      </c>
      <c r="N4082" t="s">
        <v>8301</v>
      </c>
      <c r="O4082" s="14" t="s">
        <v>8318</v>
      </c>
      <c r="P4082" t="s">
        <v>8358</v>
      </c>
      <c r="Q4082" s="10">
        <f t="shared" si="130"/>
        <v>42790.583368055552</v>
      </c>
      <c r="R4082">
        <f t="shared" si="131"/>
        <v>2017</v>
      </c>
    </row>
    <row r="4083" spans="1:18" ht="45" x14ac:dyDescent="0.25">
      <c r="A4083">
        <v>2955</v>
      </c>
      <c r="B4083" s="3" t="s">
        <v>2955</v>
      </c>
      <c r="C4083" s="3" t="s">
        <v>7065</v>
      </c>
      <c r="D4083" s="6">
        <v>1200</v>
      </c>
      <c r="E4083" s="8">
        <v>715</v>
      </c>
      <c r="F4083" t="s">
        <v>8219</v>
      </c>
      <c r="G4083" t="s">
        <v>8223</v>
      </c>
      <c r="H4083" t="s">
        <v>8245</v>
      </c>
      <c r="I4083">
        <v>1434476849</v>
      </c>
      <c r="J4083">
        <v>1431884849</v>
      </c>
      <c r="K4083" t="b">
        <v>0</v>
      </c>
      <c r="L4083">
        <v>11</v>
      </c>
      <c r="M4083" t="b">
        <v>0</v>
      </c>
      <c r="N4083" t="s">
        <v>8301</v>
      </c>
      <c r="O4083" s="14" t="s">
        <v>8318</v>
      </c>
      <c r="P4083" t="s">
        <v>8358</v>
      </c>
      <c r="Q4083" s="10">
        <f t="shared" si="130"/>
        <v>42141.741307870368</v>
      </c>
      <c r="R4083">
        <f t="shared" si="131"/>
        <v>2015</v>
      </c>
    </row>
    <row r="4084" spans="1:18" ht="60" x14ac:dyDescent="0.25">
      <c r="A4084">
        <v>2956</v>
      </c>
      <c r="B4084" s="3" t="s">
        <v>2956</v>
      </c>
      <c r="C4084" s="3" t="s">
        <v>7066</v>
      </c>
      <c r="D4084" s="6">
        <v>7900</v>
      </c>
      <c r="E4084" s="8">
        <v>1322</v>
      </c>
      <c r="F4084" t="s">
        <v>8219</v>
      </c>
      <c r="G4084" t="s">
        <v>8223</v>
      </c>
      <c r="H4084" t="s">
        <v>8245</v>
      </c>
      <c r="I4084">
        <v>1462402850</v>
      </c>
      <c r="J4084">
        <v>1459810850</v>
      </c>
      <c r="K4084" t="b">
        <v>0</v>
      </c>
      <c r="L4084">
        <v>20</v>
      </c>
      <c r="M4084" t="b">
        <v>0</v>
      </c>
      <c r="N4084" t="s">
        <v>8301</v>
      </c>
      <c r="O4084" s="14" t="s">
        <v>8318</v>
      </c>
      <c r="P4084" t="s">
        <v>8358</v>
      </c>
      <c r="Q4084" s="10">
        <f t="shared" si="130"/>
        <v>42464.958912037036</v>
      </c>
      <c r="R4084">
        <f t="shared" si="131"/>
        <v>2016</v>
      </c>
    </row>
    <row r="4085" spans="1:18" ht="45" x14ac:dyDescent="0.25">
      <c r="A4085">
        <v>2957</v>
      </c>
      <c r="B4085" s="3" t="s">
        <v>2957</v>
      </c>
      <c r="C4085" s="3" t="s">
        <v>7067</v>
      </c>
      <c r="D4085" s="6">
        <v>15000</v>
      </c>
      <c r="E4085" s="8">
        <v>280</v>
      </c>
      <c r="F4085" t="s">
        <v>8219</v>
      </c>
      <c r="G4085" t="s">
        <v>8223</v>
      </c>
      <c r="H4085" t="s">
        <v>8245</v>
      </c>
      <c r="I4085">
        <v>1427498172</v>
      </c>
      <c r="J4085">
        <v>1422317772</v>
      </c>
      <c r="K4085" t="b">
        <v>0</v>
      </c>
      <c r="L4085">
        <v>3</v>
      </c>
      <c r="M4085" t="b">
        <v>0</v>
      </c>
      <c r="N4085" t="s">
        <v>8301</v>
      </c>
      <c r="O4085" s="14" t="s">
        <v>8318</v>
      </c>
      <c r="P4085" t="s">
        <v>8358</v>
      </c>
      <c r="Q4085" s="10">
        <f t="shared" si="130"/>
        <v>42031.011249999996</v>
      </c>
      <c r="R4085">
        <f t="shared" si="131"/>
        <v>2015</v>
      </c>
    </row>
    <row r="4086" spans="1:18" ht="45" x14ac:dyDescent="0.25">
      <c r="A4086">
        <v>2958</v>
      </c>
      <c r="B4086" s="3" t="s">
        <v>2958</v>
      </c>
      <c r="C4086" s="3" t="s">
        <v>7068</v>
      </c>
      <c r="D4086" s="6">
        <v>80000</v>
      </c>
      <c r="E4086" s="8">
        <v>0</v>
      </c>
      <c r="F4086" t="s">
        <v>8219</v>
      </c>
      <c r="G4086" t="s">
        <v>8223</v>
      </c>
      <c r="H4086" t="s">
        <v>8245</v>
      </c>
      <c r="I4086">
        <v>1462729317</v>
      </c>
      <c r="J4086">
        <v>1457548917</v>
      </c>
      <c r="K4086" t="b">
        <v>0</v>
      </c>
      <c r="L4086">
        <v>0</v>
      </c>
      <c r="M4086" t="b">
        <v>0</v>
      </c>
      <c r="N4086" t="s">
        <v>8301</v>
      </c>
      <c r="O4086" s="14" t="s">
        <v>8318</v>
      </c>
      <c r="P4086" t="s">
        <v>8358</v>
      </c>
      <c r="Q4086" s="10">
        <f t="shared" si="130"/>
        <v>42438.779131944444</v>
      </c>
      <c r="R4086">
        <f t="shared" si="131"/>
        <v>2016</v>
      </c>
    </row>
    <row r="4087" spans="1:18" ht="60" x14ac:dyDescent="0.25">
      <c r="A4087">
        <v>2959</v>
      </c>
      <c r="B4087" s="3" t="s">
        <v>2959</v>
      </c>
      <c r="C4087" s="3" t="s">
        <v>7069</v>
      </c>
      <c r="D4087" s="6">
        <v>10000</v>
      </c>
      <c r="E4087" s="8">
        <v>0</v>
      </c>
      <c r="F4087" t="s">
        <v>8219</v>
      </c>
      <c r="G4087" t="s">
        <v>8224</v>
      </c>
      <c r="H4087" t="s">
        <v>8246</v>
      </c>
      <c r="I4087">
        <v>1465258325</v>
      </c>
      <c r="J4087">
        <v>1462666325</v>
      </c>
      <c r="K4087" t="b">
        <v>0</v>
      </c>
      <c r="L4087">
        <v>0</v>
      </c>
      <c r="M4087" t="b">
        <v>0</v>
      </c>
      <c r="N4087" t="s">
        <v>8301</v>
      </c>
      <c r="O4087" s="14" t="s">
        <v>8318</v>
      </c>
      <c r="P4087" t="s">
        <v>8358</v>
      </c>
      <c r="Q4087" s="10">
        <f t="shared" si="130"/>
        <v>42498.008391203708</v>
      </c>
      <c r="R4087">
        <f t="shared" si="131"/>
        <v>2016</v>
      </c>
    </row>
    <row r="4088" spans="1:18" ht="45" x14ac:dyDescent="0.25">
      <c r="A4088">
        <v>2960</v>
      </c>
      <c r="B4088" s="3" t="s">
        <v>2960</v>
      </c>
      <c r="C4088" s="3" t="s">
        <v>7070</v>
      </c>
      <c r="D4088" s="6">
        <v>30000000</v>
      </c>
      <c r="E4088" s="8">
        <v>0</v>
      </c>
      <c r="F4088" t="s">
        <v>8219</v>
      </c>
      <c r="G4088" t="s">
        <v>8223</v>
      </c>
      <c r="H4088" t="s">
        <v>8245</v>
      </c>
      <c r="I4088">
        <v>1410459023</v>
      </c>
      <c r="J4088">
        <v>1407867023</v>
      </c>
      <c r="K4088" t="b">
        <v>0</v>
      </c>
      <c r="L4088">
        <v>0</v>
      </c>
      <c r="M4088" t="b">
        <v>0</v>
      </c>
      <c r="N4088" t="s">
        <v>8301</v>
      </c>
      <c r="O4088" s="14" t="s">
        <v>8318</v>
      </c>
      <c r="P4088" t="s">
        <v>8358</v>
      </c>
      <c r="Q4088" s="10">
        <f t="shared" si="130"/>
        <v>41863.757210648146</v>
      </c>
      <c r="R4088">
        <f t="shared" si="131"/>
        <v>2014</v>
      </c>
    </row>
    <row r="4089" spans="1:18" ht="45" x14ac:dyDescent="0.25">
      <c r="A4089">
        <v>3121</v>
      </c>
      <c r="B4089" s="3" t="s">
        <v>3121</v>
      </c>
      <c r="C4089" s="3" t="s">
        <v>7231</v>
      </c>
      <c r="D4089" s="6">
        <v>1500</v>
      </c>
      <c r="E4089" s="8">
        <v>10</v>
      </c>
      <c r="F4089" t="s">
        <v>8219</v>
      </c>
      <c r="G4089" t="s">
        <v>8228</v>
      </c>
      <c r="H4089" t="s">
        <v>8250</v>
      </c>
      <c r="I4089">
        <v>1411748335</v>
      </c>
      <c r="J4089">
        <v>1406564335</v>
      </c>
      <c r="K4089" t="b">
        <v>0</v>
      </c>
      <c r="L4089">
        <v>1</v>
      </c>
      <c r="M4089" t="b">
        <v>0</v>
      </c>
      <c r="N4089" t="s">
        <v>8301</v>
      </c>
      <c r="O4089" s="14" t="s">
        <v>8318</v>
      </c>
      <c r="P4089" t="s">
        <v>8358</v>
      </c>
      <c r="Q4089" s="10">
        <f t="shared" si="130"/>
        <v>41848.679803240739</v>
      </c>
      <c r="R4089">
        <f t="shared" si="131"/>
        <v>2014</v>
      </c>
    </row>
    <row r="4090" spans="1:18" ht="15.75" x14ac:dyDescent="0.25">
      <c r="A4090">
        <v>3122</v>
      </c>
      <c r="B4090" s="3" t="s">
        <v>3122</v>
      </c>
      <c r="C4090" s="3" t="s">
        <v>7232</v>
      </c>
      <c r="D4090" s="6">
        <v>199</v>
      </c>
      <c r="E4090" s="8">
        <v>116</v>
      </c>
      <c r="F4090" t="s">
        <v>8219</v>
      </c>
      <c r="G4090" t="s">
        <v>8223</v>
      </c>
      <c r="H4090" t="s">
        <v>8245</v>
      </c>
      <c r="I4090">
        <v>1478733732</v>
      </c>
      <c r="J4090">
        <v>1478298132</v>
      </c>
      <c r="K4090" t="b">
        <v>0</v>
      </c>
      <c r="L4090">
        <v>2</v>
      </c>
      <c r="M4090" t="b">
        <v>0</v>
      </c>
      <c r="N4090" t="s">
        <v>8301</v>
      </c>
      <c r="O4090" s="14" t="s">
        <v>8318</v>
      </c>
      <c r="P4090" t="s">
        <v>8358</v>
      </c>
      <c r="Q4090" s="10">
        <f t="shared" si="130"/>
        <v>42678.932083333333</v>
      </c>
      <c r="R4090">
        <f t="shared" si="131"/>
        <v>2016</v>
      </c>
    </row>
    <row r="4091" spans="1:18" ht="60" x14ac:dyDescent="0.25">
      <c r="A4091">
        <v>3123</v>
      </c>
      <c r="B4091" s="3" t="s">
        <v>3123</v>
      </c>
      <c r="C4091" s="3" t="s">
        <v>7233</v>
      </c>
      <c r="D4091" s="6">
        <v>125000</v>
      </c>
      <c r="E4091" s="8">
        <v>85192</v>
      </c>
      <c r="F4091" t="s">
        <v>8219</v>
      </c>
      <c r="G4091" t="s">
        <v>8223</v>
      </c>
      <c r="H4091" t="s">
        <v>8245</v>
      </c>
      <c r="I4091">
        <v>1468108198</v>
      </c>
      <c r="J4091">
        <v>1465516198</v>
      </c>
      <c r="K4091" t="b">
        <v>0</v>
      </c>
      <c r="L4091">
        <v>348</v>
      </c>
      <c r="M4091" t="b">
        <v>0</v>
      </c>
      <c r="N4091" t="s">
        <v>8301</v>
      </c>
      <c r="O4091" s="14" t="s">
        <v>8318</v>
      </c>
      <c r="P4091" t="s">
        <v>8358</v>
      </c>
      <c r="Q4091" s="10">
        <f t="shared" si="130"/>
        <v>42530.993032407408</v>
      </c>
      <c r="R4091">
        <f t="shared" si="131"/>
        <v>2016</v>
      </c>
    </row>
    <row r="4092" spans="1:18" ht="45" x14ac:dyDescent="0.25">
      <c r="A4092">
        <v>3124</v>
      </c>
      <c r="B4092" s="3" t="s">
        <v>3124</v>
      </c>
      <c r="C4092" s="3" t="s">
        <v>7234</v>
      </c>
      <c r="D4092" s="6">
        <v>800000</v>
      </c>
      <c r="E4092" s="8">
        <v>26</v>
      </c>
      <c r="F4092" t="s">
        <v>8219</v>
      </c>
      <c r="G4092" t="s">
        <v>8223</v>
      </c>
      <c r="H4092" t="s">
        <v>8245</v>
      </c>
      <c r="I4092">
        <v>1422902601</v>
      </c>
      <c r="J4092">
        <v>1417718601</v>
      </c>
      <c r="K4092" t="b">
        <v>0</v>
      </c>
      <c r="L4092">
        <v>4</v>
      </c>
      <c r="M4092" t="b">
        <v>0</v>
      </c>
      <c r="N4092" t="s">
        <v>8301</v>
      </c>
      <c r="O4092" s="14" t="s">
        <v>8318</v>
      </c>
      <c r="P4092" t="s">
        <v>8358</v>
      </c>
      <c r="Q4092" s="10">
        <f t="shared" si="130"/>
        <v>41977.780104166668</v>
      </c>
      <c r="R4092">
        <f t="shared" si="131"/>
        <v>2014</v>
      </c>
    </row>
    <row r="4093" spans="1:18" ht="15.75" x14ac:dyDescent="0.25">
      <c r="A4093">
        <v>3125</v>
      </c>
      <c r="B4093" s="3" t="s">
        <v>3125</v>
      </c>
      <c r="C4093" s="3" t="s">
        <v>7235</v>
      </c>
      <c r="D4093" s="6">
        <v>1500000</v>
      </c>
      <c r="E4093" s="8">
        <v>0</v>
      </c>
      <c r="F4093" t="s">
        <v>8219</v>
      </c>
      <c r="G4093" t="s">
        <v>8223</v>
      </c>
      <c r="H4093" t="s">
        <v>8245</v>
      </c>
      <c r="I4093">
        <v>1452142672</v>
      </c>
      <c r="J4093">
        <v>1449550672</v>
      </c>
      <c r="K4093" t="b">
        <v>0</v>
      </c>
      <c r="L4093">
        <v>0</v>
      </c>
      <c r="M4093" t="b">
        <v>0</v>
      </c>
      <c r="N4093" t="s">
        <v>8301</v>
      </c>
      <c r="O4093" s="14" t="s">
        <v>8318</v>
      </c>
      <c r="P4093" t="s">
        <v>8358</v>
      </c>
      <c r="Q4093" s="10">
        <f t="shared" si="130"/>
        <v>42346.20685185185</v>
      </c>
      <c r="R4093">
        <f t="shared" si="131"/>
        <v>2015</v>
      </c>
    </row>
    <row r="4094" spans="1:18" ht="90" x14ac:dyDescent="0.25">
      <c r="A4094">
        <v>3126</v>
      </c>
      <c r="B4094" s="3" t="s">
        <v>3126</v>
      </c>
      <c r="C4094" s="3" t="s">
        <v>7236</v>
      </c>
      <c r="D4094" s="6">
        <v>25000</v>
      </c>
      <c r="E4094" s="8">
        <v>1040</v>
      </c>
      <c r="F4094" t="s">
        <v>8219</v>
      </c>
      <c r="G4094" t="s">
        <v>8223</v>
      </c>
      <c r="H4094" t="s">
        <v>8245</v>
      </c>
      <c r="I4094">
        <v>1459121162</v>
      </c>
      <c r="J4094">
        <v>1456532762</v>
      </c>
      <c r="K4094" t="b">
        <v>0</v>
      </c>
      <c r="L4094">
        <v>17</v>
      </c>
      <c r="M4094" t="b">
        <v>0</v>
      </c>
      <c r="N4094" t="s">
        <v>8301</v>
      </c>
      <c r="O4094" s="14" t="s">
        <v>8318</v>
      </c>
      <c r="P4094" t="s">
        <v>8358</v>
      </c>
      <c r="Q4094" s="10">
        <f t="shared" si="130"/>
        <v>42427.01807870371</v>
      </c>
      <c r="R4094">
        <f t="shared" si="131"/>
        <v>2016</v>
      </c>
    </row>
    <row r="4095" spans="1:18" ht="60" x14ac:dyDescent="0.25">
      <c r="A4095">
        <v>3127</v>
      </c>
      <c r="B4095" s="3" t="s">
        <v>3127</v>
      </c>
      <c r="C4095" s="3" t="s">
        <v>7237</v>
      </c>
      <c r="D4095" s="6">
        <v>100000</v>
      </c>
      <c r="E4095" s="8">
        <v>0</v>
      </c>
      <c r="F4095" t="s">
        <v>8219</v>
      </c>
      <c r="G4095" t="s">
        <v>8223</v>
      </c>
      <c r="H4095" t="s">
        <v>8245</v>
      </c>
      <c r="I4095">
        <v>1425242029</v>
      </c>
      <c r="J4095">
        <v>1422650029</v>
      </c>
      <c r="K4095" t="b">
        <v>0</v>
      </c>
      <c r="L4095">
        <v>0</v>
      </c>
      <c r="M4095" t="b">
        <v>0</v>
      </c>
      <c r="N4095" t="s">
        <v>8301</v>
      </c>
      <c r="O4095" s="14" t="s">
        <v>8318</v>
      </c>
      <c r="P4095" t="s">
        <v>8358</v>
      </c>
      <c r="Q4095" s="10">
        <f t="shared" si="130"/>
        <v>42034.856817129628</v>
      </c>
      <c r="R4095">
        <f t="shared" si="131"/>
        <v>2015</v>
      </c>
    </row>
    <row r="4096" spans="1:18" ht="30" x14ac:dyDescent="0.25">
      <c r="A4096">
        <v>3868</v>
      </c>
      <c r="B4096" s="3" t="s">
        <v>3865</v>
      </c>
      <c r="C4096" s="3" t="s">
        <v>7977</v>
      </c>
      <c r="D4096" s="6">
        <v>5000</v>
      </c>
      <c r="E4096" s="8">
        <v>10</v>
      </c>
      <c r="F4096" t="s">
        <v>8219</v>
      </c>
      <c r="G4096" t="s">
        <v>8224</v>
      </c>
      <c r="H4096" t="s">
        <v>8246</v>
      </c>
      <c r="I4096">
        <v>1410191405</v>
      </c>
      <c r="J4096">
        <v>1408031405</v>
      </c>
      <c r="K4096" t="b">
        <v>0</v>
      </c>
      <c r="L4096">
        <v>1</v>
      </c>
      <c r="M4096" t="b">
        <v>0</v>
      </c>
      <c r="N4096" t="s">
        <v>8303</v>
      </c>
      <c r="O4096" s="14" t="s">
        <v>8318</v>
      </c>
      <c r="P4096" t="s">
        <v>8360</v>
      </c>
      <c r="Q4096" s="10">
        <f t="shared" si="130"/>
        <v>41865.659780092588</v>
      </c>
      <c r="R4096">
        <f t="shared" si="131"/>
        <v>2014</v>
      </c>
    </row>
    <row r="4097" spans="1:18" ht="30" x14ac:dyDescent="0.25">
      <c r="A4097">
        <v>3869</v>
      </c>
      <c r="B4097" s="3" t="s">
        <v>3866</v>
      </c>
      <c r="C4097" s="3" t="s">
        <v>7978</v>
      </c>
      <c r="D4097" s="6">
        <v>13111</v>
      </c>
      <c r="E4097" s="8">
        <v>452</v>
      </c>
      <c r="F4097" t="s">
        <v>8219</v>
      </c>
      <c r="G4097" t="s">
        <v>8223</v>
      </c>
      <c r="H4097" t="s">
        <v>8245</v>
      </c>
      <c r="I4097">
        <v>1426302660</v>
      </c>
      <c r="J4097">
        <v>1423761792</v>
      </c>
      <c r="K4097" t="b">
        <v>0</v>
      </c>
      <c r="L4097">
        <v>15</v>
      </c>
      <c r="M4097" t="b">
        <v>0</v>
      </c>
      <c r="N4097" t="s">
        <v>8303</v>
      </c>
      <c r="O4097" s="14" t="s">
        <v>8318</v>
      </c>
      <c r="P4097" t="s">
        <v>8360</v>
      </c>
      <c r="Q4097" s="10">
        <f t="shared" si="130"/>
        <v>42047.724444444444</v>
      </c>
      <c r="R4097">
        <f t="shared" si="131"/>
        <v>2015</v>
      </c>
    </row>
    <row r="4098" spans="1:18" ht="60" x14ac:dyDescent="0.25">
      <c r="A4098">
        <v>3870</v>
      </c>
      <c r="B4098" s="3" t="s">
        <v>3867</v>
      </c>
      <c r="C4098" s="3" t="s">
        <v>7979</v>
      </c>
      <c r="D4098" s="6">
        <v>10000</v>
      </c>
      <c r="E4098" s="8">
        <v>1500</v>
      </c>
      <c r="F4098" t="s">
        <v>8219</v>
      </c>
      <c r="G4098" t="s">
        <v>8223</v>
      </c>
      <c r="H4098" t="s">
        <v>8245</v>
      </c>
      <c r="I4098">
        <v>1404360478</v>
      </c>
      <c r="J4098">
        <v>1401768478</v>
      </c>
      <c r="K4098" t="b">
        <v>0</v>
      </c>
      <c r="L4098">
        <v>10</v>
      </c>
      <c r="M4098" t="b">
        <v>0</v>
      </c>
      <c r="N4098" t="s">
        <v>8303</v>
      </c>
      <c r="O4098" s="14" t="s">
        <v>8318</v>
      </c>
      <c r="P4098" t="s">
        <v>8360</v>
      </c>
      <c r="Q4098" s="10">
        <f t="shared" si="130"/>
        <v>41793.17219907407</v>
      </c>
      <c r="R4098">
        <f t="shared" si="131"/>
        <v>2014</v>
      </c>
    </row>
    <row r="4099" spans="1:18" ht="45" x14ac:dyDescent="0.25">
      <c r="A4099">
        <v>3871</v>
      </c>
      <c r="B4099" s="3" t="s">
        <v>3868</v>
      </c>
      <c r="C4099" s="3" t="s">
        <v>7980</v>
      </c>
      <c r="D4099" s="6">
        <v>1500</v>
      </c>
      <c r="E4099" s="8">
        <v>40</v>
      </c>
      <c r="F4099" t="s">
        <v>8219</v>
      </c>
      <c r="G4099" t="s">
        <v>8223</v>
      </c>
      <c r="H4099" t="s">
        <v>8245</v>
      </c>
      <c r="I4099">
        <v>1490809450</v>
      </c>
      <c r="J4099">
        <v>1485629050</v>
      </c>
      <c r="K4099" t="b">
        <v>0</v>
      </c>
      <c r="L4099">
        <v>3</v>
      </c>
      <c r="M4099" t="b">
        <v>0</v>
      </c>
      <c r="N4099" t="s">
        <v>8303</v>
      </c>
      <c r="O4099" s="14" t="s">
        <v>8318</v>
      </c>
      <c r="P4099" t="s">
        <v>8360</v>
      </c>
      <c r="Q4099" s="10">
        <f t="shared" si="130"/>
        <v>42763.780671296292</v>
      </c>
      <c r="R4099">
        <f t="shared" si="131"/>
        <v>2017</v>
      </c>
    </row>
    <row r="4100" spans="1:18" ht="60" x14ac:dyDescent="0.25">
      <c r="A4100">
        <v>3872</v>
      </c>
      <c r="B4100" s="3" t="s">
        <v>3869</v>
      </c>
      <c r="C4100" s="3" t="s">
        <v>7981</v>
      </c>
      <c r="D4100" s="6">
        <v>15000</v>
      </c>
      <c r="E4100" s="8">
        <v>0</v>
      </c>
      <c r="F4100" t="s">
        <v>8219</v>
      </c>
      <c r="G4100" t="s">
        <v>8223</v>
      </c>
      <c r="H4100" t="s">
        <v>8245</v>
      </c>
      <c r="I4100">
        <v>1439522996</v>
      </c>
      <c r="J4100">
        <v>1435202996</v>
      </c>
      <c r="K4100" t="b">
        <v>0</v>
      </c>
      <c r="L4100">
        <v>0</v>
      </c>
      <c r="M4100" t="b">
        <v>0</v>
      </c>
      <c r="N4100" t="s">
        <v>8303</v>
      </c>
      <c r="O4100" s="14" t="s">
        <v>8318</v>
      </c>
      <c r="P4100" t="s">
        <v>8360</v>
      </c>
      <c r="Q4100" s="10">
        <f t="shared" si="130"/>
        <v>42180.145787037036</v>
      </c>
      <c r="R4100">
        <f t="shared" si="131"/>
        <v>2015</v>
      </c>
    </row>
    <row r="4101" spans="1:18" ht="60" x14ac:dyDescent="0.25">
      <c r="A4101">
        <v>3873</v>
      </c>
      <c r="B4101" s="3" t="s">
        <v>3870</v>
      </c>
      <c r="C4101" s="3" t="s">
        <v>7982</v>
      </c>
      <c r="D4101" s="6">
        <v>5500</v>
      </c>
      <c r="E4101" s="8">
        <v>0</v>
      </c>
      <c r="F4101" t="s">
        <v>8219</v>
      </c>
      <c r="G4101" t="s">
        <v>8223</v>
      </c>
      <c r="H4101" t="s">
        <v>8245</v>
      </c>
      <c r="I4101">
        <v>1444322535</v>
      </c>
      <c r="J4101">
        <v>1441730535</v>
      </c>
      <c r="K4101" t="b">
        <v>0</v>
      </c>
      <c r="L4101">
        <v>0</v>
      </c>
      <c r="M4101" t="b">
        <v>0</v>
      </c>
      <c r="N4101" t="s">
        <v>8303</v>
      </c>
      <c r="O4101" s="14" t="s">
        <v>8318</v>
      </c>
      <c r="P4101" t="s">
        <v>8360</v>
      </c>
      <c r="Q4101" s="10">
        <f t="shared" si="130"/>
        <v>42255.696006944447</v>
      </c>
      <c r="R4101">
        <f t="shared" si="131"/>
        <v>2015</v>
      </c>
    </row>
    <row r="4102" spans="1:18" ht="60" x14ac:dyDescent="0.25">
      <c r="A4102">
        <v>3874</v>
      </c>
      <c r="B4102" s="3" t="s">
        <v>3871</v>
      </c>
      <c r="C4102" s="3" t="s">
        <v>7983</v>
      </c>
      <c r="D4102" s="6">
        <v>620</v>
      </c>
      <c r="E4102" s="8">
        <v>0</v>
      </c>
      <c r="F4102" t="s">
        <v>8219</v>
      </c>
      <c r="G4102" t="s">
        <v>8227</v>
      </c>
      <c r="H4102" t="s">
        <v>8249</v>
      </c>
      <c r="I4102">
        <v>1422061200</v>
      </c>
      <c r="J4102">
        <v>1420244622</v>
      </c>
      <c r="K4102" t="b">
        <v>0</v>
      </c>
      <c r="L4102">
        <v>0</v>
      </c>
      <c r="M4102" t="b">
        <v>0</v>
      </c>
      <c r="N4102" t="s">
        <v>8303</v>
      </c>
      <c r="O4102" s="14" t="s">
        <v>8318</v>
      </c>
      <c r="P4102" t="s">
        <v>8360</v>
      </c>
      <c r="Q4102" s="10">
        <f t="shared" si="130"/>
        <v>42007.016458333332</v>
      </c>
      <c r="R4102">
        <f t="shared" si="131"/>
        <v>2015</v>
      </c>
    </row>
    <row r="4103" spans="1:18" ht="45" x14ac:dyDescent="0.25">
      <c r="A4103">
        <v>3875</v>
      </c>
      <c r="B4103" s="3" t="s">
        <v>3872</v>
      </c>
      <c r="C4103" s="3" t="s">
        <v>7984</v>
      </c>
      <c r="D4103" s="6">
        <v>30000</v>
      </c>
      <c r="E4103" s="8">
        <v>0</v>
      </c>
      <c r="F4103" t="s">
        <v>8219</v>
      </c>
      <c r="G4103" t="s">
        <v>8231</v>
      </c>
      <c r="H4103" t="s">
        <v>8252</v>
      </c>
      <c r="I4103">
        <v>1472896800</v>
      </c>
      <c r="J4103">
        <v>1472804365</v>
      </c>
      <c r="K4103" t="b">
        <v>0</v>
      </c>
      <c r="L4103">
        <v>0</v>
      </c>
      <c r="M4103" t="b">
        <v>0</v>
      </c>
      <c r="N4103" t="s">
        <v>8303</v>
      </c>
      <c r="O4103" s="14" t="s">
        <v>8318</v>
      </c>
      <c r="P4103" t="s">
        <v>8360</v>
      </c>
      <c r="Q4103" s="10">
        <f t="shared" si="130"/>
        <v>42615.346817129626</v>
      </c>
      <c r="R4103">
        <f t="shared" si="131"/>
        <v>2016</v>
      </c>
    </row>
    <row r="4104" spans="1:18" ht="60" x14ac:dyDescent="0.25">
      <c r="A4104">
        <v>3876</v>
      </c>
      <c r="B4104" s="3" t="s">
        <v>3873</v>
      </c>
      <c r="C4104" s="3" t="s">
        <v>7985</v>
      </c>
      <c r="D4104" s="6">
        <v>3900</v>
      </c>
      <c r="E4104" s="8">
        <v>2059</v>
      </c>
      <c r="F4104" t="s">
        <v>8219</v>
      </c>
      <c r="G4104" t="s">
        <v>8224</v>
      </c>
      <c r="H4104" t="s">
        <v>8246</v>
      </c>
      <c r="I4104">
        <v>1454425128</v>
      </c>
      <c r="J4104">
        <v>1451833128</v>
      </c>
      <c r="K4104" t="b">
        <v>0</v>
      </c>
      <c r="L4104">
        <v>46</v>
      </c>
      <c r="M4104" t="b">
        <v>0</v>
      </c>
      <c r="N4104" t="s">
        <v>8303</v>
      </c>
      <c r="O4104" s="14" t="s">
        <v>8318</v>
      </c>
      <c r="P4104" t="s">
        <v>8360</v>
      </c>
      <c r="Q4104" s="10">
        <f t="shared" si="130"/>
        <v>42372.624166666668</v>
      </c>
      <c r="R4104">
        <f t="shared" si="131"/>
        <v>2016</v>
      </c>
    </row>
    <row r="4105" spans="1:18" ht="60" x14ac:dyDescent="0.25">
      <c r="A4105">
        <v>3877</v>
      </c>
      <c r="B4105" s="3" t="s">
        <v>3874</v>
      </c>
      <c r="C4105" s="3" t="s">
        <v>7986</v>
      </c>
      <c r="D4105" s="6">
        <v>25000</v>
      </c>
      <c r="E4105" s="8">
        <v>1241</v>
      </c>
      <c r="F4105" t="s">
        <v>8219</v>
      </c>
      <c r="G4105" t="s">
        <v>8223</v>
      </c>
      <c r="H4105" t="s">
        <v>8245</v>
      </c>
      <c r="I4105">
        <v>1481213752</v>
      </c>
      <c r="J4105">
        <v>1478621752</v>
      </c>
      <c r="K4105" t="b">
        <v>0</v>
      </c>
      <c r="L4105">
        <v>14</v>
      </c>
      <c r="M4105" t="b">
        <v>0</v>
      </c>
      <c r="N4105" t="s">
        <v>8303</v>
      </c>
      <c r="O4105" s="14" t="s">
        <v>8318</v>
      </c>
      <c r="P4105" t="s">
        <v>8360</v>
      </c>
      <c r="Q4105" s="10">
        <f t="shared" si="130"/>
        <v>42682.67768518519</v>
      </c>
      <c r="R4105">
        <f t="shared" si="131"/>
        <v>2016</v>
      </c>
    </row>
    <row r="4106" spans="1:18" ht="45" x14ac:dyDescent="0.25">
      <c r="A4106">
        <v>3878</v>
      </c>
      <c r="B4106" s="3" t="s">
        <v>3875</v>
      </c>
      <c r="C4106" s="3" t="s">
        <v>7987</v>
      </c>
      <c r="D4106" s="6">
        <v>18000</v>
      </c>
      <c r="E4106" s="8">
        <v>10</v>
      </c>
      <c r="F4106" t="s">
        <v>8219</v>
      </c>
      <c r="G4106" t="s">
        <v>8223</v>
      </c>
      <c r="H4106" t="s">
        <v>8245</v>
      </c>
      <c r="I4106">
        <v>1435636740</v>
      </c>
      <c r="J4106">
        <v>1433014746</v>
      </c>
      <c r="K4106" t="b">
        <v>0</v>
      </c>
      <c r="L4106">
        <v>1</v>
      </c>
      <c r="M4106" t="b">
        <v>0</v>
      </c>
      <c r="N4106" t="s">
        <v>8303</v>
      </c>
      <c r="O4106" s="14" t="s">
        <v>8318</v>
      </c>
      <c r="P4106" t="s">
        <v>8360</v>
      </c>
      <c r="Q4106" s="10">
        <f t="shared" ref="Q4106:Q4115" si="132">(((J4106/60)/60)/24)+DATE(1970,1,1)</f>
        <v>42154.818819444445</v>
      </c>
      <c r="R4106">
        <f t="shared" ref="R4106:R4115" si="133">YEAR(Q4106)</f>
        <v>2015</v>
      </c>
    </row>
    <row r="4107" spans="1:18" ht="45" x14ac:dyDescent="0.25">
      <c r="A4107">
        <v>3879</v>
      </c>
      <c r="B4107" s="3" t="s">
        <v>3876</v>
      </c>
      <c r="C4107" s="3" t="s">
        <v>7988</v>
      </c>
      <c r="D4107" s="6">
        <v>15000</v>
      </c>
      <c r="E4107" s="8">
        <v>0</v>
      </c>
      <c r="F4107" t="s">
        <v>8219</v>
      </c>
      <c r="G4107" t="s">
        <v>8224</v>
      </c>
      <c r="H4107" t="s">
        <v>8246</v>
      </c>
      <c r="I4107">
        <v>1422218396</v>
      </c>
      <c r="J4107">
        <v>1419626396</v>
      </c>
      <c r="K4107" t="b">
        <v>0</v>
      </c>
      <c r="L4107">
        <v>0</v>
      </c>
      <c r="M4107" t="b">
        <v>0</v>
      </c>
      <c r="N4107" t="s">
        <v>8303</v>
      </c>
      <c r="O4107" s="14" t="s">
        <v>8318</v>
      </c>
      <c r="P4107" t="s">
        <v>8360</v>
      </c>
      <c r="Q4107" s="10">
        <f t="shared" si="132"/>
        <v>41999.861064814817</v>
      </c>
      <c r="R4107">
        <f t="shared" si="133"/>
        <v>2014</v>
      </c>
    </row>
    <row r="4108" spans="1:18" ht="60" x14ac:dyDescent="0.25">
      <c r="A4108">
        <v>3880</v>
      </c>
      <c r="B4108" s="3" t="s">
        <v>3877</v>
      </c>
      <c r="C4108" s="3" t="s">
        <v>7989</v>
      </c>
      <c r="D4108" s="6">
        <v>7500</v>
      </c>
      <c r="E4108" s="8">
        <v>980</v>
      </c>
      <c r="F4108" t="s">
        <v>8219</v>
      </c>
      <c r="G4108" t="s">
        <v>8224</v>
      </c>
      <c r="H4108" t="s">
        <v>8246</v>
      </c>
      <c r="I4108">
        <v>1406761200</v>
      </c>
      <c r="J4108">
        <v>1403724820</v>
      </c>
      <c r="K4108" t="b">
        <v>0</v>
      </c>
      <c r="L4108">
        <v>17</v>
      </c>
      <c r="M4108" t="b">
        <v>0</v>
      </c>
      <c r="N4108" t="s">
        <v>8303</v>
      </c>
      <c r="O4108" s="14" t="s">
        <v>8318</v>
      </c>
      <c r="P4108" t="s">
        <v>8360</v>
      </c>
      <c r="Q4108" s="10">
        <f t="shared" si="132"/>
        <v>41815.815046296295</v>
      </c>
      <c r="R4108">
        <f t="shared" si="133"/>
        <v>2014</v>
      </c>
    </row>
    <row r="4109" spans="1:18" ht="30" x14ac:dyDescent="0.25">
      <c r="A4109">
        <v>3881</v>
      </c>
      <c r="B4109" s="3" t="s">
        <v>3878</v>
      </c>
      <c r="C4109" s="3" t="s">
        <v>7990</v>
      </c>
      <c r="D4109" s="6">
        <v>500</v>
      </c>
      <c r="E4109" s="8">
        <v>25</v>
      </c>
      <c r="F4109" t="s">
        <v>8219</v>
      </c>
      <c r="G4109" t="s">
        <v>8223</v>
      </c>
      <c r="H4109" t="s">
        <v>8245</v>
      </c>
      <c r="I4109">
        <v>1487550399</v>
      </c>
      <c r="J4109">
        <v>1484958399</v>
      </c>
      <c r="K4109" t="b">
        <v>0</v>
      </c>
      <c r="L4109">
        <v>1</v>
      </c>
      <c r="M4109" t="b">
        <v>0</v>
      </c>
      <c r="N4109" t="s">
        <v>8303</v>
      </c>
      <c r="O4109" s="14" t="s">
        <v>8318</v>
      </c>
      <c r="P4109" t="s">
        <v>8360</v>
      </c>
      <c r="Q4109" s="10">
        <f t="shared" si="132"/>
        <v>42756.018506944441</v>
      </c>
      <c r="R4109">
        <f t="shared" si="133"/>
        <v>2017</v>
      </c>
    </row>
    <row r="4110" spans="1:18" ht="60" x14ac:dyDescent="0.25">
      <c r="A4110">
        <v>3882</v>
      </c>
      <c r="B4110" s="3" t="s">
        <v>3879</v>
      </c>
      <c r="C4110" s="3" t="s">
        <v>7991</v>
      </c>
      <c r="D4110" s="6">
        <v>30000</v>
      </c>
      <c r="E4110" s="8">
        <v>0</v>
      </c>
      <c r="F4110" t="s">
        <v>8219</v>
      </c>
      <c r="G4110" t="s">
        <v>8225</v>
      </c>
      <c r="H4110" t="s">
        <v>8247</v>
      </c>
      <c r="I4110">
        <v>1454281380</v>
      </c>
      <c r="J4110">
        <v>1451950570</v>
      </c>
      <c r="K4110" t="b">
        <v>0</v>
      </c>
      <c r="L4110">
        <v>0</v>
      </c>
      <c r="M4110" t="b">
        <v>0</v>
      </c>
      <c r="N4110" t="s">
        <v>8303</v>
      </c>
      <c r="O4110" s="14" t="s">
        <v>8318</v>
      </c>
      <c r="P4110" t="s">
        <v>8360</v>
      </c>
      <c r="Q4110" s="10">
        <f t="shared" si="132"/>
        <v>42373.983449074076</v>
      </c>
      <c r="R4110">
        <f t="shared" si="133"/>
        <v>2016</v>
      </c>
    </row>
    <row r="4111" spans="1:18" ht="60" x14ac:dyDescent="0.25">
      <c r="A4111">
        <v>3883</v>
      </c>
      <c r="B4111" s="3" t="s">
        <v>3880</v>
      </c>
      <c r="C4111" s="3" t="s">
        <v>7992</v>
      </c>
      <c r="D4111" s="6">
        <v>15000</v>
      </c>
      <c r="E4111" s="8">
        <v>0</v>
      </c>
      <c r="F4111" t="s">
        <v>8219</v>
      </c>
      <c r="G4111" t="s">
        <v>8224</v>
      </c>
      <c r="H4111" t="s">
        <v>8246</v>
      </c>
      <c r="I4111">
        <v>1409668069</v>
      </c>
      <c r="J4111">
        <v>1407076069</v>
      </c>
      <c r="K4111" t="b">
        <v>0</v>
      </c>
      <c r="L4111">
        <v>0</v>
      </c>
      <c r="M4111" t="b">
        <v>0</v>
      </c>
      <c r="N4111" t="s">
        <v>8303</v>
      </c>
      <c r="O4111" s="14" t="s">
        <v>8318</v>
      </c>
      <c r="P4111" t="s">
        <v>8360</v>
      </c>
      <c r="Q4111" s="10">
        <f t="shared" si="132"/>
        <v>41854.602650462963</v>
      </c>
      <c r="R4111">
        <f t="shared" si="133"/>
        <v>2014</v>
      </c>
    </row>
    <row r="4112" spans="1:18" ht="45" x14ac:dyDescent="0.25">
      <c r="A4112">
        <v>3884</v>
      </c>
      <c r="B4112" s="3" t="s">
        <v>3881</v>
      </c>
      <c r="C4112" s="3" t="s">
        <v>7993</v>
      </c>
      <c r="D4112" s="6">
        <v>10000</v>
      </c>
      <c r="E4112" s="8">
        <v>0</v>
      </c>
      <c r="F4112" t="s">
        <v>8219</v>
      </c>
      <c r="G4112" t="s">
        <v>8223</v>
      </c>
      <c r="H4112" t="s">
        <v>8245</v>
      </c>
      <c r="I4112">
        <v>1427479192</v>
      </c>
      <c r="J4112">
        <v>1425322792</v>
      </c>
      <c r="K4112" t="b">
        <v>0</v>
      </c>
      <c r="L4112">
        <v>0</v>
      </c>
      <c r="M4112" t="b">
        <v>0</v>
      </c>
      <c r="N4112" t="s">
        <v>8303</v>
      </c>
      <c r="O4112" s="14" t="s">
        <v>8318</v>
      </c>
      <c r="P4112" t="s">
        <v>8360</v>
      </c>
      <c r="Q4112" s="10">
        <f t="shared" si="132"/>
        <v>42065.791574074072</v>
      </c>
      <c r="R4112">
        <f t="shared" si="133"/>
        <v>2015</v>
      </c>
    </row>
    <row r="4113" spans="1:18" ht="45" x14ac:dyDescent="0.25">
      <c r="A4113">
        <v>3885</v>
      </c>
      <c r="B4113" s="3" t="s">
        <v>3882</v>
      </c>
      <c r="C4113" s="3" t="s">
        <v>7994</v>
      </c>
      <c r="D4113" s="6">
        <v>375000</v>
      </c>
      <c r="E4113" s="8">
        <v>0</v>
      </c>
      <c r="F4113" t="s">
        <v>8219</v>
      </c>
      <c r="G4113" t="s">
        <v>8223</v>
      </c>
      <c r="H4113" t="s">
        <v>8245</v>
      </c>
      <c r="I4113">
        <v>1462834191</v>
      </c>
      <c r="J4113">
        <v>1460242191</v>
      </c>
      <c r="K4113" t="b">
        <v>0</v>
      </c>
      <c r="L4113">
        <v>0</v>
      </c>
      <c r="M4113" t="b">
        <v>0</v>
      </c>
      <c r="N4113" t="s">
        <v>8303</v>
      </c>
      <c r="O4113" s="14" t="s">
        <v>8318</v>
      </c>
      <c r="P4113" t="s">
        <v>8360</v>
      </c>
      <c r="Q4113" s="10">
        <f t="shared" si="132"/>
        <v>42469.951284722221</v>
      </c>
      <c r="R4113">
        <f t="shared" si="133"/>
        <v>2016</v>
      </c>
    </row>
    <row r="4114" spans="1:18" ht="15.75" x14ac:dyDescent="0.25">
      <c r="A4114">
        <v>3886</v>
      </c>
      <c r="B4114" s="3" t="s">
        <v>3883</v>
      </c>
      <c r="C4114" s="3">
        <v>1</v>
      </c>
      <c r="D4114" s="6">
        <v>10000</v>
      </c>
      <c r="E4114" s="8">
        <v>0</v>
      </c>
      <c r="F4114" t="s">
        <v>8219</v>
      </c>
      <c r="G4114" t="s">
        <v>8225</v>
      </c>
      <c r="H4114" t="s">
        <v>8247</v>
      </c>
      <c r="I4114">
        <v>1418275702</v>
      </c>
      <c r="J4114">
        <v>1415683702</v>
      </c>
      <c r="K4114" t="b">
        <v>0</v>
      </c>
      <c r="L4114">
        <v>0</v>
      </c>
      <c r="M4114" t="b">
        <v>0</v>
      </c>
      <c r="N4114" t="s">
        <v>8303</v>
      </c>
      <c r="O4114" s="14" t="s">
        <v>8318</v>
      </c>
      <c r="P4114" t="s">
        <v>8360</v>
      </c>
      <c r="Q4114" s="10">
        <f t="shared" si="132"/>
        <v>41954.228032407409</v>
      </c>
      <c r="R4114">
        <f t="shared" si="133"/>
        <v>2014</v>
      </c>
    </row>
    <row r="4115" spans="1:18" ht="60" x14ac:dyDescent="0.25">
      <c r="A4115">
        <v>3887</v>
      </c>
      <c r="B4115" s="3" t="s">
        <v>3884</v>
      </c>
      <c r="C4115" s="3" t="s">
        <v>7995</v>
      </c>
      <c r="D4115" s="6">
        <v>2000</v>
      </c>
      <c r="E4115" s="8">
        <v>35</v>
      </c>
      <c r="F4115" t="s">
        <v>8219</v>
      </c>
      <c r="G4115" t="s">
        <v>8223</v>
      </c>
      <c r="H4115" t="s">
        <v>8245</v>
      </c>
      <c r="I4115">
        <v>1430517600</v>
      </c>
      <c r="J4115">
        <v>1426538129</v>
      </c>
      <c r="K4115" t="b">
        <v>0</v>
      </c>
      <c r="L4115">
        <v>2</v>
      </c>
      <c r="M4115" t="b">
        <v>0</v>
      </c>
      <c r="N4115" t="s">
        <v>8303</v>
      </c>
      <c r="O4115" s="14" t="s">
        <v>8318</v>
      </c>
      <c r="P4115" t="s">
        <v>8360</v>
      </c>
      <c r="Q4115" s="10">
        <f t="shared" si="132"/>
        <v>42079.857974537037</v>
      </c>
      <c r="R4115">
        <f t="shared" si="133"/>
        <v>2015</v>
      </c>
    </row>
  </sheetData>
  <sortState xmlns:xlrd2="http://schemas.microsoft.com/office/spreadsheetml/2017/richdata2" ref="A522:R4116">
    <sortCondition descending="1" ref="F1:F4116"/>
  </sortState>
  <conditionalFormatting sqref="F1:F1048576">
    <cfRule type="containsText" dxfId="2" priority="1" operator="containsText" text="canceled">
      <formula>NOT(ISERROR(SEARCH("canceled",F1)))</formula>
    </cfRule>
    <cfRule type="containsText" dxfId="1" priority="2" operator="containsText" text="Failed">
      <formula>NOT(ISERROR(SEARCH("Failed",F1)))</formula>
    </cfRule>
    <cfRule type="containsText" dxfId="0" priority="3" operator="containsText" text="successful">
      <formula>NOT(ISERROR(SEARCH("successful",F1)))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Stefanie Noland</cp:lastModifiedBy>
  <dcterms:created xsi:type="dcterms:W3CDTF">2017-04-20T15:17:24Z</dcterms:created>
  <dcterms:modified xsi:type="dcterms:W3CDTF">2021-07-04T14:04:19Z</dcterms:modified>
</cp:coreProperties>
</file>