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ge\OneDrive\Documents\vesta_automation\Code\planning\"/>
    </mc:Choice>
  </mc:AlternateContent>
  <xr:revisionPtr revIDLastSave="0" documentId="13_ncr:1_{91AC3AB2-C5F0-4A2D-9F42-BF4A91998372}" xr6:coauthVersionLast="47" xr6:coauthVersionMax="47" xr10:uidLastSave="{00000000-0000-0000-0000-000000000000}"/>
  <bookViews>
    <workbookView xWindow="-120" yWindow="-120" windowWidth="29040" windowHeight="15840" activeTab="2" xr2:uid="{04D095C3-6D5F-458D-BB23-D900C4B2FD7A}"/>
  </bookViews>
  <sheets>
    <sheet name="drivers" sheetId="1" r:id="rId1"/>
    <sheet name="games" sheetId="2" r:id="rId2"/>
    <sheet name="planning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2" l="1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3" i="2"/>
  <c r="F4" i="2"/>
  <c r="F5" i="2"/>
  <c r="F6" i="2"/>
  <c r="F7" i="2"/>
  <c r="F8" i="2"/>
  <c r="F9" i="2"/>
  <c r="F10" i="2"/>
  <c r="F11" i="2"/>
  <c r="F2" i="2"/>
  <c r="F3" i="1"/>
  <c r="E3" i="2"/>
  <c r="E4" i="2"/>
  <c r="E5" i="2"/>
  <c r="E6" i="2"/>
  <c r="E7" i="2"/>
  <c r="E8" i="2"/>
  <c r="E9" i="2"/>
  <c r="E10" i="2"/>
  <c r="E11" i="2"/>
  <c r="E2" i="2"/>
</calcChain>
</file>

<file path=xl/sharedStrings.xml><?xml version="1.0" encoding="utf-8"?>
<sst xmlns="http://schemas.openxmlformats.org/spreadsheetml/2006/main" count="81" uniqueCount="46">
  <si>
    <t>Speler</t>
  </si>
  <si>
    <t>count_trips</t>
  </si>
  <si>
    <t>Nr</t>
  </si>
  <si>
    <t>Datum</t>
  </si>
  <si>
    <t>Tegenstander</t>
  </si>
  <si>
    <t>Thuis/Uit</t>
  </si>
  <si>
    <t>Driver</t>
  </si>
  <si>
    <t>chauffeurs nodig</t>
  </si>
  <si>
    <t>Thuis</t>
  </si>
  <si>
    <t>WEC</t>
  </si>
  <si>
    <t>Vorstenbosch</t>
  </si>
  <si>
    <t>Uit</t>
  </si>
  <si>
    <t>aantal spelers:</t>
  </si>
  <si>
    <t>Start_wedstrijd</t>
  </si>
  <si>
    <t>count_wassen</t>
  </si>
  <si>
    <t>Verzamelen</t>
  </si>
  <si>
    <t>Wasbeurt</t>
  </si>
  <si>
    <t>wasbeurten nodig</t>
  </si>
  <si>
    <t>Jonas Florusse</t>
  </si>
  <si>
    <t>Ties van Aar</t>
  </si>
  <si>
    <t>Roemer</t>
  </si>
  <si>
    <t>Daan Schoenmakers</t>
  </si>
  <si>
    <t>Sietse Suppers</t>
  </si>
  <si>
    <t>Timo Schaars</t>
  </si>
  <si>
    <t>Juul</t>
  </si>
  <si>
    <t>Jelle Stegeman</t>
  </si>
  <si>
    <t>Mats</t>
  </si>
  <si>
    <t>Boudewijn</t>
  </si>
  <si>
    <t>Gijs</t>
  </si>
  <si>
    <t>Jelle Suppers</t>
  </si>
  <si>
    <t>Daan Francissen</t>
  </si>
  <si>
    <t>Nils Barf</t>
  </si>
  <si>
    <t>Thijmen Megens</t>
  </si>
  <si>
    <t>Jop</t>
  </si>
  <si>
    <t>Jannes</t>
  </si>
  <si>
    <t>FC De Rakt</t>
  </si>
  <si>
    <t>Herpinia</t>
  </si>
  <si>
    <t>Maliskamp</t>
  </si>
  <si>
    <t>Schadewijk</t>
  </si>
  <si>
    <t>Reek</t>
  </si>
  <si>
    <t>VITA</t>
  </si>
  <si>
    <t>FC Uden</t>
  </si>
  <si>
    <t>BMC</t>
  </si>
  <si>
    <t>Nooit Gedacht</t>
  </si>
  <si>
    <t>Unnamed: 4</t>
  </si>
  <si>
    <t>Unnamed: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</si>
</sst>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164" fontId="0" fillId="0" borderId="0" xfId="0" applyNumberFormat="1"/>
    <xf numFmtId="14" fontId="0" fillId="0" borderId="0" xfId="0" applyNumberFormat="1"/>
    <xf numFmtId="16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09D8A-6864-48A5-A523-FB069FDAF629}">
  <dimension ref="A1:F18"/>
  <sheetViews>
    <sheetView workbookViewId="0">
      <selection activeCell="E8" sqref="E8"/>
    </sheetView>
  </sheetViews>
  <sheetFormatPr defaultRowHeight="15" x14ac:dyDescent="0.25"/>
  <cols>
    <col min="1" max="1" width="3.140625" bestFit="1" customWidth="1"/>
    <col min="2" max="2" width="19" bestFit="1" customWidth="1"/>
    <col min="3" max="3" width="11" bestFit="1" customWidth="1"/>
    <col min="4" max="4" width="13.7109375" bestFit="1" customWidth="1"/>
    <col min="5" max="5" width="14" bestFit="1" customWidth="1"/>
    <col min="6" max="6" width="11.7109375" bestFit="1" customWidth="1"/>
  </cols>
  <sheetData>
    <row r="1" spans="1:6" x14ac:dyDescent="0.25">
      <c r="A1" s="5" t="s">
        <v>2</v>
      </c>
      <c r="B1" s="5" t="s">
        <v>0</v>
      </c>
      <c r="C1" s="5" t="s">
        <v>1</v>
      </c>
      <c r="D1" s="5" t="s">
        <v>14</v>
      </c>
      <c r="E1" s="5" t="s">
        <v>44</v>
      </c>
      <c r="F1" s="5" t="s">
        <v>45</v>
      </c>
    </row>
    <row r="2" spans="1:6" x14ac:dyDescent="0.25">
      <c r="A2">
        <v>1</v>
      </c>
      <c r="B2" t="s">
        <v>18</v>
      </c>
    </row>
    <row r="3" spans="1:6" x14ac:dyDescent="0.25">
      <c r="A3">
        <v>2</v>
      </c>
      <c r="B3" t="s">
        <v>19</v>
      </c>
      <c r="E3" t="s">
        <v>12</v>
      </c>
      <c r="F3">
        <f>MAX(A2:A40)*1</f>
        <v>17</v>
      </c>
    </row>
    <row r="4" spans="1:6" x14ac:dyDescent="0.25">
      <c r="A4">
        <v>3</v>
      </c>
      <c r="B4" t="s">
        <v>20</v>
      </c>
    </row>
    <row r="5" spans="1:6" x14ac:dyDescent="0.25">
      <c r="A5">
        <v>4</v>
      </c>
      <c r="B5" t="s">
        <v>21</v>
      </c>
    </row>
    <row r="6" spans="1:6" x14ac:dyDescent="0.25">
      <c r="A6">
        <v>5</v>
      </c>
      <c r="B6" t="s">
        <v>22</v>
      </c>
    </row>
    <row r="7" spans="1:6" x14ac:dyDescent="0.25">
      <c r="A7">
        <v>6</v>
      </c>
      <c r="B7" t="s">
        <v>23</v>
      </c>
    </row>
    <row r="8" spans="1:6" x14ac:dyDescent="0.25">
      <c r="A8">
        <v>7</v>
      </c>
      <c r="B8" t="s">
        <v>24</v>
      </c>
    </row>
    <row r="9" spans="1:6" x14ac:dyDescent="0.25">
      <c r="A9">
        <v>8</v>
      </c>
      <c r="B9" t="s">
        <v>25</v>
      </c>
    </row>
    <row r="10" spans="1:6" x14ac:dyDescent="0.25">
      <c r="A10">
        <v>9</v>
      </c>
      <c r="B10" t="s">
        <v>26</v>
      </c>
    </row>
    <row r="11" spans="1:6" x14ac:dyDescent="0.25">
      <c r="A11">
        <v>10</v>
      </c>
      <c r="B11" t="s">
        <v>27</v>
      </c>
    </row>
    <row r="12" spans="1:6" x14ac:dyDescent="0.25">
      <c r="A12">
        <v>11</v>
      </c>
      <c r="B12" t="s">
        <v>28</v>
      </c>
    </row>
    <row r="13" spans="1:6" x14ac:dyDescent="0.25">
      <c r="A13">
        <v>12</v>
      </c>
      <c r="B13" t="s">
        <v>29</v>
      </c>
    </row>
    <row r="14" spans="1:6" x14ac:dyDescent="0.25">
      <c r="A14">
        <v>13</v>
      </c>
      <c r="B14" t="s">
        <v>30</v>
      </c>
    </row>
    <row r="15" spans="1:6" x14ac:dyDescent="0.25">
      <c r="A15">
        <v>14</v>
      </c>
      <c r="B15" t="s">
        <v>31</v>
      </c>
    </row>
    <row r="16" spans="1:6" x14ac:dyDescent="0.25">
      <c r="A16">
        <v>15</v>
      </c>
      <c r="B16" t="s">
        <v>32</v>
      </c>
    </row>
    <row r="17" spans="1:2" x14ac:dyDescent="0.25">
      <c r="A17">
        <v>16</v>
      </c>
      <c r="B17" t="s">
        <v>33</v>
      </c>
    </row>
    <row r="18" spans="1:2" x14ac:dyDescent="0.25">
      <c r="A18">
        <v>17</v>
      </c>
      <c r="B18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247F-B135-467E-AC71-49113B5222A5}">
  <dimension ref="A1:G23"/>
  <sheetViews>
    <sheetView workbookViewId="0">
      <selection activeCell="G10" sqref="G10"/>
    </sheetView>
  </sheetViews>
  <sheetFormatPr defaultRowHeight="15" x14ac:dyDescent="0.25"/>
  <cols>
    <col min="1" max="1" width="10.7109375" bestFit="1" customWidth="1"/>
    <col min="2" max="2" width="14.7109375" bestFit="1" customWidth="1"/>
    <col min="3" max="3" width="13.85546875" bestFit="1" customWidth="1"/>
    <col min="4" max="4" width="9.28515625" bestFit="1" customWidth="1"/>
    <col min="5" max="5" width="11.7109375" bestFit="1" customWidth="1"/>
    <col min="6" max="6" width="16" bestFit="1" customWidth="1"/>
    <col min="7" max="7" width="17.28515625" bestFit="1" customWidth="1"/>
  </cols>
  <sheetData>
    <row r="1" spans="1:7" x14ac:dyDescent="0.25">
      <c r="A1" s="5" t="s">
        <v>3</v>
      </c>
      <c r="B1" s="5" t="s">
        <v>13</v>
      </c>
      <c r="C1" s="5" t="s">
        <v>4</v>
      </c>
      <c r="D1" s="5" t="s">
        <v>5</v>
      </c>
      <c r="E1" s="5" t="s">
        <v>15</v>
      </c>
      <c r="F1" s="5" t="s">
        <v>7</v>
      </c>
      <c r="G1" s="5" t="s">
        <v>17</v>
      </c>
    </row>
    <row r="2" spans="1:7" x14ac:dyDescent="0.25">
      <c r="A2" s="3">
        <v>45557</v>
      </c>
      <c r="B2" s="1">
        <v>0.625</v>
      </c>
      <c r="C2" t="s">
        <v>35</v>
      </c>
      <c r="D2" t="s">
        <v>11</v>
      </c>
      <c r="E2" s="2">
        <f>IF(D2="Thuis",B2 - TIME(1,0,0),IF(D2="Uit",B2 - TIME(1,30,0),""))</f>
        <v>0.5625</v>
      </c>
      <c r="F2">
        <f>ROUNDUP(IF(D2="Thuis",0,IF(D2="Uit",drivers!$F$3/4,"")),0)</f>
        <v>5</v>
      </c>
      <c r="G2">
        <v>1</v>
      </c>
    </row>
    <row r="3" spans="1:7" x14ac:dyDescent="0.25">
      <c r="A3" s="3">
        <v>45564</v>
      </c>
      <c r="B3" s="1">
        <v>0.64583333333333337</v>
      </c>
      <c r="C3" t="s">
        <v>36</v>
      </c>
      <c r="D3" t="s">
        <v>8</v>
      </c>
      <c r="E3" s="2">
        <f t="shared" ref="E3:E11" si="0">IF(D3="Thuis",B3 - TIME(1,0,0),IF(D3="Uit",B3 - TIME(1,30,0),""))</f>
        <v>0.60416666666666674</v>
      </c>
      <c r="F3">
        <f>ROUNDUP(IF(D3="Thuis",0,IF(D3="Uit",drivers!$F$3/4,"")),0)</f>
        <v>0</v>
      </c>
      <c r="G3">
        <v>1</v>
      </c>
    </row>
    <row r="4" spans="1:7" x14ac:dyDescent="0.25">
      <c r="A4" s="3">
        <v>45571</v>
      </c>
      <c r="B4" s="1">
        <v>0.625</v>
      </c>
      <c r="C4" t="s">
        <v>37</v>
      </c>
      <c r="D4" t="s">
        <v>11</v>
      </c>
      <c r="E4" s="2">
        <f t="shared" si="0"/>
        <v>0.5625</v>
      </c>
      <c r="F4">
        <f>ROUNDUP(IF(D4="Thuis",0,IF(D4="Uit",drivers!$F$3/4,"")),0)</f>
        <v>5</v>
      </c>
      <c r="G4">
        <v>1</v>
      </c>
    </row>
    <row r="5" spans="1:7" x14ac:dyDescent="0.25">
      <c r="A5" s="3">
        <v>45578</v>
      </c>
      <c r="B5" s="1">
        <v>0.60416666666666663</v>
      </c>
      <c r="C5" t="s">
        <v>38</v>
      </c>
      <c r="D5" t="s">
        <v>8</v>
      </c>
      <c r="E5" s="2">
        <f t="shared" si="0"/>
        <v>0.5625</v>
      </c>
      <c r="F5">
        <f>ROUNDUP(IF(D5="Thuis",0,IF(D5="Uit",drivers!$F$3/4,"")),0)</f>
        <v>0</v>
      </c>
      <c r="G5">
        <v>1</v>
      </c>
    </row>
    <row r="6" spans="1:7" x14ac:dyDescent="0.25">
      <c r="A6" s="3">
        <v>45585</v>
      </c>
      <c r="B6" s="1">
        <v>0.625</v>
      </c>
      <c r="C6" t="s">
        <v>10</v>
      </c>
      <c r="D6" t="s">
        <v>11</v>
      </c>
      <c r="E6" s="2">
        <f t="shared" si="0"/>
        <v>0.5625</v>
      </c>
      <c r="F6">
        <f>ROUNDUP(IF(D6="Thuis",0,IF(D6="Uit",drivers!$F$3/4,"")),0)</f>
        <v>5</v>
      </c>
      <c r="G6">
        <v>1</v>
      </c>
    </row>
    <row r="7" spans="1:7" x14ac:dyDescent="0.25">
      <c r="A7" s="3">
        <v>45599</v>
      </c>
      <c r="B7" s="1">
        <v>0.58333333333333337</v>
      </c>
      <c r="C7" t="s">
        <v>39</v>
      </c>
      <c r="D7" t="s">
        <v>8</v>
      </c>
      <c r="E7" s="2">
        <f t="shared" si="0"/>
        <v>0.54166666666666674</v>
      </c>
      <c r="F7">
        <f>ROUNDUP(IF(D7="Thuis",0,IF(D7="Uit",drivers!$F$3/4,"")),0)</f>
        <v>0</v>
      </c>
      <c r="G7">
        <v>1</v>
      </c>
    </row>
    <row r="8" spans="1:7" x14ac:dyDescent="0.25">
      <c r="A8" s="3">
        <v>45606</v>
      </c>
      <c r="B8" s="1">
        <v>0.625</v>
      </c>
      <c r="C8" t="s">
        <v>40</v>
      </c>
      <c r="D8" t="s">
        <v>11</v>
      </c>
      <c r="E8" s="2">
        <f t="shared" si="0"/>
        <v>0.5625</v>
      </c>
      <c r="F8">
        <f>ROUNDUP(IF(D8="Thuis",0,IF(D8="Uit",drivers!$F$3/4,"")),0)</f>
        <v>5</v>
      </c>
      <c r="G8">
        <v>1</v>
      </c>
    </row>
    <row r="9" spans="1:7" x14ac:dyDescent="0.25">
      <c r="A9" s="3">
        <v>45613</v>
      </c>
      <c r="B9" s="1">
        <v>0.60416666666666663</v>
      </c>
      <c r="C9" t="s">
        <v>9</v>
      </c>
      <c r="D9" t="s">
        <v>8</v>
      </c>
      <c r="E9" s="2">
        <f t="shared" si="0"/>
        <v>0.5625</v>
      </c>
      <c r="F9">
        <f>ROUNDUP(IF(D9="Thuis",0,IF(D9="Uit",drivers!$F$3/4,"")),0)</f>
        <v>0</v>
      </c>
      <c r="G9">
        <v>1</v>
      </c>
    </row>
    <row r="10" spans="1:7" x14ac:dyDescent="0.25">
      <c r="A10" s="3">
        <v>45620</v>
      </c>
      <c r="B10" s="1">
        <v>0.64583333333333337</v>
      </c>
      <c r="C10" t="s">
        <v>41</v>
      </c>
      <c r="D10" t="s">
        <v>11</v>
      </c>
      <c r="E10" s="2">
        <f t="shared" si="0"/>
        <v>0.58333333333333337</v>
      </c>
      <c r="F10">
        <f>ROUNDUP(IF(D10="Thuis",0,IF(D10="Uit",drivers!$F$3/4,"")),0)</f>
        <v>5</v>
      </c>
      <c r="G10">
        <v>1</v>
      </c>
    </row>
    <row r="11" spans="1:7" x14ac:dyDescent="0.25">
      <c r="A11" s="3">
        <v>45627</v>
      </c>
      <c r="B11" s="1">
        <v>0.625</v>
      </c>
      <c r="C11" t="s">
        <v>42</v>
      </c>
      <c r="D11" t="s">
        <v>8</v>
      </c>
      <c r="E11" s="2">
        <f t="shared" si="0"/>
        <v>0.58333333333333337</v>
      </c>
      <c r="F11">
        <f>ROUNDUP(IF(D11="Thuis",0,IF(D11="Uit",drivers!$F$3/4,"")),0)</f>
        <v>0</v>
      </c>
      <c r="G11">
        <v>1</v>
      </c>
    </row>
    <row r="12" spans="1:7" x14ac:dyDescent="0.25">
      <c r="A12" s="3">
        <v>45634</v>
      </c>
      <c r="B12" s="1">
        <v>0.625</v>
      </c>
      <c r="C12" t="s">
        <v>43</v>
      </c>
      <c r="D12" t="s">
        <v>11</v>
      </c>
      <c r="E12" s="2">
        <f>IF(D12="Thuis",B12 - TIME(1,0,0),IF(D12="Uit",B12 - TIME(1,30,0),""))</f>
        <v>0.5625</v>
      </c>
      <c r="F12">
        <f>ROUNDUP(IF(D12="Thuis",0,IF(D12="Uit",drivers!$F$3/4,"")),0)</f>
        <v>5</v>
      </c>
      <c r="G12">
        <v>1</v>
      </c>
    </row>
    <row r="13" spans="1:7" x14ac:dyDescent="0.25">
      <c r="A13" s="4">
        <v>45690</v>
      </c>
      <c r="B13" s="1">
        <v>0.64583333333333337</v>
      </c>
      <c r="C13" t="s">
        <v>35</v>
      </c>
      <c r="D13" t="s">
        <v>8</v>
      </c>
      <c r="E13" s="2">
        <f t="shared" ref="E13:E21" si="1">IF(D13="Thuis",B13 - TIME(1,0,0),IF(D13="Uit",B13 - TIME(1,30,0),""))</f>
        <v>0.60416666666666674</v>
      </c>
      <c r="F13">
        <f>ROUNDUP(IF(D13="Thuis",0,IF(D13="Uit",drivers!$F$3/4,"")),0)</f>
        <v>0</v>
      </c>
      <c r="G13">
        <v>1</v>
      </c>
    </row>
    <row r="14" spans="1:7" x14ac:dyDescent="0.25">
      <c r="A14" s="4">
        <v>45697</v>
      </c>
      <c r="B14" s="1">
        <v>0.625</v>
      </c>
      <c r="C14" t="s">
        <v>36</v>
      </c>
      <c r="D14" t="s">
        <v>11</v>
      </c>
      <c r="E14" s="2">
        <f t="shared" si="1"/>
        <v>0.5625</v>
      </c>
      <c r="F14">
        <f>ROUNDUP(IF(D14="Thuis",0,IF(D14="Uit",drivers!$F$3/4,"")),0)</f>
        <v>5</v>
      </c>
      <c r="G14">
        <v>1</v>
      </c>
    </row>
    <row r="15" spans="1:7" x14ac:dyDescent="0.25">
      <c r="A15" s="4">
        <v>45704</v>
      </c>
      <c r="B15" s="1">
        <v>0.60416666666666663</v>
      </c>
      <c r="C15" t="s">
        <v>37</v>
      </c>
      <c r="D15" t="s">
        <v>8</v>
      </c>
      <c r="E15" s="2">
        <f t="shared" si="1"/>
        <v>0.5625</v>
      </c>
      <c r="F15">
        <f>ROUNDUP(IF(D15="Thuis",0,IF(D15="Uit",drivers!$F$3/4,"")),0)</f>
        <v>0</v>
      </c>
      <c r="G15">
        <v>1</v>
      </c>
    </row>
    <row r="16" spans="1:7" x14ac:dyDescent="0.25">
      <c r="A16" s="4">
        <v>45711</v>
      </c>
      <c r="B16" s="1">
        <v>0.625</v>
      </c>
      <c r="C16" t="s">
        <v>38</v>
      </c>
      <c r="D16" t="s">
        <v>11</v>
      </c>
      <c r="E16" s="2">
        <f t="shared" si="1"/>
        <v>0.5625</v>
      </c>
      <c r="F16">
        <f>ROUNDUP(IF(D16="Thuis",0,IF(D16="Uit",drivers!$F$3/4,"")),0)</f>
        <v>5</v>
      </c>
      <c r="G16">
        <v>1</v>
      </c>
    </row>
    <row r="17" spans="1:7" x14ac:dyDescent="0.25">
      <c r="A17" s="4">
        <v>45732</v>
      </c>
      <c r="B17" s="1">
        <v>0.58333333333333337</v>
      </c>
      <c r="C17" t="s">
        <v>10</v>
      </c>
      <c r="D17" t="s">
        <v>8</v>
      </c>
      <c r="E17" s="2">
        <f t="shared" si="1"/>
        <v>0.54166666666666674</v>
      </c>
      <c r="F17">
        <f>ROUNDUP(IF(D17="Thuis",0,IF(D17="Uit",drivers!$F$3/4,"")),0)</f>
        <v>0</v>
      </c>
      <c r="G17">
        <v>1</v>
      </c>
    </row>
    <row r="18" spans="1:7" x14ac:dyDescent="0.25">
      <c r="A18" s="4">
        <v>45739</v>
      </c>
      <c r="B18" s="1">
        <v>0.625</v>
      </c>
      <c r="C18" t="s">
        <v>39</v>
      </c>
      <c r="D18" t="s">
        <v>11</v>
      </c>
      <c r="E18" s="2">
        <f t="shared" si="1"/>
        <v>0.5625</v>
      </c>
      <c r="F18">
        <f>ROUNDUP(IF(D18="Thuis",0,IF(D18="Uit",drivers!$F$3/4,"")),0)</f>
        <v>5</v>
      </c>
      <c r="G18">
        <v>1</v>
      </c>
    </row>
    <row r="19" spans="1:7" x14ac:dyDescent="0.25">
      <c r="A19" s="4">
        <v>45753</v>
      </c>
      <c r="B19" s="1">
        <v>0.60416666666666663</v>
      </c>
      <c r="C19" t="s">
        <v>40</v>
      </c>
      <c r="D19" t="s">
        <v>8</v>
      </c>
      <c r="E19" s="2">
        <f t="shared" si="1"/>
        <v>0.5625</v>
      </c>
      <c r="F19">
        <f>ROUNDUP(IF(D19="Thuis",0,IF(D19="Uit",drivers!$F$3/4,"")),0)</f>
        <v>0</v>
      </c>
      <c r="G19">
        <v>1</v>
      </c>
    </row>
    <row r="20" spans="1:7" x14ac:dyDescent="0.25">
      <c r="A20" s="4">
        <v>45760</v>
      </c>
      <c r="B20" s="1">
        <v>0.64583333333333337</v>
      </c>
      <c r="C20" t="s">
        <v>9</v>
      </c>
      <c r="D20" t="s">
        <v>11</v>
      </c>
      <c r="E20" s="2">
        <f t="shared" si="1"/>
        <v>0.58333333333333337</v>
      </c>
      <c r="F20">
        <f>ROUNDUP(IF(D20="Thuis",0,IF(D20="Uit",drivers!$F$3/4,"")),0)</f>
        <v>5</v>
      </c>
      <c r="G20">
        <v>1</v>
      </c>
    </row>
    <row r="21" spans="1:7" x14ac:dyDescent="0.25">
      <c r="A21" s="4">
        <v>45781</v>
      </c>
      <c r="B21" s="1">
        <v>0.625</v>
      </c>
      <c r="C21" t="s">
        <v>41</v>
      </c>
      <c r="D21" t="s">
        <v>8</v>
      </c>
      <c r="E21" s="2">
        <f t="shared" si="1"/>
        <v>0.58333333333333337</v>
      </c>
      <c r="F21">
        <f>ROUNDUP(IF(D21="Thuis",0,IF(D21="Uit",drivers!$F$3/4,"")),0)</f>
        <v>0</v>
      </c>
      <c r="G21">
        <v>1</v>
      </c>
    </row>
    <row r="22" spans="1:7" x14ac:dyDescent="0.25">
      <c r="A22" s="4">
        <v>45788</v>
      </c>
      <c r="B22" s="1">
        <v>0.64583333333333337</v>
      </c>
      <c r="C22" t="s">
        <v>42</v>
      </c>
      <c r="D22" t="s">
        <v>11</v>
      </c>
      <c r="E22" s="2">
        <f t="shared" ref="E22:E23" si="2">IF(D22="Thuis",B22 - TIME(1,0,0),IF(D22="Uit",B22 - TIME(1,30,0),""))</f>
        <v>0.58333333333333337</v>
      </c>
      <c r="F22">
        <f>ROUNDUP(IF(D22="Thuis",0,IF(D22="Uit",drivers!$F$3/4,"")),0)</f>
        <v>5</v>
      </c>
      <c r="G22">
        <v>1</v>
      </c>
    </row>
    <row r="23" spans="1:7" x14ac:dyDescent="0.25">
      <c r="A23" s="4">
        <v>45795</v>
      </c>
      <c r="B23" s="1">
        <v>0.625</v>
      </c>
      <c r="C23" t="s">
        <v>43</v>
      </c>
      <c r="D23" t="s">
        <v>8</v>
      </c>
      <c r="E23" s="2">
        <f t="shared" si="2"/>
        <v>0.58333333333333337</v>
      </c>
      <c r="F23">
        <f>ROUNDUP(IF(D23="Thuis",0,IF(D23="Uit",drivers!$F$3/4,"")),0)</f>
        <v>0</v>
      </c>
      <c r="G23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E3FAA-83B8-4A98-8E93-6CAEC4C53981}">
  <dimension ref="A1:F1"/>
  <sheetViews>
    <sheetView tabSelected="1" workbookViewId="0">
      <selection activeCell="G10" sqref="G10"/>
    </sheetView>
  </sheetViews>
  <sheetFormatPr defaultRowHeight="15" x14ac:dyDescent="0.25"/>
  <cols>
    <col min="1" max="1" width="6.85546875" bestFit="1" customWidth="1"/>
    <col min="2" max="2" width="14.7109375" bestFit="1" customWidth="1"/>
    <col min="3" max="3" width="13.28515625" bestFit="1" customWidth="1"/>
    <col min="4" max="4" width="9.28515625" bestFit="1" customWidth="1"/>
    <col min="5" max="5" width="9.7109375" bestFit="1" customWidth="1"/>
    <col min="6" max="6" width="6.42578125" bestFit="1" customWidth="1"/>
  </cols>
  <sheetData>
    <row r="1" spans="1:6" x14ac:dyDescent="0.25">
      <c r="A1" s="5" t="s">
        <v>3</v>
      </c>
      <c r="B1" s="5" t="s">
        <v>13</v>
      </c>
      <c r="C1" s="5" t="s">
        <v>4</v>
      </c>
      <c r="D1" s="5" t="s">
        <v>5</v>
      </c>
      <c r="E1" s="5" t="s">
        <v>16</v>
      </c>
      <c r="F1" s="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drivers</vt:lpstr>
      <vt:lpstr>games</vt:lpstr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 Stegeman</dc:creator>
  <cp:lastModifiedBy>Jelle Stegeman</cp:lastModifiedBy>
  <dcterms:created xsi:type="dcterms:W3CDTF">2025-04-28T18:35:34Z</dcterms:created>
  <dcterms:modified xsi:type="dcterms:W3CDTF">2025-05-14T18:01:03Z</dcterms:modified>
</cp:coreProperties>
</file>