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Problem tests\Problem test 1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45" i="1"/>
  <c r="F46" i="1"/>
  <c r="F47" i="1"/>
  <c r="F45" i="1"/>
  <c r="D47" i="1"/>
  <c r="D46" i="1"/>
  <c r="D45" i="1"/>
  <c r="B47" i="1"/>
  <c r="B46" i="1"/>
  <c r="B45" i="1"/>
  <c r="B44" i="1"/>
  <c r="B43" i="1"/>
  <c r="F41" i="1"/>
  <c r="O30" i="1"/>
  <c r="O31" i="1"/>
  <c r="O32" i="1"/>
  <c r="O29" i="1"/>
  <c r="M31" i="1"/>
  <c r="M32" i="1"/>
  <c r="M30" i="1"/>
  <c r="M29" i="1"/>
  <c r="I32" i="1"/>
  <c r="J32" i="1"/>
  <c r="K32" i="1"/>
  <c r="H32" i="1"/>
  <c r="I31" i="1"/>
  <c r="J31" i="1"/>
  <c r="K31" i="1"/>
  <c r="H31" i="1"/>
  <c r="I30" i="1"/>
  <c r="J30" i="1"/>
  <c r="K30" i="1"/>
  <c r="H30" i="1"/>
  <c r="I29" i="1"/>
  <c r="H29" i="1"/>
  <c r="A22" i="1"/>
  <c r="A21" i="1"/>
  <c r="B20" i="1"/>
  <c r="C20" i="1"/>
  <c r="D20" i="1"/>
  <c r="E20" i="1"/>
  <c r="A20" i="1"/>
  <c r="B19" i="1"/>
  <c r="C19" i="1"/>
  <c r="D19" i="1"/>
  <c r="E19" i="1"/>
  <c r="A19" i="1"/>
  <c r="G18" i="1"/>
  <c r="A8" i="1"/>
  <c r="B7" i="1"/>
  <c r="C7" i="1"/>
  <c r="D7" i="1"/>
  <c r="A7" i="1"/>
  <c r="B5" i="1"/>
  <c r="C5" i="1"/>
  <c r="D5" i="1"/>
  <c r="A5" i="1"/>
  <c r="B4" i="1"/>
  <c r="C4" i="1"/>
  <c r="D4" i="1"/>
  <c r="A4" i="1"/>
</calcChain>
</file>

<file path=xl/sharedStrings.xml><?xml version="1.0" encoding="utf-8"?>
<sst xmlns="http://schemas.openxmlformats.org/spreadsheetml/2006/main" count="14" uniqueCount="14">
  <si>
    <t>Allele 1</t>
  </si>
  <si>
    <t>Allele 2</t>
  </si>
  <si>
    <t>Allele 3</t>
  </si>
  <si>
    <t>Allele 4</t>
  </si>
  <si>
    <t>Allele 5</t>
  </si>
  <si>
    <t>Locus A</t>
  </si>
  <si>
    <t>Locus B</t>
  </si>
  <si>
    <t>Locus C</t>
  </si>
  <si>
    <t>Locus D</t>
  </si>
  <si>
    <t>E</t>
  </si>
  <si>
    <t>e</t>
  </si>
  <si>
    <t>EE</t>
  </si>
  <si>
    <t>Ee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</si>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</sst>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52025"/>
      <name val="Segoe UI"/>
      <family val="2"/>
    </font>
    <font>
      <b/>
      <sz val="12"/>
      <color rgb="FF05202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9F6F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0" fillId="2" borderId="2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5" workbookViewId="0">
      <selection activeCell="H53" sqref="H53"/>
    </sheetView>
  </sheetViews>
  <sheetFormatPr defaultRowHeight="15" x14ac:dyDescent="0.25"/>
  <sheetData>
    <row r="1" spans="1:4" x14ac:dyDescent="0.25">
      <c r="A1">
        <v>0.4</v>
      </c>
      <c r="B1">
        <v>0.15</v>
      </c>
      <c r="C1">
        <v>0.05</v>
      </c>
      <c r="D1">
        <v>0.4</v>
      </c>
    </row>
    <row r="2" spans="1:4" x14ac:dyDescent="0.25">
      <c r="A2">
        <v>0.2475</v>
      </c>
      <c r="B2">
        <v>0.30249999999999999</v>
      </c>
      <c r="C2">
        <v>0.20250000000000001</v>
      </c>
      <c r="D2">
        <v>0.2475</v>
      </c>
    </row>
    <row r="4" spans="1:4" x14ac:dyDescent="0.25">
      <c r="A4">
        <f>A1*120</f>
        <v>48</v>
      </c>
      <c r="B4">
        <f t="shared" ref="B4:D4" si="0">B1*120</f>
        <v>18</v>
      </c>
      <c r="C4">
        <f t="shared" si="0"/>
        <v>6</v>
      </c>
      <c r="D4">
        <f t="shared" si="0"/>
        <v>48</v>
      </c>
    </row>
    <row r="5" spans="1:4" x14ac:dyDescent="0.25">
      <c r="A5">
        <f>A2*120</f>
        <v>29.7</v>
      </c>
      <c r="B5">
        <f t="shared" ref="B5:D5" si="1">B2*120</f>
        <v>36.299999999999997</v>
      </c>
      <c r="C5">
        <f t="shared" si="1"/>
        <v>24.3</v>
      </c>
      <c r="D5">
        <f t="shared" si="1"/>
        <v>29.7</v>
      </c>
    </row>
    <row r="7" spans="1:4" x14ac:dyDescent="0.25">
      <c r="A7">
        <f>(A4-A5)^2/A5</f>
        <v>11.275757575757577</v>
      </c>
      <c r="B7">
        <f t="shared" ref="B7:D7" si="2">(B4-B5)^2/B5</f>
        <v>9.2256198347107414</v>
      </c>
      <c r="C7">
        <f t="shared" si="2"/>
        <v>13.781481481481483</v>
      </c>
      <c r="D7">
        <f t="shared" si="2"/>
        <v>11.275757575757577</v>
      </c>
    </row>
    <row r="8" spans="1:4" x14ac:dyDescent="0.25">
      <c r="A8">
        <f>SUM(A7:D7)</f>
        <v>45.558616467707381</v>
      </c>
    </row>
    <row r="18" spans="1:15" ht="17.25" x14ac:dyDescent="0.25">
      <c r="A18" s="1">
        <v>50</v>
      </c>
      <c r="B18" s="1">
        <v>30</v>
      </c>
      <c r="C18" s="1">
        <v>30</v>
      </c>
      <c r="D18" s="1">
        <v>40</v>
      </c>
      <c r="E18" s="1">
        <v>50</v>
      </c>
      <c r="G18">
        <f>SUM(A18:E18)</f>
        <v>200</v>
      </c>
    </row>
    <row r="19" spans="1:15" x14ac:dyDescent="0.25">
      <c r="A19">
        <f>A18/200</f>
        <v>0.25</v>
      </c>
      <c r="B19">
        <f t="shared" ref="B19:E19" si="3">B18/200</f>
        <v>0.15</v>
      </c>
      <c r="C19">
        <f t="shared" si="3"/>
        <v>0.15</v>
      </c>
      <c r="D19">
        <f t="shared" si="3"/>
        <v>0.2</v>
      </c>
      <c r="E19">
        <f t="shared" si="3"/>
        <v>0.25</v>
      </c>
    </row>
    <row r="20" spans="1:15" x14ac:dyDescent="0.25">
      <c r="A20">
        <f>A19^2</f>
        <v>6.25E-2</v>
      </c>
      <c r="B20">
        <f t="shared" ref="B20:E20" si="4">B19^2</f>
        <v>2.2499999999999999E-2</v>
      </c>
      <c r="C20">
        <f t="shared" si="4"/>
        <v>2.2499999999999999E-2</v>
      </c>
      <c r="D20">
        <f t="shared" si="4"/>
        <v>4.0000000000000008E-2</v>
      </c>
      <c r="E20">
        <f t="shared" si="4"/>
        <v>6.25E-2</v>
      </c>
    </row>
    <row r="21" spans="1:15" x14ac:dyDescent="0.25">
      <c r="A21">
        <f>SUM(A20:E20)</f>
        <v>0.21</v>
      </c>
    </row>
    <row r="22" spans="1:15" x14ac:dyDescent="0.25">
      <c r="A22">
        <f>1-A21</f>
        <v>0.79</v>
      </c>
    </row>
    <row r="27" spans="1:15" x14ac:dyDescent="0.25">
      <c r="B27" s="3"/>
      <c r="C27" s="7" t="s">
        <v>1</v>
      </c>
      <c r="D27" s="7" t="s">
        <v>2</v>
      </c>
      <c r="E27" s="7" t="s">
        <v>3</v>
      </c>
      <c r="F27" s="7" t="s">
        <v>4</v>
      </c>
    </row>
    <row r="28" spans="1:15" ht="15" customHeight="1" x14ac:dyDescent="0.25">
      <c r="A28" s="2"/>
      <c r="B28" s="4" t="s">
        <v>0</v>
      </c>
      <c r="C28" s="8"/>
      <c r="D28" s="8"/>
      <c r="E28" s="8"/>
      <c r="F28" s="8"/>
    </row>
    <row r="29" spans="1:15" ht="34.5" x14ac:dyDescent="0.25">
      <c r="A29" s="5" t="s">
        <v>5</v>
      </c>
      <c r="B29" s="6">
        <v>0.92</v>
      </c>
      <c r="C29" s="6">
        <v>0.08</v>
      </c>
      <c r="D29" s="6"/>
      <c r="E29" s="6"/>
      <c r="F29" s="6"/>
      <c r="H29">
        <f>B29^2</f>
        <v>0.84640000000000004</v>
      </c>
      <c r="I29">
        <f>C29^2</f>
        <v>6.4000000000000003E-3</v>
      </c>
      <c r="M29">
        <f>SUM(H29:I29)</f>
        <v>0.8528</v>
      </c>
      <c r="O29">
        <f>1/M29</f>
        <v>1.1726078799249531</v>
      </c>
    </row>
    <row r="30" spans="1:15" ht="34.5" x14ac:dyDescent="0.25">
      <c r="A30" s="5" t="s">
        <v>6</v>
      </c>
      <c r="B30" s="6">
        <v>0.25</v>
      </c>
      <c r="C30" s="6">
        <v>0.25</v>
      </c>
      <c r="D30" s="6">
        <v>0.25</v>
      </c>
      <c r="E30" s="6">
        <v>0.25</v>
      </c>
      <c r="F30" s="6"/>
      <c r="H30">
        <f>B30^2</f>
        <v>6.25E-2</v>
      </c>
      <c r="I30">
        <f t="shared" ref="I30:K32" si="5">C30^2</f>
        <v>6.25E-2</v>
      </c>
      <c r="J30">
        <f t="shared" si="5"/>
        <v>6.25E-2</v>
      </c>
      <c r="K30">
        <f t="shared" si="5"/>
        <v>6.25E-2</v>
      </c>
      <c r="M30">
        <f>SUM(H30:K30)</f>
        <v>0.25</v>
      </c>
      <c r="O30">
        <f t="shared" ref="O30:O32" si="6">1/M30</f>
        <v>4</v>
      </c>
    </row>
    <row r="31" spans="1:15" ht="34.5" x14ac:dyDescent="0.25">
      <c r="A31" s="5" t="s">
        <v>7</v>
      </c>
      <c r="B31" s="6">
        <v>0.5</v>
      </c>
      <c r="C31" s="6">
        <v>0.3</v>
      </c>
      <c r="D31" s="6">
        <v>0.1</v>
      </c>
      <c r="E31" s="6">
        <v>0.1</v>
      </c>
      <c r="F31" s="6"/>
      <c r="H31">
        <f>B31^2</f>
        <v>0.25</v>
      </c>
      <c r="I31">
        <f t="shared" si="5"/>
        <v>0.09</v>
      </c>
      <c r="J31">
        <f t="shared" si="5"/>
        <v>1.0000000000000002E-2</v>
      </c>
      <c r="K31">
        <f t="shared" si="5"/>
        <v>1.0000000000000002E-2</v>
      </c>
      <c r="M31">
        <f t="shared" ref="M31:M32" si="7">SUM(H31:K31)</f>
        <v>0.36</v>
      </c>
      <c r="O31">
        <f t="shared" si="6"/>
        <v>2.7777777777777777</v>
      </c>
    </row>
    <row r="32" spans="1:15" ht="34.5" x14ac:dyDescent="0.25">
      <c r="A32" s="5" t="s">
        <v>8</v>
      </c>
      <c r="B32" s="6">
        <v>0.65</v>
      </c>
      <c r="C32" s="6">
        <v>0.1</v>
      </c>
      <c r="D32" s="6">
        <v>0.1</v>
      </c>
      <c r="E32" s="6">
        <v>0.08</v>
      </c>
      <c r="F32" s="2"/>
      <c r="H32">
        <f>B32^2</f>
        <v>0.42250000000000004</v>
      </c>
      <c r="I32">
        <f t="shared" si="5"/>
        <v>1.0000000000000002E-2</v>
      </c>
      <c r="J32">
        <f t="shared" si="5"/>
        <v>1.0000000000000002E-2</v>
      </c>
      <c r="K32">
        <f t="shared" si="5"/>
        <v>6.4000000000000003E-3</v>
      </c>
      <c r="M32">
        <f t="shared" si="7"/>
        <v>0.44890000000000008</v>
      </c>
      <c r="O32">
        <f t="shared" si="6"/>
        <v>2.227667631989307</v>
      </c>
    </row>
    <row r="41" spans="1:8" x14ac:dyDescent="0.25">
      <c r="A41">
        <v>83</v>
      </c>
      <c r="B41">
        <v>57</v>
      </c>
      <c r="C41">
        <v>35</v>
      </c>
      <c r="F41">
        <f>SUM(A41:C41)</f>
        <v>175</v>
      </c>
    </row>
    <row r="43" spans="1:8" x14ac:dyDescent="0.25">
      <c r="A43" t="s">
        <v>9</v>
      </c>
      <c r="B43">
        <f>((A41*2)+B41)/(F41*2)</f>
        <v>0.63714285714285712</v>
      </c>
    </row>
    <row r="44" spans="1:8" x14ac:dyDescent="0.25">
      <c r="A44" t="s">
        <v>10</v>
      </c>
      <c r="B44">
        <f>1-B43</f>
        <v>0.36285714285714288</v>
      </c>
    </row>
    <row r="45" spans="1:8" x14ac:dyDescent="0.25">
      <c r="A45" t="s">
        <v>11</v>
      </c>
      <c r="B45">
        <f>B43^2</f>
        <v>0.40595102040816322</v>
      </c>
      <c r="C45">
        <v>83</v>
      </c>
      <c r="D45">
        <f>B45*175</f>
        <v>71.041428571428568</v>
      </c>
      <c r="F45">
        <f>(C45-D45)^2/D45</f>
        <v>2.0130145675274282</v>
      </c>
      <c r="H45">
        <f>SUM(F45:F47)</f>
        <v>15.288876218123239</v>
      </c>
    </row>
    <row r="46" spans="1:8" x14ac:dyDescent="0.25">
      <c r="A46" t="s">
        <v>12</v>
      </c>
      <c r="B46">
        <f>2*B43*B44</f>
        <v>0.46238367346938775</v>
      </c>
      <c r="C46">
        <v>57</v>
      </c>
      <c r="D46">
        <f t="shared" ref="D46:D47" si="8">B46*175</f>
        <v>80.917142857142849</v>
      </c>
      <c r="F46">
        <f t="shared" ref="F46:F47" si="9">(C46-D46)^2/D46</f>
        <v>7.069326748954583</v>
      </c>
    </row>
    <row r="47" spans="1:8" x14ac:dyDescent="0.25">
      <c r="A47" t="s">
        <v>13</v>
      </c>
      <c r="B47">
        <f>B44^2</f>
        <v>0.13166530612244901</v>
      </c>
      <c r="C47">
        <v>35</v>
      </c>
      <c r="D47">
        <f t="shared" si="8"/>
        <v>23.041428571428575</v>
      </c>
      <c r="F47">
        <f t="shared" si="9"/>
        <v>6.206534901641227</v>
      </c>
    </row>
    <row r="52" spans="1:8" ht="17.25" x14ac:dyDescent="0.25">
      <c r="A52" s="6">
        <v>38</v>
      </c>
      <c r="B52" s="6">
        <v>15</v>
      </c>
      <c r="C52" s="6">
        <v>12</v>
      </c>
      <c r="D52" s="6">
        <v>18</v>
      </c>
      <c r="E52" s="6">
        <v>6</v>
      </c>
      <c r="F52" s="6">
        <v>11</v>
      </c>
      <c r="H52">
        <f>SUM(A52:F52)</f>
        <v>100</v>
      </c>
    </row>
  </sheetData>
  <mergeCells count="4">
    <mergeCell ref="C27:C28"/>
    <mergeCell ref="D27:D28"/>
    <mergeCell ref="E27:E28"/>
    <mergeCell ref="F27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</dc:creator>
  <cp:lastModifiedBy>Acer</cp:lastModifiedBy>
  <dcterms:created xsi:type="dcterms:W3CDTF">2022-03-29T22:22:54Z</dcterms:created>
  <dcterms:modified xsi:type="dcterms:W3CDTF">2022-03-29T23:35:04Z</dcterms:modified>
</cp:coreProperties>
</file>