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mc:AlternateContent xmlns:mc="http://schemas.openxmlformats.org/markup-compatibility/2006">
    <mc:Choice Requires="x15">
      <x15ac:absPath xmlns:x15ac="http://schemas.microsoft.com/office/spreadsheetml/2010/11/ac" url="C:\Users\45675414\Downloads\"/>
    </mc:Choice>
  </mc:AlternateContent>
  <xr:revisionPtr revIDLastSave="0" documentId="13_ncr:1_{116764B0-409F-4839-BAB4-A988BCC00EFA}" xr6:coauthVersionLast="36" xr6:coauthVersionMax="36" xr10:uidLastSave="{00000000-0000-0000-0000-000000000000}"/>
  <bookViews>
    <workbookView xWindow="0" yWindow="0" windowWidth="28800" windowHeight="12225" firstSheet="1" activeTab="4" xr2:uid="{00000000-000D-0000-FFFF-FFFF00000000}"/>
  </bookViews>
  <sheets>
    <sheet name="DATA for Examples (hide)" sheetId="10" state="hidden" r:id="rId1"/>
    <sheet name="START HERE" sheetId="12" r:id="rId2"/>
    <sheet name="A. Glycine" sheetId="4" r:id="rId3"/>
    <sheet name="A. Example" sheetId="11" r:id="rId4"/>
    <sheet name="B. Unknown" sheetId="9" r:id="rId5"/>
    <sheet name="B. Examples" sheetId="13" r:id="rId6"/>
    <sheet name="Reference Table" sheetId="6" r:id="rId7"/>
  </sheets>
  <calcPr calcId="191029"/>
</workbook>
</file>

<file path=xl/calcChain.xml><?xml version="1.0" encoding="utf-8"?>
<calcChain xmlns="http://schemas.openxmlformats.org/spreadsheetml/2006/main">
  <c r="H47" i="9" l="1"/>
  <c r="J36" i="9" l="1"/>
  <c r="J32" i="9"/>
  <c r="E34" i="9"/>
  <c r="H38" i="4"/>
  <c r="E18" i="9" l="1"/>
  <c r="E19" i="9" s="1"/>
  <c r="E20" i="9" s="1"/>
  <c r="E21" i="9" s="1"/>
  <c r="E22" i="9" s="1"/>
  <c r="E23" i="9" s="1"/>
  <c r="E24" i="9" s="1"/>
  <c r="E25" i="9" s="1"/>
  <c r="E26" i="9" s="1"/>
  <c r="E27" i="9" s="1"/>
  <c r="D17" i="4"/>
  <c r="E17" i="4"/>
  <c r="E18" i="4" s="1"/>
  <c r="E19" i="4" l="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28" i="9"/>
  <c r="E29" i="9" s="1"/>
  <c r="E30" i="9" s="1"/>
  <c r="E31" i="9" s="1"/>
  <c r="E32" i="9" s="1"/>
  <c r="E33" i="9" s="1"/>
  <c r="E35" i="9" s="1"/>
  <c r="E36" i="9" s="1"/>
  <c r="E37" i="9" s="1"/>
  <c r="E38" i="9" s="1"/>
  <c r="E39" i="9" s="1"/>
  <c r="E40" i="9" s="1"/>
  <c r="E41" i="9" s="1"/>
  <c r="E42" i="9" s="1"/>
  <c r="E43" i="9" s="1"/>
  <c r="E44" i="9" s="1"/>
  <c r="E45" i="9" s="1"/>
  <c r="E46" i="9" s="1"/>
  <c r="E47" i="9" s="1"/>
  <c r="E48" i="9" s="1"/>
  <c r="E49" i="9" s="1"/>
  <c r="E50" i="9" s="1"/>
  <c r="E51" i="9" s="1"/>
  <c r="E52" i="9" s="1"/>
  <c r="E53" i="9" s="1"/>
  <c r="E54" i="9" s="1"/>
  <c r="E55" i="9" s="1"/>
  <c r="E56" i="9" s="1"/>
  <c r="E57" i="9" s="1"/>
  <c r="E58" i="9" s="1"/>
  <c r="E59" i="9" s="1"/>
  <c r="E60" i="9" s="1"/>
  <c r="E61" i="9" s="1"/>
  <c r="E62" i="9" s="1"/>
  <c r="E63" i="9" s="1"/>
  <c r="E64" i="9" s="1"/>
  <c r="E65" i="9" s="1"/>
  <c r="E66" i="9" s="1"/>
  <c r="E67" i="9" s="1"/>
  <c r="E68" i="9" s="1"/>
  <c r="E69" i="9" s="1"/>
  <c r="E70" i="9" s="1"/>
  <c r="E71" i="9" s="1"/>
  <c r="E72" i="9" s="1"/>
  <c r="E73" i="9" s="1"/>
  <c r="E74" i="9" s="1"/>
  <c r="E75" i="9" s="1"/>
  <c r="E76" i="9" s="1"/>
  <c r="E77" i="9" s="1"/>
  <c r="E78" i="9" s="1"/>
  <c r="E79" i="9" s="1"/>
  <c r="E80" i="9" s="1"/>
  <c r="E81" i="9" s="1"/>
  <c r="E82" i="9" s="1"/>
  <c r="E83" i="9" s="1"/>
  <c r="E84" i="9" s="1"/>
  <c r="E85" i="9" s="1"/>
  <c r="E86" i="9" s="1"/>
  <c r="E87" i="9" s="1"/>
  <c r="E88" i="9" s="1"/>
  <c r="E89" i="9" s="1"/>
  <c r="E90" i="9" s="1"/>
  <c r="E91" i="9" s="1"/>
  <c r="E92" i="9" s="1"/>
  <c r="E93" i="9" s="1"/>
  <c r="E94" i="9" s="1"/>
  <c r="E95" i="9" s="1"/>
  <c r="E96" i="9" s="1"/>
  <c r="D17" i="9" l="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18" i="4" l="1"/>
  <c r="D19" i="4" s="1"/>
  <c r="D20" i="4" s="1"/>
  <c r="D21" i="4" s="1"/>
  <c r="D22" i="4" s="1"/>
  <c r="D23" i="4" l="1"/>
  <c r="D24" i="4" l="1"/>
  <c r="D25" i="4" l="1"/>
  <c r="D26" i="4" l="1"/>
  <c r="D27" i="4" l="1"/>
  <c r="D28" i="4" l="1"/>
  <c r="D29" i="4" l="1"/>
  <c r="D30" i="4" l="1"/>
  <c r="D31" i="4" l="1"/>
  <c r="D32" i="4" l="1"/>
  <c r="D33" i="4" l="1"/>
  <c r="D34" i="4" l="1"/>
  <c r="D35" i="4" l="1"/>
  <c r="D36" i="4" l="1"/>
  <c r="D37" i="4" l="1"/>
  <c r="D38" i="4" l="1"/>
  <c r="D39" i="4" l="1"/>
  <c r="D40" i="4" l="1"/>
  <c r="D41" i="4" l="1"/>
  <c r="D42" i="4" l="1"/>
  <c r="D43" i="4" l="1"/>
  <c r="D44" i="4" l="1"/>
  <c r="D45" i="4" l="1"/>
  <c r="D46" i="4" l="1"/>
  <c r="D47" i="4" l="1"/>
  <c r="D48" i="4" l="1"/>
  <c r="D49" i="4" l="1"/>
  <c r="D50" i="4" l="1"/>
  <c r="D51" i="4" l="1"/>
  <c r="D52" i="4" l="1"/>
  <c r="D53" i="4" l="1"/>
  <c r="D54" i="4" l="1"/>
  <c r="D55" i="4" l="1"/>
  <c r="D56" i="4" l="1"/>
  <c r="D57" i="4" l="1"/>
  <c r="D58" i="4" l="1"/>
  <c r="D59" i="4" l="1"/>
  <c r="D60" i="4" l="1"/>
  <c r="D61" i="4" l="1"/>
  <c r="D62" i="4" l="1"/>
  <c r="D63" i="4" l="1"/>
  <c r="D64" i="4" l="1"/>
  <c r="D65" i="4" l="1"/>
  <c r="D66" i="4" l="1"/>
  <c r="D67" i="4" s="1"/>
  <c r="D68" i="4" s="1"/>
  <c r="D69" i="4" s="1"/>
  <c r="D70" i="4" s="1"/>
  <c r="D71" i="4" s="1"/>
</calcChain>
</file>

<file path=xl/sharedStrings.xml><?xml version="1.0" encoding="utf-8"?>
<sst xmlns="http://schemas.openxmlformats.org/spreadsheetml/2006/main" count="157" uniqueCount="119">
  <si>
    <t>Vol of KOH (ml)</t>
  </si>
  <si>
    <t>V =</t>
  </si>
  <si>
    <t xml:space="preserve">V/2 = </t>
  </si>
  <si>
    <t>Blue dashed line</t>
  </si>
  <si>
    <t>pK1</t>
  </si>
  <si>
    <t>pK2</t>
  </si>
  <si>
    <t>3V/2 =</t>
  </si>
  <si>
    <t>Green dashed line</t>
  </si>
  <si>
    <t>From the graph:</t>
  </si>
  <si>
    <t>pH: unknown</t>
  </si>
  <si>
    <t>pK3</t>
  </si>
  <si>
    <t>Pink dashed line</t>
  </si>
  <si>
    <t>Burette reading (ml)</t>
  </si>
  <si>
    <t>Amino Acid</t>
  </si>
  <si>
    <t>-</t>
  </si>
  <si>
    <t>Arginine</t>
  </si>
  <si>
    <t>Aspartic acid</t>
  </si>
  <si>
    <t>Glutamic acid</t>
  </si>
  <si>
    <t>Glycine</t>
  </si>
  <si>
    <t>Histidine</t>
  </si>
  <si>
    <t>Lysine</t>
  </si>
  <si>
    <t>Red vertical (ml)</t>
  </si>
  <si>
    <t>Blue vertical (ml)</t>
  </si>
  <si>
    <t>Green vertical (ml)</t>
  </si>
  <si>
    <t>Your aims for this prac:</t>
  </si>
  <si>
    <t>How to use this spreadsheet:</t>
  </si>
  <si>
    <r>
      <rPr>
        <b/>
        <sz val="12"/>
        <color rgb="FFFF0000"/>
        <rFont val="Arial"/>
        <family val="2"/>
      </rPr>
      <t>A)</t>
    </r>
    <r>
      <rPr>
        <b/>
        <sz val="12"/>
        <rFont val="Arial"/>
        <family val="2"/>
      </rPr>
      <t xml:space="preserve"> Name of Student 1:</t>
    </r>
  </si>
  <si>
    <r>
      <rPr>
        <b/>
        <sz val="12"/>
        <color rgb="FFFF0000"/>
        <rFont val="Arial"/>
        <family val="2"/>
      </rPr>
      <t>B)</t>
    </r>
    <r>
      <rPr>
        <b/>
        <sz val="12"/>
        <rFont val="Arial"/>
        <family val="2"/>
      </rPr>
      <t xml:space="preserve"> Name of Student 2:</t>
    </r>
  </si>
  <si>
    <r>
      <rPr>
        <b/>
        <sz val="12"/>
        <color rgb="FFFF0000"/>
        <rFont val="Arial"/>
        <family val="2"/>
      </rPr>
      <t>C)</t>
    </r>
    <r>
      <rPr>
        <b/>
        <sz val="12"/>
        <rFont val="Arial"/>
        <family val="2"/>
      </rPr>
      <t xml:space="preserve"> Name of your tutor:</t>
    </r>
  </si>
  <si>
    <r>
      <rPr>
        <b/>
        <sz val="12"/>
        <color rgb="FFFF0000"/>
        <rFont val="Arial"/>
        <family val="2"/>
      </rPr>
      <t>D)</t>
    </r>
    <r>
      <rPr>
        <b/>
        <sz val="12"/>
        <rFont val="Arial"/>
        <family val="2"/>
      </rPr>
      <t xml:space="preserve"> Name of Student 3:</t>
    </r>
    <r>
      <rPr>
        <b/>
        <sz val="12"/>
        <color rgb="FFFF0000"/>
        <rFont val="Arial"/>
        <family val="2"/>
      </rPr>
      <t>*</t>
    </r>
  </si>
  <si>
    <t>*</t>
  </si>
  <si>
    <t>Pink vertical (ml)</t>
  </si>
  <si>
    <t>5V/2=</t>
  </si>
  <si>
    <t>The unknown amino acid is:</t>
  </si>
  <si>
    <t>pH</t>
  </si>
  <si>
    <t>Name of Amino Acid
(will be displayed in example plot):</t>
  </si>
  <si>
    <t>pH: Glycine</t>
  </si>
  <si>
    <t>Titration curve for</t>
  </si>
  <si>
    <t>Title preview:</t>
  </si>
  <si>
    <t>Prefix for plot titles:</t>
  </si>
  <si>
    <t>Y-Axis Label preview:</t>
  </si>
  <si>
    <t>Aspartic Acid</t>
  </si>
  <si>
    <t>Overall: Investigate the acid-base properties of amino acids</t>
  </si>
  <si>
    <r>
      <t xml:space="preserve">A. Titration of a known amino acid: </t>
    </r>
    <r>
      <rPr>
        <b/>
        <sz val="16"/>
        <color rgb="FFFF0000"/>
        <rFont val="Arial"/>
        <family val="2"/>
      </rPr>
      <t>GLYCINE</t>
    </r>
  </si>
  <si>
    <t>Note: The plot should update itself as you go. If not, ask your tutor for help!</t>
  </si>
  <si>
    <r>
      <t>Figure 1: Plot of pH vs. volume of KOH added.</t>
    </r>
    <r>
      <rPr>
        <b/>
        <u/>
        <sz val="14"/>
        <color rgb="FFFF0000"/>
        <rFont val="Arial"/>
        <family val="2"/>
      </rPr>
      <t xml:space="preserve"> </t>
    </r>
  </si>
  <si>
    <t xml:space="preserve"> Finished?    Proceed to B. Unknown</t>
  </si>
  <si>
    <r>
      <t xml:space="preserve">A. Determine the pKa values for a simple amino acid: </t>
    </r>
    <r>
      <rPr>
        <sz val="14"/>
        <color rgb="FFFF0000"/>
        <rFont val="Arial"/>
        <family val="2"/>
      </rPr>
      <t>GLYCINE</t>
    </r>
  </si>
  <si>
    <r>
      <t xml:space="preserve">B. Determine the pKa values for an </t>
    </r>
    <r>
      <rPr>
        <sz val="14"/>
        <color rgb="FFFF0000"/>
        <rFont val="Arial"/>
        <family val="2"/>
      </rPr>
      <t xml:space="preserve">UNKNOWN </t>
    </r>
    <r>
      <rPr>
        <sz val="14"/>
        <rFont val="Arial"/>
        <family val="2"/>
      </rPr>
      <t>charged amino acid and identify it using the reference table.</t>
    </r>
  </si>
  <si>
    <t xml:space="preserve"> Finished? Proceed to A. Glycine</t>
  </si>
  <si>
    <r>
      <t xml:space="preserve">Table 1: Burette &amp; pH readings for titration of </t>
    </r>
    <r>
      <rPr>
        <b/>
        <u/>
        <sz val="12"/>
        <color rgb="FFC00000"/>
        <rFont val="Arial"/>
        <family val="2"/>
      </rPr>
      <t>Glycine</t>
    </r>
    <r>
      <rPr>
        <b/>
        <u/>
        <sz val="12"/>
        <rFont val="Arial"/>
        <family val="2"/>
      </rPr>
      <t xml:space="preserve"> with 1M KOH</t>
    </r>
  </si>
  <si>
    <t>Figure 2: Plot of pH vs. volume of KOH added.</t>
  </si>
  <si>
    <t xml:space="preserve"> Note: The plot should update itself as you go. If not, ask your tutor for help!</t>
  </si>
  <si>
    <t>Congratulations! Upload your data file to Prac Quiz 1 and complete the questions.</t>
  </si>
  <si>
    <t>Compare your pK values with those in the Reference Table to identify your unknown aa.</t>
  </si>
  <si>
    <r>
      <rPr>
        <b/>
        <sz val="12"/>
        <rFont val="Arial"/>
        <family val="2"/>
      </rPr>
      <t>Aim:</t>
    </r>
    <r>
      <rPr>
        <sz val="12"/>
        <rFont val="Arial"/>
        <family val="2"/>
      </rPr>
      <t xml:space="preserve"> Determine the titration curve of the amino acid </t>
    </r>
    <r>
      <rPr>
        <b/>
        <sz val="12"/>
        <rFont val="Arial"/>
        <family val="2"/>
      </rPr>
      <t>Glycine</t>
    </r>
    <r>
      <rPr>
        <sz val="12"/>
        <rFont val="Arial"/>
        <family val="2"/>
      </rPr>
      <t>, by finding the p</t>
    </r>
    <r>
      <rPr>
        <i/>
        <sz val="12"/>
        <rFont val="Arial"/>
        <family val="2"/>
      </rPr>
      <t>K</t>
    </r>
    <r>
      <rPr>
        <vertAlign val="subscript"/>
        <sz val="12"/>
        <rFont val="Arial"/>
        <family val="2"/>
      </rPr>
      <t>a</t>
    </r>
    <r>
      <rPr>
        <sz val="12"/>
        <rFont val="Arial"/>
        <family val="2"/>
      </rPr>
      <t xml:space="preserve">s of its functional groups by </t>
    </r>
    <r>
      <rPr>
        <b/>
        <sz val="12"/>
        <rFont val="Arial"/>
        <family val="2"/>
      </rPr>
      <t>titration with KOH</t>
    </r>
    <r>
      <rPr>
        <sz val="12"/>
        <rFont val="Arial"/>
        <family val="2"/>
      </rPr>
      <t>.</t>
    </r>
  </si>
  <si>
    <t>↑</t>
  </si>
  <si>
    <t>(select V or 2V here)</t>
  </si>
  <si>
    <t xml:space="preserve">V = </t>
  </si>
  <si>
    <r>
      <t>Table 3: p</t>
    </r>
    <r>
      <rPr>
        <b/>
        <i/>
        <sz val="14"/>
        <rFont val="Arial"/>
        <family val="2"/>
      </rPr>
      <t>K</t>
    </r>
    <r>
      <rPr>
        <b/>
        <vertAlign val="subscript"/>
        <sz val="14"/>
        <rFont val="Arial"/>
        <family val="2"/>
      </rPr>
      <t xml:space="preserve">a </t>
    </r>
    <r>
      <rPr>
        <b/>
        <sz val="14"/>
        <rFont val="Arial"/>
        <family val="2"/>
      </rPr>
      <t>values of relevant amino acids</t>
    </r>
  </si>
  <si>
    <t>Please look at the example glycine plot in the tab 'A. Example'. From your graph, record the pK values for glycine.</t>
  </si>
  <si>
    <t>How similar are your pK values with the values provided for glycine in the Reference Table?</t>
  </si>
  <si>
    <r>
      <t>pK</t>
    </r>
    <r>
      <rPr>
        <b/>
        <vertAlign val="subscript"/>
        <sz val="12"/>
        <rFont val="Arial"/>
        <family val="2"/>
      </rPr>
      <t xml:space="preserve">1 </t>
    </r>
    <r>
      <rPr>
        <b/>
        <sz val="12"/>
        <rFont val="Arial"/>
        <family val="2"/>
      </rPr>
      <t>=</t>
    </r>
  </si>
  <si>
    <r>
      <t>pK</t>
    </r>
    <r>
      <rPr>
        <b/>
        <vertAlign val="subscript"/>
        <sz val="12"/>
        <rFont val="Arial"/>
        <family val="2"/>
      </rPr>
      <t>2</t>
    </r>
    <r>
      <rPr>
        <b/>
        <sz val="12"/>
        <rFont val="Arial"/>
        <family val="2"/>
      </rPr>
      <t xml:space="preserve"> =</t>
    </r>
  </si>
  <si>
    <r>
      <t>pK</t>
    </r>
    <r>
      <rPr>
        <b/>
        <vertAlign val="subscript"/>
        <sz val="12"/>
        <rFont val="Arial"/>
        <family val="2"/>
      </rPr>
      <t>3</t>
    </r>
    <r>
      <rPr>
        <b/>
        <sz val="12"/>
        <rFont val="Arial"/>
        <family val="2"/>
      </rPr>
      <t>=</t>
    </r>
  </si>
  <si>
    <t>Please look at tab 'B. Examples' to see the plots for possible unknowns, to choose 'V' or '2V' in the grey box below. From the graph, determine the pK values for the unknown amino acid.</t>
  </si>
  <si>
    <t>Titration curve for Glycine</t>
  </si>
  <si>
    <t>Titration curve for Lysine</t>
  </si>
  <si>
    <t>Titration curve for Aspartic Acid</t>
  </si>
  <si>
    <t>Titration curve for Histidine</t>
  </si>
  <si>
    <t>Desk Number:</t>
  </si>
  <si>
    <r>
      <t xml:space="preserve">Fill up your details in the white boxes. </t>
    </r>
    <r>
      <rPr>
        <sz val="14"/>
        <color rgb="FF0066FF"/>
        <rFont val="Arial"/>
        <family val="2"/>
      </rPr>
      <t>Desk number</t>
    </r>
    <r>
      <rPr>
        <sz val="14"/>
        <rFont val="Arial"/>
        <family val="2"/>
      </rPr>
      <t xml:space="preserve"> is behind the monitor.</t>
    </r>
  </si>
  <si>
    <t>Save and proceed to tab A, and follow the instructions given there.</t>
  </si>
  <si>
    <t>Fill this field only if you are in a team of 3. Otherwise leave blank.</t>
  </si>
  <si>
    <r>
      <t xml:space="preserve">The </t>
    </r>
    <r>
      <rPr>
        <b/>
        <sz val="12"/>
        <color rgb="FF0066FF"/>
        <rFont val="Arial"/>
        <family val="2"/>
      </rPr>
      <t>blue line</t>
    </r>
    <r>
      <rPr>
        <b/>
        <sz val="12"/>
        <rFont val="Arial"/>
        <family val="2"/>
      </rPr>
      <t xml:space="preserve"> is the glycine titration curve for comparison, so you can choose between V and 2V in the grey pull-down menu</t>
    </r>
  </si>
  <si>
    <t>(mid-point of the sharp rise)</t>
  </si>
  <si>
    <r>
      <t xml:space="preserve">5. Place the </t>
    </r>
    <r>
      <rPr>
        <b/>
        <u/>
        <sz val="12"/>
        <rFont val="Arial"/>
        <family val="2"/>
      </rPr>
      <t>pH electrode</t>
    </r>
    <r>
      <rPr>
        <b/>
        <sz val="12"/>
        <rFont val="Arial"/>
        <family val="2"/>
      </rPr>
      <t xml:space="preserve"> in the solution, away from the burette tip and the stir bar (video).</t>
    </r>
  </si>
  <si>
    <t>(mid-point of largest rise)</t>
  </si>
  <si>
    <r>
      <t xml:space="preserve">4. Place the beaker on the </t>
    </r>
    <r>
      <rPr>
        <b/>
        <u/>
        <sz val="12"/>
        <rFont val="Arial"/>
        <family val="2"/>
      </rPr>
      <t>magnetic stirrer</t>
    </r>
    <r>
      <rPr>
        <b/>
        <sz val="12"/>
        <rFont val="Arial"/>
        <family val="2"/>
      </rPr>
      <t xml:space="preserve"> and turn it on to stir gently (video).
</t>
    </r>
  </si>
  <si>
    <r>
      <t>6. Add</t>
    </r>
    <r>
      <rPr>
        <b/>
        <sz val="12"/>
        <color rgb="FFFF0000"/>
        <rFont val="Arial"/>
        <family val="2"/>
      </rPr>
      <t xml:space="preserve"> 0.2 ml at a time</t>
    </r>
    <r>
      <rPr>
        <b/>
        <sz val="12"/>
        <rFont val="Arial"/>
        <family val="2"/>
      </rPr>
      <t xml:space="preserve"> from the burette and record the </t>
    </r>
    <r>
      <rPr>
        <b/>
        <u/>
        <sz val="12"/>
        <rFont val="Arial"/>
        <family val="2"/>
      </rPr>
      <t>pH value</t>
    </r>
    <r>
      <rPr>
        <b/>
        <sz val="12"/>
        <rFont val="Arial"/>
        <family val="2"/>
      </rPr>
      <t xml:space="preserve"> as well as the </t>
    </r>
    <r>
      <rPr>
        <b/>
        <u/>
        <sz val="12"/>
        <rFont val="Arial"/>
        <family val="2"/>
      </rPr>
      <t>burette reading</t>
    </r>
    <r>
      <rPr>
        <b/>
        <sz val="12"/>
        <rFont val="Arial"/>
        <family val="2"/>
      </rPr>
      <t xml:space="preserve"> in Table 1.</t>
    </r>
  </si>
  <si>
    <r>
      <t xml:space="preserve">4. Place the beaker on the </t>
    </r>
    <r>
      <rPr>
        <b/>
        <u/>
        <sz val="12"/>
        <rFont val="Arial"/>
        <family val="2"/>
      </rPr>
      <t xml:space="preserve">magnetic stirrer </t>
    </r>
    <r>
      <rPr>
        <b/>
        <sz val="12"/>
        <rFont val="Arial"/>
        <family val="2"/>
      </rPr>
      <t xml:space="preserve">and turn it on to stir gently (video).
</t>
    </r>
  </si>
  <si>
    <t>8. Rinse the pH electrode into the liquid waste container and place it in tap water.</t>
  </si>
  <si>
    <r>
      <t xml:space="preserve">2. Collect the </t>
    </r>
    <r>
      <rPr>
        <b/>
        <sz val="12"/>
        <color rgb="FF7030A0"/>
        <rFont val="Arial"/>
        <family val="2"/>
      </rPr>
      <t>unknown amino acid (UAA)</t>
    </r>
    <r>
      <rPr>
        <b/>
        <sz val="12"/>
        <rFont val="Arial"/>
        <family val="2"/>
      </rPr>
      <t xml:space="preserve"> and a measuring cylinder. Note the </t>
    </r>
    <r>
      <rPr>
        <b/>
        <sz val="12"/>
        <color rgb="FFFF0000"/>
        <rFont val="Arial"/>
        <family val="2"/>
      </rPr>
      <t xml:space="preserve">label </t>
    </r>
    <r>
      <rPr>
        <b/>
        <sz val="12"/>
        <rFont val="Arial"/>
        <family val="2"/>
      </rPr>
      <t>of the UAA</t>
    </r>
    <r>
      <rPr>
        <b/>
        <sz val="12"/>
        <rFont val="Arial"/>
        <family val="2"/>
      </rPr>
      <t xml:space="preserve">
</t>
    </r>
  </si>
  <si>
    <r>
      <t xml:space="preserve">    below.  Measure</t>
    </r>
    <r>
      <rPr>
        <b/>
        <sz val="12"/>
        <color rgb="FF7030A0"/>
        <rFont val="Arial"/>
        <family val="2"/>
      </rPr>
      <t xml:space="preserve"> 50 ml </t>
    </r>
    <r>
      <rPr>
        <b/>
        <sz val="12"/>
        <rFont val="Arial"/>
        <family val="2"/>
      </rPr>
      <t xml:space="preserve">of UAA into the beaker. 
</t>
    </r>
  </si>
  <si>
    <r>
      <t xml:space="preserve">1. Rinse the beaker and put the rinsed stir bar in. Add </t>
    </r>
    <r>
      <rPr>
        <b/>
        <sz val="12"/>
        <color rgb="FF0066FF"/>
        <rFont val="Arial"/>
        <family val="2"/>
      </rPr>
      <t>20 ml water</t>
    </r>
    <r>
      <rPr>
        <b/>
        <sz val="12"/>
        <rFont val="Arial"/>
        <family val="2"/>
      </rPr>
      <t xml:space="preserve"> from the liquid dispenser. 
</t>
    </r>
  </si>
  <si>
    <r>
      <t xml:space="preserve">3. With the liquid waste container on the magnetic stirrer, carefully fill the </t>
    </r>
    <r>
      <rPr>
        <b/>
        <sz val="12"/>
        <color rgb="FFFF0000"/>
        <rFont val="Arial"/>
        <family val="2"/>
      </rPr>
      <t>burette</t>
    </r>
    <r>
      <rPr>
        <b/>
        <sz val="12"/>
        <rFont val="Arial"/>
        <family val="2"/>
      </rPr>
      <t xml:space="preserve"> with</t>
    </r>
    <r>
      <rPr>
        <b/>
        <sz val="12"/>
        <color rgb="FFFF0000"/>
        <rFont val="Arial"/>
        <family val="2"/>
      </rPr>
      <t xml:space="preserve"> KOH</t>
    </r>
    <r>
      <rPr>
        <b/>
        <sz val="12"/>
        <rFont val="Arial"/>
        <family val="2"/>
      </rPr>
      <t xml:space="preserve"> </t>
    </r>
  </si>
  <si>
    <t xml:space="preserve">    upto zero or a convenient mark, with the Pasteur pipette (video). </t>
  </si>
  <si>
    <r>
      <t xml:space="preserve">10. Move the </t>
    </r>
    <r>
      <rPr>
        <b/>
        <u/>
        <sz val="12"/>
        <rFont val="Arial"/>
        <family val="2"/>
      </rPr>
      <t>coloured vertical lines</t>
    </r>
    <r>
      <rPr>
        <b/>
        <sz val="12"/>
        <rFont val="Arial"/>
        <family val="2"/>
      </rPr>
      <t xml:space="preserve"> with the mouse to the volumes shown below, after selecting V or 2V</t>
    </r>
  </si>
  <si>
    <t xml:space="preserve"> 9.  Complete the packing up as described in the Prac slides.</t>
  </si>
  <si>
    <t xml:space="preserve"> 8.  Rinse the pH electrode into the liquid waste container and place it in tap water. </t>
  </si>
  <si>
    <r>
      <t xml:space="preserve"> 7.  Continue till </t>
    </r>
    <r>
      <rPr>
        <b/>
        <sz val="12"/>
        <color rgb="FFFF0000"/>
        <rFont val="Arial"/>
        <family val="2"/>
      </rPr>
      <t>pH 13</t>
    </r>
    <r>
      <rPr>
        <b/>
        <sz val="12"/>
        <rFont val="Arial"/>
        <family val="2"/>
      </rPr>
      <t xml:space="preserve"> is reached. The rest of the pH column can be left blank. Turn the magnetic stirrer off.</t>
    </r>
  </si>
  <si>
    <r>
      <t xml:space="preserve"> 6.  Add </t>
    </r>
    <r>
      <rPr>
        <b/>
        <sz val="12"/>
        <color rgb="FFFF0000"/>
        <rFont val="Arial"/>
        <family val="2"/>
      </rPr>
      <t>0.2 ml at a time</t>
    </r>
    <r>
      <rPr>
        <b/>
        <sz val="12"/>
        <rFont val="Arial"/>
        <family val="2"/>
      </rPr>
      <t xml:space="preserve"> from the burette and note the </t>
    </r>
    <r>
      <rPr>
        <b/>
        <u/>
        <sz val="12"/>
        <rFont val="Arial"/>
        <family val="2"/>
      </rPr>
      <t>pH</t>
    </r>
    <r>
      <rPr>
        <b/>
        <sz val="12"/>
        <rFont val="Arial"/>
        <family val="2"/>
      </rPr>
      <t xml:space="preserve"> as well as the</t>
    </r>
    <r>
      <rPr>
        <b/>
        <u/>
        <sz val="12"/>
        <rFont val="Arial"/>
        <family val="2"/>
      </rPr>
      <t xml:space="preserve"> burette reading</t>
    </r>
    <r>
      <rPr>
        <b/>
        <sz val="12"/>
        <rFont val="Arial"/>
        <family val="2"/>
      </rPr>
      <t xml:space="preserve"> in Table 2, topping up </t>
    </r>
  </si>
  <si>
    <r>
      <t xml:space="preserve">      the burette as required. </t>
    </r>
    <r>
      <rPr>
        <b/>
        <i/>
        <sz val="12"/>
        <rFont val="Arial"/>
        <family val="2"/>
      </rPr>
      <t>You may need to collect another bottle of KOH.</t>
    </r>
  </si>
  <si>
    <t xml:space="preserve">pI of the unknown amino acid is: </t>
  </si>
  <si>
    <t xml:space="preserve">pI of glycine is: </t>
  </si>
  <si>
    <r>
      <t>pK</t>
    </r>
    <r>
      <rPr>
        <b/>
        <vertAlign val="subscript"/>
        <sz val="12"/>
        <rFont val="Arial"/>
        <family val="2"/>
      </rPr>
      <t>1</t>
    </r>
    <r>
      <rPr>
        <b/>
        <sz val="12"/>
        <rFont val="Arial"/>
        <family val="2"/>
      </rPr>
      <t xml:space="preserve"> =</t>
    </r>
  </si>
  <si>
    <r>
      <t xml:space="preserve">1. Add </t>
    </r>
    <r>
      <rPr>
        <b/>
        <sz val="12"/>
        <color rgb="FFFF0000"/>
        <rFont val="Arial"/>
        <family val="2"/>
      </rPr>
      <t>50 ml glycine</t>
    </r>
    <r>
      <rPr>
        <b/>
        <sz val="12"/>
        <rFont val="Arial"/>
        <family val="2"/>
      </rPr>
      <t xml:space="preserve"> and</t>
    </r>
    <r>
      <rPr>
        <b/>
        <sz val="12"/>
        <color rgb="FFFF0000"/>
        <rFont val="Arial"/>
        <family val="2"/>
      </rPr>
      <t xml:space="preserve"> </t>
    </r>
    <r>
      <rPr>
        <b/>
        <sz val="12"/>
        <color rgb="FF0066FF"/>
        <rFont val="Arial"/>
        <family val="2"/>
      </rPr>
      <t>20 ml water</t>
    </r>
    <r>
      <rPr>
        <b/>
        <sz val="12"/>
        <rFont val="Arial"/>
        <family val="2"/>
      </rPr>
      <t xml:space="preserve"> into the beaker with the stir bar, </t>
    </r>
    <r>
      <rPr>
        <b/>
        <u/>
        <sz val="12"/>
        <rFont val="Arial"/>
        <family val="2"/>
      </rPr>
      <t>using the</t>
    </r>
    <r>
      <rPr>
        <b/>
        <sz val="12"/>
        <rFont val="Arial"/>
        <family val="2"/>
      </rPr>
      <t xml:space="preserve">
</t>
    </r>
  </si>
  <si>
    <r>
      <t xml:space="preserve">    </t>
    </r>
    <r>
      <rPr>
        <b/>
        <u/>
        <sz val="12"/>
        <rFont val="Arial"/>
        <family val="2"/>
      </rPr>
      <t>liquid dispensers</t>
    </r>
    <r>
      <rPr>
        <b/>
        <sz val="12"/>
        <rFont val="Arial"/>
        <family val="2"/>
      </rPr>
      <t>.</t>
    </r>
  </si>
  <si>
    <r>
      <t xml:space="preserve">2. Place the liquid waste container on the magnetic stirrer and add 2-3 ml of </t>
    </r>
    <r>
      <rPr>
        <b/>
        <sz val="12"/>
        <color rgb="FFFF0000"/>
        <rFont val="Arial"/>
        <family val="2"/>
      </rPr>
      <t>KOH</t>
    </r>
    <r>
      <rPr>
        <b/>
        <sz val="12"/>
        <rFont val="Arial"/>
        <family val="2"/>
      </rPr>
      <t xml:space="preserve"> </t>
    </r>
  </si>
  <si>
    <r>
      <t xml:space="preserve">    with the </t>
    </r>
    <r>
      <rPr>
        <b/>
        <u/>
        <sz val="12"/>
        <rFont val="Arial"/>
        <family val="2"/>
      </rPr>
      <t>Pasteur pipette</t>
    </r>
    <r>
      <rPr>
        <b/>
        <sz val="12"/>
        <rFont val="Arial"/>
        <family val="2"/>
      </rPr>
      <t xml:space="preserve"> (video), without any air bubbles.</t>
    </r>
  </si>
  <si>
    <r>
      <t xml:space="preserve">    or a convenient mark, with the </t>
    </r>
    <r>
      <rPr>
        <b/>
        <u/>
        <sz val="12"/>
        <color theme="1"/>
        <rFont val="Arial"/>
        <family val="2"/>
      </rPr>
      <t>Pasteur pipette</t>
    </r>
    <r>
      <rPr>
        <b/>
        <sz val="12"/>
        <rFont val="Arial"/>
        <family val="2"/>
      </rPr>
      <t xml:space="preserve"> (video).</t>
    </r>
  </si>
  <si>
    <r>
      <t xml:space="preserve">3. Clear the burette nozzle. Then, carefully fill the </t>
    </r>
    <r>
      <rPr>
        <b/>
        <sz val="12"/>
        <color rgb="FFFF0000"/>
        <rFont val="Arial"/>
        <family val="2"/>
      </rPr>
      <t>burette</t>
    </r>
    <r>
      <rPr>
        <b/>
        <sz val="12"/>
        <rFont val="Arial"/>
        <family val="2"/>
      </rPr>
      <t xml:space="preserve"> with</t>
    </r>
    <r>
      <rPr>
        <b/>
        <sz val="12"/>
        <color rgb="FFFF0000"/>
        <rFont val="Arial"/>
        <family val="2"/>
      </rPr>
      <t xml:space="preserve"> KOH</t>
    </r>
    <r>
      <rPr>
        <b/>
        <sz val="12"/>
        <rFont val="Arial"/>
        <family val="2"/>
      </rPr>
      <t xml:space="preserve"> up to zero </t>
    </r>
  </si>
  <si>
    <t xml:space="preserve">    Turn the magnetic stirrer off.</t>
  </si>
  <si>
    <r>
      <t>7. Continue till</t>
    </r>
    <r>
      <rPr>
        <b/>
        <sz val="12"/>
        <color rgb="FFFF0000"/>
        <rFont val="Arial"/>
        <family val="2"/>
      </rPr>
      <t xml:space="preserve"> pH 12</t>
    </r>
    <r>
      <rPr>
        <b/>
        <sz val="12"/>
        <rFont val="Arial"/>
        <family val="2"/>
      </rPr>
      <t xml:space="preserve"> is reached, topping up the burette as required, leaving the rest of the pH column blank.</t>
    </r>
  </si>
  <si>
    <r>
      <t xml:space="preserve">9. Move the </t>
    </r>
    <r>
      <rPr>
        <b/>
        <u/>
        <sz val="12"/>
        <rFont val="Arial"/>
        <family val="2"/>
      </rPr>
      <t>coloured vertical lines</t>
    </r>
    <r>
      <rPr>
        <b/>
        <sz val="12"/>
        <rFont val="Arial"/>
        <family val="2"/>
      </rPr>
      <t xml:space="preserve"> with the mouse to the volumes shown below (refer A. Example). </t>
    </r>
  </si>
  <si>
    <t xml:space="preserve">    Move the dashed horizontal lines to read off the  pK values from the y-axis.</t>
  </si>
  <si>
    <r>
      <t xml:space="preserve">B. Titration of an </t>
    </r>
    <r>
      <rPr>
        <b/>
        <sz val="16"/>
        <color theme="1"/>
        <rFont val="Arial"/>
        <family val="2"/>
      </rPr>
      <t>UNKNOWN</t>
    </r>
    <r>
      <rPr>
        <b/>
        <sz val="16"/>
        <rFont val="Arial"/>
        <family val="2"/>
      </rPr>
      <t xml:space="preserve"> amino acid</t>
    </r>
  </si>
  <si>
    <r>
      <t xml:space="preserve">Aim: Determine the pKa values for an </t>
    </r>
    <r>
      <rPr>
        <b/>
        <sz val="12"/>
        <color rgb="FF7030A0"/>
        <rFont val="Arial"/>
        <family val="2"/>
      </rPr>
      <t>UNKNOWN charged amino acid</t>
    </r>
    <r>
      <rPr>
        <b/>
        <sz val="12"/>
        <rFont val="Arial"/>
        <family val="2"/>
      </rPr>
      <t xml:space="preserve"> and identify it using the reference table.</t>
    </r>
  </si>
  <si>
    <r>
      <rPr>
        <b/>
        <sz val="12"/>
        <color rgb="FF7030A0"/>
        <rFont val="Arial"/>
        <family val="2"/>
      </rPr>
      <t>Unknown amino acid label</t>
    </r>
    <r>
      <rPr>
        <b/>
        <sz val="12"/>
        <rFont val="Arial"/>
        <family val="2"/>
      </rPr>
      <t xml:space="preserve"> = </t>
    </r>
  </si>
  <si>
    <t xml:space="preserve">      (refer B. Examples). Move the dashed horizontal lines to read off the pK values from the y-axis.</t>
  </si>
  <si>
    <r>
      <t xml:space="preserve">Table 2: Burette &amp; pH readings for titration of </t>
    </r>
    <r>
      <rPr>
        <b/>
        <u/>
        <sz val="12"/>
        <color rgb="FF7030A0"/>
        <rFont val="Arial"/>
        <family val="2"/>
      </rPr>
      <t>unknown amino acid</t>
    </r>
    <r>
      <rPr>
        <b/>
        <u/>
        <sz val="12"/>
        <rFont val="Arial"/>
        <family val="2"/>
      </rPr>
      <t xml:space="preserve"> with 1M KOH</t>
    </r>
  </si>
  <si>
    <r>
      <t>p</t>
    </r>
    <r>
      <rPr>
        <b/>
        <i/>
        <sz val="14"/>
        <rFont val="Arial"/>
        <family val="2"/>
      </rPr>
      <t>K</t>
    </r>
    <r>
      <rPr>
        <b/>
        <vertAlign val="subscript"/>
        <sz val="14"/>
        <rFont val="Arial"/>
        <family val="2"/>
      </rPr>
      <t>2</t>
    </r>
    <r>
      <rPr>
        <b/>
        <sz val="14"/>
        <rFont val="Arial"/>
        <family val="2"/>
      </rPr>
      <t xml:space="preserve">  
(α-NH</t>
    </r>
    <r>
      <rPr>
        <b/>
        <vertAlign val="subscript"/>
        <sz val="14"/>
        <rFont val="Arial"/>
        <family val="2"/>
      </rPr>
      <t>3</t>
    </r>
    <r>
      <rPr>
        <b/>
        <vertAlign val="superscript"/>
        <sz val="14"/>
        <rFont val="Arial"/>
        <family val="2"/>
      </rPr>
      <t>+</t>
    </r>
    <r>
      <rPr>
        <b/>
        <sz val="14"/>
        <rFont val="Arial"/>
        <family val="2"/>
      </rPr>
      <t>)</t>
    </r>
  </si>
  <si>
    <r>
      <t>p</t>
    </r>
    <r>
      <rPr>
        <b/>
        <i/>
        <sz val="14"/>
        <rFont val="Arial"/>
        <family val="2"/>
      </rPr>
      <t>K</t>
    </r>
    <r>
      <rPr>
        <b/>
        <vertAlign val="subscript"/>
        <sz val="14"/>
        <rFont val="Arial"/>
        <family val="2"/>
      </rPr>
      <t>R</t>
    </r>
    <r>
      <rPr>
        <b/>
        <sz val="14"/>
        <rFont val="Arial"/>
        <family val="2"/>
      </rPr>
      <t xml:space="preserve">         
(R Group)</t>
    </r>
  </si>
  <si>
    <r>
      <t>p</t>
    </r>
    <r>
      <rPr>
        <b/>
        <i/>
        <sz val="14"/>
        <rFont val="Arial"/>
        <family val="2"/>
      </rPr>
      <t>K</t>
    </r>
    <r>
      <rPr>
        <b/>
        <vertAlign val="subscript"/>
        <sz val="14"/>
        <rFont val="Arial"/>
        <family val="2"/>
      </rPr>
      <t>1</t>
    </r>
    <r>
      <rPr>
        <b/>
        <sz val="14"/>
        <rFont val="Arial"/>
        <family val="2"/>
      </rPr>
      <t xml:space="preserve">
(α-COOH)</t>
    </r>
  </si>
  <si>
    <t>Timothy Smith</t>
  </si>
  <si>
    <t>Sok Hui Lim</t>
  </si>
  <si>
    <t>Julian Ugonotti</t>
  </si>
  <si>
    <t>Unknown 1</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</si>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</sst>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quot;ml&quot;"/>
  </numFmts>
  <fonts count="49" x14ac:knownFonts="1">
    <font>
      <sz val="10"/>
      <name val="Arial"/>
    </font>
    <font>
      <sz val="10"/>
      <name val="Arial"/>
      <family val="2"/>
    </font>
    <font>
      <b/>
      <sz val="10"/>
      <name val="Arial"/>
      <family val="2"/>
    </font>
    <font>
      <sz val="10"/>
      <name val="Calibri"/>
      <family val="2"/>
      <scheme val="minor"/>
    </font>
    <font>
      <b/>
      <sz val="10"/>
      <name val="Calibri"/>
      <family val="2"/>
      <scheme val="minor"/>
    </font>
    <font>
      <sz val="11"/>
      <name val="Calibri"/>
      <family val="2"/>
      <scheme val="minor"/>
    </font>
    <font>
      <b/>
      <sz val="11"/>
      <name val="Calibri"/>
      <family val="2"/>
      <scheme val="minor"/>
    </font>
    <font>
      <b/>
      <u/>
      <sz val="11"/>
      <name val="Calibri"/>
      <family val="2"/>
      <scheme val="minor"/>
    </font>
    <font>
      <sz val="11"/>
      <name val="Arial"/>
      <family val="2"/>
    </font>
    <font>
      <b/>
      <sz val="12"/>
      <name val="Arial"/>
      <family val="2"/>
    </font>
    <font>
      <b/>
      <sz val="14"/>
      <name val="Arial"/>
      <family val="2"/>
    </font>
    <font>
      <sz val="12"/>
      <name val="Arial"/>
      <family val="2"/>
    </font>
    <font>
      <sz val="14"/>
      <name val="Arial"/>
      <family val="2"/>
    </font>
    <font>
      <sz val="14"/>
      <color rgb="FFFF0000"/>
      <name val="Arial"/>
      <family val="2"/>
    </font>
    <font>
      <b/>
      <sz val="12"/>
      <color rgb="FFFF0000"/>
      <name val="Arial"/>
      <family val="2"/>
    </font>
    <font>
      <b/>
      <sz val="16"/>
      <name val="Calibri"/>
      <family val="2"/>
      <scheme val="minor"/>
    </font>
    <font>
      <sz val="10"/>
      <color rgb="FFFF0000"/>
      <name val="Calibri"/>
      <family val="2"/>
    </font>
    <font>
      <sz val="11"/>
      <name val="Calibri"/>
      <family val="2"/>
      <scheme val="minor"/>
    </font>
    <font>
      <sz val="12"/>
      <color theme="1"/>
      <name val="Arial"/>
      <family val="2"/>
    </font>
    <font>
      <b/>
      <i/>
      <sz val="14"/>
      <name val="Arial"/>
      <family val="2"/>
    </font>
    <font>
      <b/>
      <vertAlign val="subscript"/>
      <sz val="14"/>
      <name val="Arial"/>
      <family val="2"/>
    </font>
    <font>
      <b/>
      <i/>
      <sz val="12"/>
      <color rgb="FFFF0000"/>
      <name val="Arial"/>
      <family val="2"/>
    </font>
    <font>
      <b/>
      <i/>
      <sz val="12"/>
      <name val="Arial"/>
      <family val="2"/>
    </font>
    <font>
      <b/>
      <i/>
      <sz val="14"/>
      <color theme="1"/>
      <name val="Calibri"/>
      <family val="2"/>
      <scheme val="minor"/>
    </font>
    <font>
      <b/>
      <vertAlign val="superscript"/>
      <sz val="14"/>
      <name val="Arial"/>
      <family val="2"/>
    </font>
    <font>
      <b/>
      <sz val="11"/>
      <name val="Arial"/>
      <family val="2"/>
    </font>
    <font>
      <i/>
      <sz val="11"/>
      <name val="Arial"/>
      <family val="2"/>
    </font>
    <font>
      <i/>
      <sz val="12"/>
      <name val="Arial"/>
      <family val="2"/>
    </font>
    <font>
      <vertAlign val="subscript"/>
      <sz val="12"/>
      <name val="Arial"/>
      <family val="2"/>
    </font>
    <font>
      <b/>
      <sz val="16"/>
      <name val="Arial"/>
      <family val="2"/>
    </font>
    <font>
      <b/>
      <sz val="16"/>
      <color rgb="FFFF0000"/>
      <name val="Arial"/>
      <family val="2"/>
    </font>
    <font>
      <b/>
      <u/>
      <sz val="11"/>
      <name val="Arial"/>
      <family val="2"/>
    </font>
    <font>
      <b/>
      <u/>
      <sz val="12"/>
      <name val="Arial"/>
      <family val="2"/>
    </font>
    <font>
      <b/>
      <i/>
      <sz val="12"/>
      <color rgb="FFC00000"/>
      <name val="Arial"/>
      <family val="2"/>
    </font>
    <font>
      <b/>
      <u/>
      <sz val="14"/>
      <name val="Arial"/>
      <family val="2"/>
    </font>
    <font>
      <b/>
      <u/>
      <sz val="14"/>
      <color rgb="FFFF0000"/>
      <name val="Arial"/>
      <family val="2"/>
    </font>
    <font>
      <b/>
      <u/>
      <sz val="12"/>
      <color rgb="FFC00000"/>
      <name val="Arial"/>
      <family val="2"/>
    </font>
    <font>
      <b/>
      <i/>
      <sz val="10"/>
      <name val="Arial"/>
      <family val="2"/>
    </font>
    <font>
      <sz val="10"/>
      <color theme="5" tint="0.79998168889431442"/>
      <name val="Arial"/>
      <family val="2"/>
    </font>
    <font>
      <sz val="10"/>
      <color theme="5" tint="0.79998168889431442"/>
      <name val="Calibri"/>
      <family val="2"/>
    </font>
    <font>
      <b/>
      <u/>
      <sz val="12"/>
      <color theme="1"/>
      <name val="Arial"/>
      <family val="2"/>
    </font>
    <font>
      <b/>
      <vertAlign val="subscript"/>
      <sz val="12"/>
      <name val="Arial"/>
      <family val="2"/>
    </font>
    <font>
      <b/>
      <sz val="12"/>
      <name val="Calibri"/>
      <family val="2"/>
      <scheme val="minor"/>
    </font>
    <font>
      <b/>
      <sz val="12"/>
      <color rgb="FF0066FF"/>
      <name val="Arial"/>
      <family val="2"/>
    </font>
    <font>
      <b/>
      <i/>
      <sz val="12"/>
      <color rgb="FF0066FF"/>
      <name val="Arial"/>
      <family val="2"/>
    </font>
    <font>
      <sz val="14"/>
      <color rgb="FF0066FF"/>
      <name val="Arial"/>
      <family val="2"/>
    </font>
    <font>
      <b/>
      <sz val="12"/>
      <color rgb="FF7030A0"/>
      <name val="Arial"/>
      <family val="2"/>
    </font>
    <font>
      <b/>
      <sz val="16"/>
      <color theme="1"/>
      <name val="Arial"/>
      <family val="2"/>
    </font>
    <font>
      <b/>
      <u/>
      <sz val="12"/>
      <color rgb="FF7030A0"/>
      <name val="Arial"/>
      <family val="2"/>
    </font>
  </fonts>
  <fills count="20">
    <fill>
      <patternFill patternType="none"/>
    </fill>
    <fill>
      <patternFill patternType="gray125"/>
    </fill>
    <fill>
      <patternFill patternType="solid">
        <fgColor rgb="FFD9D9D9"/>
        <bgColor indexed="64"/>
      </patternFill>
    </fill>
    <fill>
      <patternFill patternType="solid">
        <fgColor rgb="FFFF9999"/>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CCFF"/>
        <bgColor indexed="64"/>
      </patternFill>
    </fill>
    <fill>
      <patternFill patternType="solid">
        <fgColor theme="0"/>
        <bgColor indexed="64"/>
      </patternFill>
    </fill>
    <fill>
      <patternFill patternType="solid">
        <fgColor theme="9" tint="0.79998168889431442"/>
        <bgColor indexed="64"/>
      </patternFill>
    </fill>
    <fill>
      <patternFill patternType="solid">
        <fgColor rgb="FFFEE6E6"/>
        <bgColor indexed="64"/>
      </patternFill>
    </fill>
    <fill>
      <patternFill patternType="solid">
        <fgColor rgb="FFFF0000"/>
        <bgColor indexed="64"/>
      </patternFill>
    </fill>
    <fill>
      <patternFill patternType="solid">
        <fgColor rgb="FF00B050"/>
        <bgColor indexed="64"/>
      </patternFill>
    </fill>
    <fill>
      <patternFill patternType="solid">
        <fgColor rgb="FF0066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86">
    <xf numFmtId="0" fontId="0" fillId="0" borderId="0" xfId="0"/>
    <xf numFmtId="0" fontId="0" fillId="10" borderId="0" xfId="0" applyFill="1"/>
    <xf numFmtId="0" fontId="0" fillId="10" borderId="12" xfId="0" applyFill="1" applyBorder="1"/>
    <xf numFmtId="0" fontId="11" fillId="10" borderId="0" xfId="0" applyFont="1" applyFill="1" applyAlignment="1">
      <alignment horizontal="left"/>
    </xf>
    <xf numFmtId="0" fontId="0" fillId="10" borderId="0" xfId="0" applyFill="1" applyAlignment="1">
      <alignment horizontal="left"/>
    </xf>
    <xf numFmtId="0" fontId="1" fillId="11" borderId="0" xfId="0" applyFont="1" applyFill="1"/>
    <xf numFmtId="0" fontId="3" fillId="11" borderId="0" xfId="0" applyFont="1" applyFill="1"/>
    <xf numFmtId="0" fontId="15" fillId="11" borderId="0" xfId="0" applyFont="1" applyFill="1" applyAlignment="1"/>
    <xf numFmtId="0" fontId="6" fillId="11" borderId="0" xfId="0" applyFont="1" applyFill="1" applyAlignment="1">
      <alignment wrapText="1"/>
    </xf>
    <xf numFmtId="0" fontId="3" fillId="11" borderId="0" xfId="0" applyFont="1" applyFill="1" applyAlignment="1">
      <alignment wrapText="1"/>
    </xf>
    <xf numFmtId="0" fontId="7" fillId="11" borderId="0" xfId="0" applyFont="1" applyFill="1"/>
    <xf numFmtId="0" fontId="16" fillId="11" borderId="0" xfId="0" applyFont="1" applyFill="1"/>
    <xf numFmtId="0" fontId="16" fillId="11" borderId="0" xfId="0" applyFont="1" applyFill="1" applyAlignment="1">
      <alignment horizontal="right"/>
    </xf>
    <xf numFmtId="0" fontId="0" fillId="15" borderId="0" xfId="0" applyFill="1"/>
    <xf numFmtId="2" fontId="5" fillId="0" borderId="17" xfId="0" applyNumberFormat="1" applyFont="1" applyFill="1" applyBorder="1" applyAlignment="1">
      <alignment horizontal="right"/>
    </xf>
    <xf numFmtId="2" fontId="5" fillId="0" borderId="20" xfId="0" applyNumberFormat="1" applyFont="1" applyFill="1" applyBorder="1" applyAlignment="1">
      <alignment horizontal="right"/>
    </xf>
    <xf numFmtId="0" fontId="6" fillId="0" borderId="18" xfId="0" applyFont="1" applyFill="1" applyBorder="1" applyAlignment="1">
      <alignment horizontal="center" wrapText="1"/>
    </xf>
    <xf numFmtId="49" fontId="6" fillId="0" borderId="19" xfId="0" applyNumberFormat="1" applyFont="1" applyFill="1" applyBorder="1" applyAlignment="1">
      <alignment horizontal="center"/>
    </xf>
    <xf numFmtId="164" fontId="5" fillId="0" borderId="16" xfId="0" applyNumberFormat="1" applyFont="1" applyFill="1" applyBorder="1" applyAlignment="1">
      <alignment horizontal="center"/>
    </xf>
    <xf numFmtId="0" fontId="6" fillId="0" borderId="19" xfId="0" applyFont="1" applyFill="1" applyBorder="1" applyAlignment="1">
      <alignment horizontal="center"/>
    </xf>
    <xf numFmtId="0" fontId="0" fillId="17" borderId="0" xfId="0" applyFill="1"/>
    <xf numFmtId="0" fontId="1" fillId="17" borderId="0" xfId="0" applyFont="1" applyFill="1" applyAlignment="1">
      <alignment horizontal="center"/>
    </xf>
    <xf numFmtId="0" fontId="2" fillId="17" borderId="0" xfId="0" applyFont="1" applyFill="1" applyBorder="1" applyAlignment="1">
      <alignment horizontal="center"/>
    </xf>
    <xf numFmtId="0" fontId="1" fillId="17" borderId="0" xfId="0" applyFont="1" applyFill="1"/>
    <xf numFmtId="164" fontId="17" fillId="0" borderId="16" xfId="0" applyNumberFormat="1" applyFont="1" applyFill="1" applyBorder="1" applyAlignment="1">
      <alignment horizontal="center"/>
    </xf>
    <xf numFmtId="2" fontId="17" fillId="0" borderId="17" xfId="0" applyNumberFormat="1" applyFont="1" applyFill="1" applyBorder="1" applyAlignment="1">
      <alignment horizontal="right"/>
    </xf>
    <xf numFmtId="0" fontId="12" fillId="10" borderId="0" xfId="0" applyFont="1" applyFill="1" applyBorder="1" applyAlignment="1">
      <alignment vertical="top"/>
    </xf>
    <xf numFmtId="0" fontId="12" fillId="10" borderId="0" xfId="0" applyFont="1" applyFill="1" applyBorder="1" applyAlignment="1">
      <alignment vertical="top" wrapText="1"/>
    </xf>
    <xf numFmtId="0" fontId="0" fillId="10" borderId="0" xfId="0" applyFill="1" applyBorder="1"/>
    <xf numFmtId="0" fontId="21" fillId="10" borderId="0" xfId="0" applyFont="1" applyFill="1" applyAlignment="1">
      <alignment horizontal="right"/>
    </xf>
    <xf numFmtId="0" fontId="22" fillId="10" borderId="0" xfId="0" applyFont="1" applyFill="1"/>
    <xf numFmtId="0" fontId="1" fillId="9" borderId="0" xfId="0" applyFont="1" applyFill="1"/>
    <xf numFmtId="0" fontId="10" fillId="2" borderId="2" xfId="0" applyFont="1" applyFill="1" applyBorder="1" applyAlignment="1">
      <alignment vertical="center" wrapText="1"/>
    </xf>
    <xf numFmtId="0" fontId="10" fillId="2" borderId="3" xfId="0" applyFont="1" applyFill="1" applyBorder="1" applyAlignment="1">
      <alignment horizontal="center" vertical="center" wrapText="1"/>
    </xf>
    <xf numFmtId="0" fontId="12" fillId="5" borderId="4" xfId="0" applyFont="1" applyFill="1" applyBorder="1" applyAlignment="1">
      <alignment vertical="center" wrapText="1"/>
    </xf>
    <xf numFmtId="0" fontId="12" fillId="3" borderId="4" xfId="0" applyFont="1" applyFill="1" applyBorder="1" applyAlignment="1">
      <alignment vertical="center" wrapText="1"/>
    </xf>
    <xf numFmtId="0" fontId="12" fillId="6" borderId="4" xfId="0" applyFont="1" applyFill="1" applyBorder="1" applyAlignment="1">
      <alignment vertical="center" wrapText="1"/>
    </xf>
    <xf numFmtId="0" fontId="12" fillId="4" borderId="4" xfId="0" applyFont="1" applyFill="1" applyBorder="1" applyAlignment="1">
      <alignment vertical="center" wrapText="1"/>
    </xf>
    <xf numFmtId="0" fontId="12" fillId="9" borderId="0" xfId="0" applyFont="1" applyFill="1" applyAlignment="1">
      <alignment vertical="center"/>
    </xf>
    <xf numFmtId="0" fontId="18" fillId="10" borderId="0" xfId="0" applyFont="1" applyFill="1" applyAlignment="1">
      <alignment wrapText="1"/>
    </xf>
    <xf numFmtId="0" fontId="0" fillId="10" borderId="0" xfId="0" applyFill="1" applyAlignment="1">
      <alignment wrapText="1"/>
    </xf>
    <xf numFmtId="0" fontId="0" fillId="0" borderId="0" xfId="0" applyAlignment="1">
      <alignment wrapText="1"/>
    </xf>
    <xf numFmtId="0" fontId="0" fillId="10" borderId="14" xfId="0" applyFill="1" applyBorder="1" applyAlignment="1">
      <alignment wrapText="1"/>
    </xf>
    <xf numFmtId="0" fontId="31" fillId="11" borderId="0" xfId="0" applyFont="1" applyFill="1"/>
    <xf numFmtId="0" fontId="1" fillId="11" borderId="0" xfId="0" applyFont="1" applyFill="1" applyAlignment="1">
      <alignment wrapText="1"/>
    </xf>
    <xf numFmtId="0" fontId="25" fillId="0" borderId="18" xfId="0" applyFont="1" applyBorder="1" applyAlignment="1">
      <alignment horizontal="center" wrapText="1"/>
    </xf>
    <xf numFmtId="0" fontId="25" fillId="0" borderId="7" xfId="0" applyFont="1" applyBorder="1" applyAlignment="1">
      <alignment horizontal="center" wrapText="1"/>
    </xf>
    <xf numFmtId="0" fontId="25" fillId="0" borderId="19" xfId="0" applyFont="1" applyBorder="1" applyAlignment="1">
      <alignment horizontal="center"/>
    </xf>
    <xf numFmtId="164" fontId="8" fillId="0" borderId="16" xfId="0" applyNumberFormat="1" applyFont="1" applyBorder="1" applyAlignment="1" applyProtection="1">
      <alignment horizontal="center"/>
      <protection locked="0"/>
    </xf>
    <xf numFmtId="164" fontId="8" fillId="11" borderId="1" xfId="0" applyNumberFormat="1" applyFont="1" applyFill="1" applyBorder="1" applyAlignment="1" applyProtection="1">
      <alignment horizontal="center"/>
      <protection locked="0"/>
    </xf>
    <xf numFmtId="0" fontId="8" fillId="11" borderId="0" xfId="0" applyFont="1" applyFill="1"/>
    <xf numFmtId="0" fontId="8" fillId="11" borderId="0" xfId="0" applyFont="1" applyFill="1" applyAlignment="1">
      <alignment wrapText="1"/>
    </xf>
    <xf numFmtId="0" fontId="1" fillId="11" borderId="0" xfId="0" applyFont="1" applyFill="1" applyAlignment="1" applyProtection="1">
      <alignment wrapText="1"/>
      <protection locked="0"/>
    </xf>
    <xf numFmtId="2" fontId="8" fillId="9" borderId="17" xfId="0" applyNumberFormat="1" applyFont="1" applyFill="1" applyBorder="1" applyAlignment="1" applyProtection="1">
      <alignment horizontal="right"/>
      <protection locked="0"/>
    </xf>
    <xf numFmtId="2" fontId="8" fillId="9" borderId="20" xfId="0" applyNumberFormat="1" applyFont="1" applyFill="1" applyBorder="1" applyAlignment="1" applyProtection="1">
      <alignment horizontal="right"/>
      <protection locked="0"/>
    </xf>
    <xf numFmtId="0" fontId="32" fillId="11" borderId="0" xfId="0" applyFont="1" applyFill="1"/>
    <xf numFmtId="0" fontId="33" fillId="11" borderId="0" xfId="0" applyFont="1" applyFill="1"/>
    <xf numFmtId="164" fontId="26" fillId="0" borderId="16" xfId="0" applyNumberFormat="1" applyFont="1" applyBorder="1" applyAlignment="1" applyProtection="1">
      <alignment horizontal="center"/>
      <protection locked="0"/>
    </xf>
    <xf numFmtId="164" fontId="26" fillId="11" borderId="1" xfId="0" applyNumberFormat="1" applyFont="1" applyFill="1" applyBorder="1" applyAlignment="1" applyProtection="1">
      <alignment horizontal="center"/>
      <protection locked="0"/>
    </xf>
    <xf numFmtId="2" fontId="26" fillId="9" borderId="17" xfId="0" applyNumberFormat="1" applyFont="1" applyFill="1" applyBorder="1" applyAlignment="1" applyProtection="1">
      <alignment horizontal="right"/>
      <protection locked="0"/>
    </xf>
    <xf numFmtId="2" fontId="26" fillId="9" borderId="20" xfId="0" applyNumberFormat="1" applyFont="1" applyFill="1" applyBorder="1" applyAlignment="1" applyProtection="1">
      <alignment horizontal="right"/>
      <protection locked="0"/>
    </xf>
    <xf numFmtId="0" fontId="11" fillId="12" borderId="0" xfId="0" applyFont="1" applyFill="1" applyAlignment="1">
      <alignment vertical="center"/>
    </xf>
    <xf numFmtId="0" fontId="11" fillId="11" borderId="0" xfId="0" applyFont="1" applyFill="1" applyAlignment="1">
      <alignment horizontal="right"/>
    </xf>
    <xf numFmtId="0" fontId="11" fillId="11" borderId="0" xfId="0" applyFont="1" applyFill="1"/>
    <xf numFmtId="0" fontId="11" fillId="14" borderId="0" xfId="0" applyFont="1" applyFill="1" applyAlignment="1">
      <alignment vertical="center"/>
    </xf>
    <xf numFmtId="164" fontId="11" fillId="9" borderId="0" xfId="0" applyNumberFormat="1" applyFont="1" applyFill="1" applyAlignment="1" applyProtection="1">
      <alignment horizontal="right"/>
      <protection locked="0"/>
    </xf>
    <xf numFmtId="0" fontId="11" fillId="13" borderId="0" xfId="0" applyFont="1" applyFill="1" applyAlignment="1">
      <alignment vertical="center"/>
    </xf>
    <xf numFmtId="0" fontId="34" fillId="11" borderId="0" xfId="0" applyFont="1" applyFill="1"/>
    <xf numFmtId="0" fontId="23" fillId="18" borderId="17" xfId="0" applyFont="1" applyFill="1" applyBorder="1" applyAlignment="1">
      <alignment vertical="center"/>
    </xf>
    <xf numFmtId="0" fontId="0" fillId="18" borderId="24" xfId="0" applyFill="1" applyBorder="1" applyAlignment="1">
      <alignment vertical="center"/>
    </xf>
    <xf numFmtId="0" fontId="0" fillId="18" borderId="16" xfId="0" applyFill="1" applyBorder="1" applyAlignment="1">
      <alignment vertical="center"/>
    </xf>
    <xf numFmtId="0" fontId="23" fillId="7" borderId="17" xfId="0" applyFont="1" applyFill="1" applyBorder="1" applyAlignment="1">
      <alignment vertical="center"/>
    </xf>
    <xf numFmtId="0" fontId="0" fillId="7" borderId="24" xfId="0" applyFill="1" applyBorder="1" applyAlignment="1">
      <alignment vertical="center"/>
    </xf>
    <xf numFmtId="0" fontId="0" fillId="7" borderId="16" xfId="0" applyFill="1" applyBorder="1" applyAlignment="1">
      <alignment vertical="center"/>
    </xf>
    <xf numFmtId="0" fontId="1" fillId="11" borderId="0" xfId="0" applyFont="1" applyFill="1" applyBorder="1" applyAlignment="1">
      <alignment wrapText="1"/>
    </xf>
    <xf numFmtId="0" fontId="3" fillId="11" borderId="0" xfId="0" applyFont="1" applyFill="1" applyBorder="1" applyAlignment="1">
      <alignment wrapText="1"/>
    </xf>
    <xf numFmtId="0" fontId="3" fillId="11" borderId="0" xfId="0" applyFont="1" applyFill="1" applyBorder="1"/>
    <xf numFmtId="0" fontId="0" fillId="11" borderId="0" xfId="0" applyFill="1" applyBorder="1" applyAlignment="1">
      <alignment vertical="center"/>
    </xf>
    <xf numFmtId="0" fontId="11" fillId="11" borderId="0" xfId="0" applyFont="1" applyFill="1" applyAlignment="1">
      <alignment wrapText="1"/>
    </xf>
    <xf numFmtId="0" fontId="11" fillId="8" borderId="0" xfId="0" applyFont="1" applyFill="1" applyAlignment="1">
      <alignment vertical="center"/>
    </xf>
    <xf numFmtId="0" fontId="11" fillId="19" borderId="1" xfId="0" applyFont="1" applyFill="1" applyBorder="1" applyAlignment="1" applyProtection="1">
      <alignment horizontal="right"/>
      <protection locked="0"/>
    </xf>
    <xf numFmtId="0" fontId="37" fillId="11" borderId="0" xfId="0" applyFont="1" applyFill="1" applyAlignment="1">
      <alignment horizontal="center"/>
    </xf>
    <xf numFmtId="0" fontId="9" fillId="0" borderId="18" xfId="0" applyFont="1" applyBorder="1" applyAlignment="1">
      <alignment horizontal="center" wrapText="1"/>
    </xf>
    <xf numFmtId="0" fontId="9" fillId="0" borderId="7" xfId="0" applyFont="1" applyBorder="1" applyAlignment="1">
      <alignment horizontal="center" wrapText="1"/>
    </xf>
    <xf numFmtId="0" fontId="9" fillId="0" borderId="19" xfId="0" applyFont="1" applyBorder="1" applyAlignment="1">
      <alignment horizontal="center"/>
    </xf>
    <xf numFmtId="164" fontId="11" fillId="0" borderId="16" xfId="0" applyNumberFormat="1" applyFont="1" applyBorder="1" applyAlignment="1" applyProtection="1">
      <alignment horizontal="center"/>
      <protection locked="0"/>
    </xf>
    <xf numFmtId="164" fontId="11" fillId="11" borderId="1" xfId="0" applyNumberFormat="1" applyFont="1" applyFill="1" applyBorder="1" applyAlignment="1" applyProtection="1">
      <alignment horizontal="center"/>
      <protection locked="0"/>
    </xf>
    <xf numFmtId="0" fontId="21" fillId="11" borderId="0" xfId="0" applyFont="1" applyFill="1" applyAlignment="1">
      <alignment horizontal="left" vertical="top"/>
    </xf>
    <xf numFmtId="0" fontId="3" fillId="18" borderId="24" xfId="0" applyFont="1" applyFill="1" applyBorder="1"/>
    <xf numFmtId="0" fontId="3" fillId="18" borderId="16" xfId="0" applyFont="1" applyFill="1" applyBorder="1"/>
    <xf numFmtId="0" fontId="29" fillId="11" borderId="0" xfId="0" applyFont="1" applyFill="1" applyAlignment="1">
      <alignment horizontal="left"/>
    </xf>
    <xf numFmtId="0" fontId="38" fillId="11" borderId="0" xfId="0" applyFont="1" applyFill="1"/>
    <xf numFmtId="0" fontId="39" fillId="11" borderId="0" xfId="0" applyFont="1" applyFill="1"/>
    <xf numFmtId="0" fontId="9" fillId="11" borderId="0" xfId="0" applyFont="1" applyFill="1" applyAlignment="1">
      <alignment vertical="top"/>
    </xf>
    <xf numFmtId="0" fontId="4" fillId="11" borderId="0" xfId="0" applyFont="1" applyFill="1" applyAlignment="1">
      <alignment horizontal="center"/>
    </xf>
    <xf numFmtId="0" fontId="9" fillId="11" borderId="0" xfId="0" applyFont="1" applyFill="1" applyAlignment="1">
      <alignment horizontal="right"/>
    </xf>
    <xf numFmtId="164" fontId="27" fillId="0" borderId="16" xfId="0" applyNumberFormat="1" applyFont="1" applyBorder="1" applyAlignment="1" applyProtection="1">
      <alignment horizontal="center"/>
      <protection locked="0"/>
    </xf>
    <xf numFmtId="164" fontId="27" fillId="11" borderId="1" xfId="0" applyNumberFormat="1" applyFont="1" applyFill="1" applyBorder="1" applyAlignment="1" applyProtection="1">
      <alignment horizontal="center"/>
      <protection locked="0"/>
    </xf>
    <xf numFmtId="0" fontId="27" fillId="9" borderId="17" xfId="0" applyFont="1" applyFill="1" applyBorder="1" applyAlignment="1" applyProtection="1">
      <alignment horizontal="center"/>
      <protection locked="0"/>
    </xf>
    <xf numFmtId="164" fontId="11" fillId="14" borderId="23" xfId="0" applyNumberFormat="1" applyFont="1" applyFill="1" applyBorder="1" applyAlignment="1">
      <alignment horizontal="left" vertical="center"/>
    </xf>
    <xf numFmtId="0" fontId="11" fillId="13" borderId="23" xfId="0" applyFont="1" applyFill="1" applyBorder="1" applyAlignment="1">
      <alignment vertical="center"/>
    </xf>
    <xf numFmtId="0" fontId="11" fillId="8" borderId="23" xfId="0" applyFont="1" applyFill="1" applyBorder="1" applyAlignment="1">
      <alignment vertical="center"/>
    </xf>
    <xf numFmtId="0" fontId="9" fillId="9" borderId="0" xfId="0" applyFont="1" applyFill="1" applyAlignment="1" applyProtection="1">
      <alignment vertical="center" wrapText="1"/>
      <protection locked="0"/>
    </xf>
    <xf numFmtId="164" fontId="9" fillId="9" borderId="0" xfId="0" applyNumberFormat="1" applyFont="1" applyFill="1" applyAlignment="1" applyProtection="1">
      <alignment horizontal="right" vertical="center"/>
      <protection locked="0"/>
    </xf>
    <xf numFmtId="164" fontId="9" fillId="9" borderId="0" xfId="0" applyNumberFormat="1" applyFont="1" applyFill="1" applyAlignment="1" applyProtection="1">
      <alignment horizontal="center"/>
      <protection locked="0"/>
    </xf>
    <xf numFmtId="0" fontId="9" fillId="11" borderId="0" xfId="0" applyFont="1" applyFill="1"/>
    <xf numFmtId="0" fontId="12" fillId="5" borderId="5" xfId="0"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6" borderId="5" xfId="0" applyFont="1" applyFill="1" applyBorder="1" applyAlignment="1" applyProtection="1">
      <alignment horizontal="center" vertical="center" wrapText="1"/>
      <protection locked="0"/>
    </xf>
    <xf numFmtId="0" fontId="12" fillId="4" borderId="5" xfId="0" applyFont="1" applyFill="1" applyBorder="1" applyAlignment="1" applyProtection="1">
      <alignment horizontal="center" vertical="center" wrapText="1"/>
      <protection locked="0"/>
    </xf>
    <xf numFmtId="164" fontId="12" fillId="4" borderId="5" xfId="0" applyNumberFormat="1" applyFont="1" applyFill="1" applyBorder="1" applyAlignment="1" applyProtection="1">
      <alignment horizontal="center" vertical="center" wrapText="1"/>
      <protection locked="0"/>
    </xf>
    <xf numFmtId="0" fontId="29" fillId="11" borderId="0" xfId="0" applyFont="1" applyFill="1" applyAlignment="1">
      <alignment horizontal="left"/>
    </xf>
    <xf numFmtId="2" fontId="5" fillId="0" borderId="17" xfId="0" applyNumberFormat="1" applyFont="1" applyFill="1" applyBorder="1" applyAlignment="1" applyProtection="1">
      <alignment horizontal="right"/>
      <protection locked="0"/>
    </xf>
    <xf numFmtId="2" fontId="5" fillId="0" borderId="20" xfId="0" applyNumberFormat="1" applyFont="1" applyFill="1" applyBorder="1" applyAlignment="1" applyProtection="1">
      <alignment horizontal="right"/>
      <protection locked="0"/>
    </xf>
    <xf numFmtId="2" fontId="17" fillId="0" borderId="17" xfId="0" applyNumberFormat="1" applyFont="1" applyFill="1" applyBorder="1" applyAlignment="1" applyProtection="1">
      <alignment horizontal="right"/>
      <protection locked="0"/>
    </xf>
    <xf numFmtId="49" fontId="11" fillId="9" borderId="0" xfId="0" applyNumberFormat="1" applyFont="1" applyFill="1" applyBorder="1" applyAlignment="1" applyProtection="1">
      <alignment horizontal="right"/>
      <protection locked="0"/>
    </xf>
    <xf numFmtId="0" fontId="37" fillId="11" borderId="0" xfId="0" applyFont="1" applyFill="1" applyAlignment="1">
      <alignment horizontal="left"/>
    </xf>
    <xf numFmtId="0" fontId="37" fillId="11" borderId="0" xfId="0" applyFont="1" applyFill="1" applyAlignment="1">
      <alignment horizontal="right"/>
    </xf>
    <xf numFmtId="165" fontId="11" fillId="9" borderId="23" xfId="0" applyNumberFormat="1" applyFont="1" applyFill="1" applyBorder="1" applyAlignment="1" applyProtection="1">
      <alignment horizontal="right"/>
      <protection locked="0"/>
    </xf>
    <xf numFmtId="165" fontId="11" fillId="9" borderId="21" xfId="0" applyNumberFormat="1" applyFont="1" applyFill="1" applyBorder="1" applyAlignment="1" applyProtection="1">
      <alignment horizontal="right"/>
      <protection locked="0"/>
    </xf>
    <xf numFmtId="165" fontId="11" fillId="9" borderId="0" xfId="0" applyNumberFormat="1" applyFont="1" applyFill="1" applyBorder="1" applyAlignment="1" applyProtection="1">
      <alignment horizontal="right"/>
      <protection locked="0"/>
    </xf>
    <xf numFmtId="165" fontId="11" fillId="9" borderId="23" xfId="0" applyNumberFormat="1" applyFont="1" applyFill="1" applyBorder="1" applyProtection="1">
      <protection locked="0"/>
    </xf>
    <xf numFmtId="165" fontId="11" fillId="9" borderId="0" xfId="0" applyNumberFormat="1" applyFont="1" applyFill="1" applyAlignment="1" applyProtection="1">
      <alignment horizontal="right"/>
      <protection locked="0"/>
    </xf>
    <xf numFmtId="0" fontId="38" fillId="11" borderId="0" xfId="0" applyFont="1" applyFill="1" applyAlignment="1">
      <alignment wrapText="1"/>
    </xf>
    <xf numFmtId="0" fontId="29" fillId="11" borderId="0" xfId="0" applyFont="1" applyFill="1" applyAlignment="1">
      <alignment horizontal="left" wrapText="1"/>
    </xf>
    <xf numFmtId="0" fontId="9" fillId="11" borderId="0" xfId="0" applyFont="1" applyFill="1" applyAlignment="1">
      <alignment horizontal="left" vertical="top" wrapText="1"/>
    </xf>
    <xf numFmtId="0" fontId="9" fillId="11" borderId="0" xfId="0" applyFont="1" applyFill="1" applyAlignment="1">
      <alignment horizontal="left" vertical="top"/>
    </xf>
    <xf numFmtId="0" fontId="22" fillId="11" borderId="0" xfId="0" applyFont="1" applyFill="1"/>
    <xf numFmtId="0" fontId="1" fillId="11" borderId="23" xfId="0" applyFont="1" applyFill="1" applyBorder="1"/>
    <xf numFmtId="0" fontId="29" fillId="11" borderId="23" xfId="0" applyFont="1" applyFill="1" applyBorder="1" applyAlignment="1"/>
    <xf numFmtId="0" fontId="9" fillId="11" borderId="23" xfId="0" applyFont="1" applyFill="1" applyBorder="1" applyAlignment="1"/>
    <xf numFmtId="0" fontId="15" fillId="11" borderId="23" xfId="0" applyFont="1" applyFill="1" applyBorder="1" applyAlignment="1"/>
    <xf numFmtId="0" fontId="3" fillId="11" borderId="23" xfId="0" applyFont="1" applyFill="1" applyBorder="1"/>
    <xf numFmtId="0" fontId="38" fillId="11" borderId="23" xfId="0" applyFont="1" applyFill="1" applyBorder="1"/>
    <xf numFmtId="0" fontId="11" fillId="11" borderId="23" xfId="0" applyFont="1" applyFill="1" applyBorder="1"/>
    <xf numFmtId="0" fontId="29" fillId="11" borderId="23" xfId="0" applyFont="1" applyFill="1" applyBorder="1" applyAlignment="1">
      <alignment horizontal="left"/>
    </xf>
    <xf numFmtId="164" fontId="12" fillId="5" borderId="5" xfId="0" applyNumberFormat="1" applyFont="1" applyFill="1" applyBorder="1" applyAlignment="1" applyProtection="1">
      <alignment horizontal="center" vertical="center" wrapText="1"/>
      <protection locked="0"/>
    </xf>
    <xf numFmtId="0" fontId="1" fillId="17" borderId="0" xfId="0" applyFont="1" applyFill="1" applyAlignment="1">
      <alignment horizontal="center"/>
    </xf>
    <xf numFmtId="0" fontId="1" fillId="17" borderId="0" xfId="0" applyFont="1" applyFill="1" applyBorder="1" applyAlignment="1">
      <alignment horizontal="center"/>
    </xf>
    <xf numFmtId="0" fontId="2" fillId="16" borderId="17" xfId="0" applyFont="1" applyFill="1" applyBorder="1" applyAlignment="1">
      <alignment horizontal="center" shrinkToFit="1"/>
    </xf>
    <xf numFmtId="0" fontId="2" fillId="16" borderId="16" xfId="0" applyFont="1" applyFill="1" applyBorder="1" applyAlignment="1">
      <alignment horizontal="center" shrinkToFit="1"/>
    </xf>
    <xf numFmtId="0" fontId="1" fillId="9" borderId="0" xfId="0" applyFont="1" applyFill="1" applyAlignment="1">
      <alignment horizontal="center"/>
    </xf>
    <xf numFmtId="0" fontId="1" fillId="17" borderId="0" xfId="0" applyFont="1" applyFill="1" applyAlignment="1">
      <alignment horizontal="center" wrapText="1"/>
    </xf>
    <xf numFmtId="0" fontId="9" fillId="9" borderId="0" xfId="0" applyFont="1" applyFill="1" applyAlignment="1">
      <alignment horizontal="center"/>
    </xf>
    <xf numFmtId="0" fontId="44" fillId="10" borderId="0" xfId="0" applyFont="1" applyFill="1" applyAlignment="1">
      <alignment horizontal="center"/>
    </xf>
    <xf numFmtId="0" fontId="44" fillId="10" borderId="22" xfId="0" applyFont="1" applyFill="1" applyBorder="1" applyAlignment="1">
      <alignment horizontal="center"/>
    </xf>
    <xf numFmtId="0" fontId="0" fillId="9" borderId="17" xfId="0" applyFill="1" applyBorder="1" applyAlignment="1" applyProtection="1">
      <alignment horizontal="left"/>
      <protection locked="0"/>
    </xf>
    <xf numFmtId="0" fontId="0" fillId="9" borderId="24" xfId="0" applyFill="1" applyBorder="1" applyAlignment="1" applyProtection="1">
      <alignment horizontal="left"/>
      <protection locked="0"/>
    </xf>
    <xf numFmtId="0" fontId="0" fillId="9" borderId="16" xfId="0" applyFill="1" applyBorder="1" applyAlignment="1" applyProtection="1">
      <alignment horizontal="left"/>
      <protection locked="0"/>
    </xf>
    <xf numFmtId="0" fontId="9" fillId="10" borderId="0" xfId="0" applyFont="1" applyFill="1" applyAlignment="1">
      <alignment horizontal="left"/>
    </xf>
    <xf numFmtId="0" fontId="9" fillId="10" borderId="22" xfId="0" applyFont="1" applyFill="1" applyBorder="1" applyAlignment="1">
      <alignment horizontal="left"/>
    </xf>
    <xf numFmtId="0" fontId="0" fillId="17" borderId="17" xfId="0" applyFill="1" applyBorder="1" applyAlignment="1" applyProtection="1">
      <alignment horizontal="left"/>
      <protection locked="0"/>
    </xf>
    <xf numFmtId="0" fontId="0" fillId="17" borderId="24" xfId="0" applyFill="1" applyBorder="1" applyAlignment="1" applyProtection="1">
      <alignment horizontal="left"/>
      <protection locked="0"/>
    </xf>
    <xf numFmtId="0" fontId="0" fillId="17" borderId="16" xfId="0" applyFill="1" applyBorder="1" applyAlignment="1" applyProtection="1">
      <alignment horizontal="left"/>
      <protection locked="0"/>
    </xf>
    <xf numFmtId="0" fontId="23" fillId="18" borderId="17" xfId="0" applyFont="1" applyFill="1" applyBorder="1" applyAlignment="1">
      <alignment horizontal="left"/>
    </xf>
    <xf numFmtId="0" fontId="23" fillId="18" borderId="24" xfId="0" applyFont="1" applyFill="1" applyBorder="1" applyAlignment="1">
      <alignment horizontal="left"/>
    </xf>
    <xf numFmtId="0" fontId="23" fillId="18" borderId="16" xfId="0" applyFont="1" applyFill="1" applyBorder="1" applyAlignment="1">
      <alignment horizontal="left"/>
    </xf>
    <xf numFmtId="0" fontId="10" fillId="18" borderId="8" xfId="0" applyFont="1" applyFill="1" applyBorder="1" applyAlignment="1">
      <alignment horizontal="center" vertical="center"/>
    </xf>
    <xf numFmtId="0" fontId="10" fillId="18" borderId="15" xfId="0" applyFont="1" applyFill="1" applyBorder="1" applyAlignment="1">
      <alignment horizontal="center" vertical="center"/>
    </xf>
    <xf numFmtId="0" fontId="10" fillId="18" borderId="3" xfId="0" applyFont="1" applyFill="1" applyBorder="1" applyAlignment="1">
      <alignment horizontal="center" vertical="center"/>
    </xf>
    <xf numFmtId="0" fontId="10" fillId="10" borderId="9" xfId="0" applyFont="1" applyFill="1" applyBorder="1" applyAlignment="1">
      <alignment horizontal="left" vertical="center" wrapText="1"/>
    </xf>
    <xf numFmtId="0" fontId="10" fillId="10" borderId="10" xfId="0" applyFont="1" applyFill="1" applyBorder="1" applyAlignment="1">
      <alignment horizontal="left" vertical="center" wrapText="1"/>
    </xf>
    <xf numFmtId="0" fontId="10" fillId="10" borderId="11" xfId="0" applyFont="1" applyFill="1" applyBorder="1" applyAlignment="1">
      <alignment horizontal="left" vertical="center" wrapText="1"/>
    </xf>
    <xf numFmtId="0" fontId="12" fillId="10" borderId="0" xfId="0" applyFont="1" applyFill="1" applyBorder="1" applyAlignment="1">
      <alignment horizontal="left" vertical="top" wrapText="1"/>
    </xf>
    <xf numFmtId="0" fontId="12" fillId="10" borderId="13" xfId="0" applyFont="1" applyFill="1" applyBorder="1" applyAlignment="1">
      <alignment horizontal="left" vertical="top" wrapText="1"/>
    </xf>
    <xf numFmtId="0" fontId="12" fillId="10" borderId="6" xfId="0" applyFont="1" applyFill="1" applyBorder="1" applyAlignment="1">
      <alignment horizontal="left" vertical="top" wrapText="1"/>
    </xf>
    <xf numFmtId="0" fontId="12" fillId="10" borderId="5" xfId="0" applyFont="1" applyFill="1" applyBorder="1" applyAlignment="1">
      <alignment horizontal="left" vertical="top" wrapText="1"/>
    </xf>
    <xf numFmtId="0" fontId="10" fillId="10" borderId="0" xfId="0" applyFont="1" applyFill="1" applyBorder="1" applyAlignment="1">
      <alignment horizontal="center" vertical="top"/>
    </xf>
    <xf numFmtId="0" fontId="32" fillId="11" borderId="0" xfId="0" applyFont="1" applyFill="1" applyAlignment="1">
      <alignment horizontal="left" vertical="top" wrapText="1"/>
    </xf>
    <xf numFmtId="0" fontId="29" fillId="11" borderId="0" xfId="0" applyFont="1" applyFill="1" applyAlignment="1">
      <alignment horizontal="left"/>
    </xf>
    <xf numFmtId="0" fontId="14" fillId="11" borderId="9" xfId="0" applyFont="1" applyFill="1" applyBorder="1" applyAlignment="1">
      <alignment horizontal="left" vertical="center" wrapText="1"/>
    </xf>
    <xf numFmtId="0" fontId="14" fillId="11" borderId="10" xfId="0" applyFont="1" applyFill="1" applyBorder="1" applyAlignment="1">
      <alignment horizontal="left" vertical="center" wrapText="1"/>
    </xf>
    <xf numFmtId="0" fontId="14" fillId="11" borderId="11" xfId="0" applyFont="1" applyFill="1" applyBorder="1" applyAlignment="1">
      <alignment horizontal="left" vertical="center" wrapText="1"/>
    </xf>
    <xf numFmtId="0" fontId="14" fillId="11" borderId="12" xfId="0" applyFont="1" applyFill="1" applyBorder="1" applyAlignment="1">
      <alignment horizontal="left" vertical="center" wrapText="1"/>
    </xf>
    <xf numFmtId="0" fontId="14" fillId="11" borderId="0" xfId="0" applyFont="1" applyFill="1" applyBorder="1" applyAlignment="1">
      <alignment horizontal="left"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4" fillId="11" borderId="6" xfId="0" applyFont="1" applyFill="1" applyBorder="1" applyAlignment="1">
      <alignment horizontal="left" vertical="center" wrapText="1"/>
    </xf>
    <xf numFmtId="0" fontId="14" fillId="11" borderId="5" xfId="0" applyFont="1" applyFill="1" applyBorder="1" applyAlignment="1">
      <alignment horizontal="left" vertical="center" wrapText="1"/>
    </xf>
    <xf numFmtId="0" fontId="9" fillId="9" borderId="25" xfId="0" applyFont="1" applyFill="1" applyBorder="1" applyAlignment="1" applyProtection="1">
      <alignment horizontal="center" vertical="center" wrapText="1"/>
      <protection locked="0"/>
    </xf>
    <xf numFmtId="0" fontId="42" fillId="9" borderId="25" xfId="0" applyFont="1" applyFill="1" applyBorder="1" applyAlignment="1" applyProtection="1">
      <alignment horizontal="center" vertical="center" wrapText="1"/>
      <protection locked="0"/>
    </xf>
    <xf numFmtId="0" fontId="9" fillId="11" borderId="0" xfId="0" applyFont="1" applyFill="1" applyAlignment="1">
      <alignment horizontal="left" vertical="top" wrapText="1"/>
    </xf>
    <xf numFmtId="0" fontId="9" fillId="11" borderId="0" xfId="0" applyFont="1" applyFill="1" applyAlignment="1">
      <alignment horizontal="left" vertical="top"/>
    </xf>
    <xf numFmtId="0" fontId="32" fillId="11" borderId="0" xfId="0" applyFont="1" applyFill="1" applyAlignment="1">
      <alignment horizontal="left" wrapText="1"/>
    </xf>
    <xf numFmtId="0" fontId="10" fillId="9" borderId="6" xfId="0" applyFont="1" applyFill="1" applyBorder="1" applyAlignment="1">
      <alignment horizontal="center" vertical="center"/>
    </xf>
  </cellXfs>
  <cellStyles count="1">
    <cellStyle name="Normal" xfId="0" builtinId="0"/>
  </cellStyles>
  <dxfs count="58">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Arial"/>
        <scheme val="none"/>
      </font>
      <numFmt numFmtId="164" formatCode="0.0"/>
      <fill>
        <patternFill patternType="solid">
          <fgColor indexed="64"/>
          <bgColor rgb="FFFEE6E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Arial"/>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color auto="1"/>
        <name val="Arial"/>
        <scheme val="none"/>
      </font>
      <protection locked="0" hidden="0"/>
    </dxf>
    <dxf>
      <border outline="0">
        <bottom style="thin">
          <color rgb="FF000000"/>
        </bottom>
      </border>
    </dxf>
    <dxf>
      <font>
        <strike val="0"/>
        <outline val="0"/>
        <shadow val="0"/>
        <u val="none"/>
        <vertAlign val="baseline"/>
        <sz val="12"/>
        <color auto="1"/>
        <name val="Arial"/>
        <scheme val="none"/>
      </font>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dxf>
    <dxf>
      <font>
        <color theme="0"/>
      </font>
    </dxf>
    <dxf>
      <font>
        <color rgb="FFFEE6E6"/>
      </font>
    </dxf>
    <dxf>
      <font>
        <b val="0"/>
        <i val="0"/>
        <strike val="0"/>
        <condense val="0"/>
        <extend val="0"/>
        <outline val="0"/>
        <shadow val="0"/>
        <u val="none"/>
        <vertAlign val="baseline"/>
        <sz val="11"/>
        <color auto="1"/>
        <name val="Arial"/>
        <scheme val="none"/>
      </font>
      <numFmt numFmtId="2" formatCode="0.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1"/>
        <color auto="1"/>
        <name val="Arial"/>
        <scheme val="none"/>
      </font>
      <numFmt numFmtId="164" formatCode="0.0"/>
      <fill>
        <patternFill patternType="solid">
          <fgColor indexed="64"/>
          <bgColor rgb="FFFEE6E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name val="Arial"/>
        <scheme val="none"/>
      </font>
      <protection locked="0" hidden="0"/>
    </dxf>
    <dxf>
      <border outline="0">
        <bottom style="thin">
          <color indexed="64"/>
        </bottom>
      </border>
    </dxf>
    <dxf>
      <font>
        <strike val="0"/>
        <outline val="0"/>
        <shadow val="0"/>
        <name val="Arial"/>
        <scheme val="none"/>
      </font>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CE6E6"/>
        </patternFill>
      </fill>
    </dxf>
    <dxf>
      <font>
        <color rgb="FFFEE6E6"/>
      </font>
    </dxf>
    <dxf>
      <font>
        <color theme="0"/>
      </font>
    </dxf>
    <dxf>
      <font>
        <color rgb="FFFEE6E6"/>
      </font>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s>
  <tableStyles count="0" defaultTableStyle="TableStyleMedium2" defaultPivotStyle="PivotStyleLight16"/>
  <colors>
    <mruColors>
      <color rgb="FF0066FF"/>
      <color rgb="FFFEE6E6"/>
      <color rgb="FF9BD9FF"/>
      <color rgb="FFFFCCFF"/>
      <color rgb="FFFCE6E6"/>
      <color rgb="FFFFFFCC"/>
      <color rgb="FFCCECFF"/>
      <color rgb="FF0099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a:t>pH</a:t>
            </a:r>
            <a:r>
              <a:rPr lang="en-US" baseline="0"/>
              <a:t> vs. Volume of KOH</a:t>
            </a:r>
            <a:endParaRPr lang="en-US"/>
          </a:p>
        </c:rich>
      </c:tx>
      <c:overlay val="0"/>
      <c:spPr>
        <a:solidFill>
          <a:srgbClr val="CCECFF"/>
        </a:solidFill>
      </c:sp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'A. Glycine'!$F$15</c:f>
              <c:strCache>
                <c:ptCount val="1"/>
                <c:pt idx="0">
                  <c:v>pH: Glycine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'A. Glycine'!$E$16:$E$71</c:f>
              <c:numCache>
                <c:formatCode>0.0</c:formatCode>
                <c:ptCount val="56"/>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numCache>
            </c:numRef>
          </c:xVal>
          <c:yVal>
            <c:numRef>
              <c:f>'A. Glycine'!$F$16:$F$71</c:f>
              <c:numCache>
                <c:formatCode>0.00</c:formatCode>
                <c:ptCount val="56"/>
                <c:pt idx="0">
                  <c:v>1.9</c:v>
                </c:pt>
                <c:pt idx="1">
                  <c:v>1.94</c:v>
                </c:pt>
                <c:pt idx="2">
                  <c:v>1.94</c:v>
                </c:pt>
                <c:pt idx="3">
                  <c:v>1.98</c:v>
                </c:pt>
                <c:pt idx="4">
                  <c:v>2</c:v>
                </c:pt>
                <c:pt idx="5">
                  <c:v>2.0499999999999998</c:v>
                </c:pt>
                <c:pt idx="6">
                  <c:v>2.0699999999999998</c:v>
                </c:pt>
                <c:pt idx="7">
                  <c:v>2.12</c:v>
                </c:pt>
                <c:pt idx="8">
                  <c:v>2.17</c:v>
                </c:pt>
                <c:pt idx="9">
                  <c:v>2.21</c:v>
                </c:pt>
                <c:pt idx="10">
                  <c:v>2.27</c:v>
                </c:pt>
                <c:pt idx="11">
                  <c:v>2.3199999999999998</c:v>
                </c:pt>
                <c:pt idx="12">
                  <c:v>2.39</c:v>
                </c:pt>
                <c:pt idx="13">
                  <c:v>2.4500000000000002</c:v>
                </c:pt>
                <c:pt idx="14">
                  <c:v>2.6</c:v>
                </c:pt>
                <c:pt idx="15">
                  <c:v>2.68</c:v>
                </c:pt>
                <c:pt idx="16">
                  <c:v>2.74</c:v>
                </c:pt>
                <c:pt idx="17">
                  <c:v>2.82</c:v>
                </c:pt>
                <c:pt idx="18">
                  <c:v>2.91</c:v>
                </c:pt>
                <c:pt idx="19">
                  <c:v>3.04</c:v>
                </c:pt>
                <c:pt idx="20">
                  <c:v>3.19</c:v>
                </c:pt>
                <c:pt idx="21">
                  <c:v>3.4</c:v>
                </c:pt>
                <c:pt idx="22">
                  <c:v>3.69</c:v>
                </c:pt>
                <c:pt idx="23">
                  <c:v>4.72</c:v>
                </c:pt>
                <c:pt idx="24">
                  <c:v>8.36</c:v>
                </c:pt>
                <c:pt idx="25">
                  <c:v>8.94</c:v>
                </c:pt>
                <c:pt idx="26">
                  <c:v>9.2100000000000009</c:v>
                </c:pt>
                <c:pt idx="27">
                  <c:v>9.3800000000000008</c:v>
                </c:pt>
                <c:pt idx="28">
                  <c:v>9.5299999999999994</c:v>
                </c:pt>
                <c:pt idx="29">
                  <c:v>9.68</c:v>
                </c:pt>
                <c:pt idx="30">
                  <c:v>9.76</c:v>
                </c:pt>
                <c:pt idx="31">
                  <c:v>9.8800000000000008</c:v>
                </c:pt>
                <c:pt idx="32">
                  <c:v>9.9600000000000009</c:v>
                </c:pt>
                <c:pt idx="33">
                  <c:v>10.050000000000001</c:v>
                </c:pt>
                <c:pt idx="34">
                  <c:v>10.15</c:v>
                </c:pt>
                <c:pt idx="35">
                  <c:v>10.24</c:v>
                </c:pt>
                <c:pt idx="36">
                  <c:v>10.34</c:v>
                </c:pt>
                <c:pt idx="37">
                  <c:v>10.47</c:v>
                </c:pt>
                <c:pt idx="38">
                  <c:v>10.59</c:v>
                </c:pt>
                <c:pt idx="39">
                  <c:v>10.73</c:v>
                </c:pt>
                <c:pt idx="40">
                  <c:v>10.88</c:v>
                </c:pt>
                <c:pt idx="41">
                  <c:v>11.07</c:v>
                </c:pt>
                <c:pt idx="42">
                  <c:v>11.35</c:v>
                </c:pt>
                <c:pt idx="43">
                  <c:v>11.57</c:v>
                </c:pt>
                <c:pt idx="44">
                  <c:v>11.76</c:v>
                </c:pt>
                <c:pt idx="45">
                  <c:v>11.94</c:v>
                </c:pt>
                <c:pt idx="46">
                  <c:v>12.06</c:v>
                </c:pt>
              </c:numCache>
            </c:numRef>
          </c:yVal>
          <c:smooth val="0"/>
          <c:extLst>
            <c:ext xmlns:c16="http://schemas.microsoft.com/office/drawing/2014/chart" uri="{C3380CC4-5D6E-409C-BE32-E72D297353CC}">
              <c16:uniqueId val="{00000000-BA83-4924-A44B-CCF24095C839}"/>
            </c:ext>
          </c:extLst>
        </c:ser>
        <c:dLbls>
          <c:showLegendKey val="0"/>
          <c:showVal val="0"/>
          <c:showCatName val="0"/>
          <c:showSerName val="0"/>
          <c:showPercent val="0"/>
          <c:showBubbleSize val="0"/>
        </c:dLbls>
        <c:axId val="480348920"/>
        <c:axId val="480349312"/>
      </c:scatterChart>
      <c:valAx>
        <c:axId val="480348920"/>
        <c:scaling>
          <c:orientation val="minMax"/>
        </c:scaling>
        <c:delete val="0"/>
        <c:axPos val="b"/>
        <c:majorGridlines>
          <c:spPr>
            <a:ln w="3175">
              <a:solidFill>
                <a:srgbClr val="000000"/>
              </a:solidFill>
              <a:prstDash val="solid"/>
            </a:ln>
          </c:spPr>
        </c:majorGridlines>
        <c:title>
          <c:tx>
            <c:rich>
              <a:bodyPr/>
              <a:lstStyle/>
              <a:p>
                <a:pPr>
                  <a:defRPr sz="1400"/>
                </a:pPr>
                <a:r>
                  <a:rPr lang="en-US"/>
                  <a:t>Volume of KOH</a:t>
                </a:r>
              </a:p>
            </c:rich>
          </c:tx>
          <c:overlay val="0"/>
          <c:spPr>
            <a:solidFill>
              <a:srgbClr val="CCECFF"/>
            </a:solidFill>
          </c:sp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80349312"/>
        <c:crosses val="autoZero"/>
        <c:crossBetween val="midCat"/>
        <c:majorUnit val="1"/>
        <c:minorUnit val="0.1"/>
      </c:valAx>
      <c:valAx>
        <c:axId val="480349312"/>
        <c:scaling>
          <c:orientation val="minMax"/>
          <c:max val="13"/>
          <c:min val="0"/>
        </c:scaling>
        <c:delete val="0"/>
        <c:axPos val="l"/>
        <c:majorGridlines>
          <c:spPr>
            <a:ln w="3175">
              <a:solidFill>
                <a:srgbClr val="000000"/>
              </a:solidFill>
              <a:prstDash val="solid"/>
            </a:ln>
          </c:spPr>
        </c:majorGridlines>
        <c:minorGridlines/>
        <c:title>
          <c:tx>
            <c:rich>
              <a:bodyPr/>
              <a:lstStyle/>
              <a:p>
                <a:pPr>
                  <a:defRPr sz="1400"/>
                </a:pPr>
                <a:r>
                  <a:rPr lang="en-US"/>
                  <a:t>pH</a:t>
                </a:r>
              </a:p>
            </c:rich>
          </c:tx>
          <c:overlay val="0"/>
          <c:spPr>
            <a:solidFill>
              <a:srgbClr val="CCECFF"/>
            </a:solidFill>
          </c:sp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80348920"/>
        <c:crosses val="autoZero"/>
        <c:crossBetween val="midCat"/>
        <c:majorUnit val="1"/>
        <c:minorUnit val="0.1"/>
      </c:valAx>
      <c:spPr>
        <a:noFill/>
        <a:ln w="25400">
          <a:noFill/>
        </a:ln>
      </c:spPr>
    </c:plotArea>
    <c:legend>
      <c:legendPos val="b"/>
      <c:layout>
        <c:manualLayout>
          <c:xMode val="edge"/>
          <c:yMode val="edge"/>
          <c:x val="0.81608658882839658"/>
          <c:y val="0.96521196294201128"/>
          <c:w val="0.14434321616986986"/>
          <c:h val="2.0949858394753117E-2"/>
        </c:manualLayout>
      </c:layout>
      <c:overlay val="0"/>
      <c:txPr>
        <a:bodyPr/>
        <a:lstStyle/>
        <a:p>
          <a:pPr>
            <a:defRPr sz="12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(hide)'!$A$8</c:f>
          <c:strCache>
            <c:ptCount val="1"/>
            <c:pt idx="0">
              <c:v>Titration curve for Glycine</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(hide)'!$B$14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(hide)'!$A$15:$A$65</c:f>
              <c:numCache>
                <c:formatCode>0.0</c:formatCode>
                <c:ptCount val="51"/>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numCache>
            </c:numRef>
          </c:xVal>
          <c:yVal>
            <c:numRef>
              <c:f>'DATA for Examples (hide)'!$B$15:$B$65</c:f>
              <c:numCache>
                <c:formatCode>0.00</c:formatCode>
                <c:ptCount val="51"/>
                <c:pt idx="0">
                  <c:v>1.72</c:v>
                </c:pt>
                <c:pt idx="1">
                  <c:v>1.77</c:v>
                </c:pt>
                <c:pt idx="2">
                  <c:v>1.82</c:v>
                </c:pt>
                <c:pt idx="3">
                  <c:v>1.89</c:v>
                </c:pt>
                <c:pt idx="4">
                  <c:v>1.94</c:v>
                </c:pt>
                <c:pt idx="5">
                  <c:v>1.99</c:v>
                </c:pt>
                <c:pt idx="6">
                  <c:v>2.08</c:v>
                </c:pt>
                <c:pt idx="7">
                  <c:v>2.16</c:v>
                </c:pt>
                <c:pt idx="8">
                  <c:v>2.25</c:v>
                </c:pt>
                <c:pt idx="9">
                  <c:v>2.36</c:v>
                </c:pt>
                <c:pt idx="10">
                  <c:v>2.4300000000000002</c:v>
                </c:pt>
                <c:pt idx="11">
                  <c:v>2.5299999999999998</c:v>
                </c:pt>
                <c:pt idx="12">
                  <c:v>2.63</c:v>
                </c:pt>
                <c:pt idx="13">
                  <c:v>2.7</c:v>
                </c:pt>
                <c:pt idx="14">
                  <c:v>2.89</c:v>
                </c:pt>
                <c:pt idx="15">
                  <c:v>3.09</c:v>
                </c:pt>
                <c:pt idx="16">
                  <c:v>3.39</c:v>
                </c:pt>
                <c:pt idx="17">
                  <c:v>4.0999999999999996</c:v>
                </c:pt>
                <c:pt idx="18">
                  <c:v>8.66</c:v>
                </c:pt>
                <c:pt idx="19">
                  <c:v>9.14</c:v>
                </c:pt>
                <c:pt idx="20">
                  <c:v>9.42</c:v>
                </c:pt>
                <c:pt idx="21">
                  <c:v>9.6</c:v>
                </c:pt>
                <c:pt idx="22">
                  <c:v>9.75</c:v>
                </c:pt>
                <c:pt idx="23">
                  <c:v>9.9</c:v>
                </c:pt>
                <c:pt idx="24">
                  <c:v>10.039999999999999</c:v>
                </c:pt>
                <c:pt idx="25">
                  <c:v>10.17</c:v>
                </c:pt>
                <c:pt idx="26">
                  <c:v>10.3</c:v>
                </c:pt>
                <c:pt idx="27">
                  <c:v>10.41</c:v>
                </c:pt>
                <c:pt idx="28">
                  <c:v>10.55</c:v>
                </c:pt>
                <c:pt idx="29">
                  <c:v>10.71</c:v>
                </c:pt>
                <c:pt idx="30">
                  <c:v>10.92</c:v>
                </c:pt>
                <c:pt idx="31">
                  <c:v>11.17</c:v>
                </c:pt>
                <c:pt idx="32">
                  <c:v>11.49</c:v>
                </c:pt>
                <c:pt idx="33">
                  <c:v>11.84</c:v>
                </c:pt>
                <c:pt idx="34">
                  <c:v>12.04</c:v>
                </c:pt>
              </c:numCache>
            </c:numRef>
          </c:yVal>
          <c:smooth val="0"/>
          <c:extLst>
            <c:ext xmlns:c16="http://schemas.microsoft.com/office/drawing/2014/chart" uri="{C3380CC4-5D6E-409C-BE32-E72D297353CC}">
              <c16:uniqueId val="{00000000-D4B4-4C3F-A2CE-02A0E823B141}"/>
            </c:ext>
          </c:extLst>
        </c:ser>
        <c:dLbls>
          <c:showLegendKey val="0"/>
          <c:showVal val="0"/>
          <c:showCatName val="0"/>
          <c:showSerName val="0"/>
          <c:showPercent val="0"/>
          <c:showBubbleSize val="0"/>
        </c:dLbls>
        <c:axId val="480350096"/>
        <c:axId val="480349704"/>
      </c:scatterChart>
      <c:valAx>
        <c:axId val="480350096"/>
        <c:scaling>
          <c:orientation val="minMax"/>
        </c:scaling>
        <c:delete val="0"/>
        <c:axPos val="b"/>
        <c:majorGridlines>
          <c:spPr>
            <a:ln w="3175">
              <a:solidFill>
                <a:srgbClr val="000000"/>
              </a:solidFill>
              <a:prstDash val="solid"/>
            </a:ln>
          </c:spPr>
        </c:majorGridlines>
        <c:title>
          <c:tx>
            <c:strRef>
              <c:f>TableAA1[[#Headers],[Vol of KOH (ml)]]</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80349704"/>
        <c:crosses val="autoZero"/>
        <c:crossBetween val="midCat"/>
        <c:majorUnit val="1"/>
        <c:minorUnit val="0.1"/>
      </c:valAx>
      <c:valAx>
        <c:axId val="480349704"/>
        <c:scaling>
          <c:orientation val="minMax"/>
        </c:scaling>
        <c:delete val="0"/>
        <c:axPos val="l"/>
        <c:majorGridlines>
          <c:spPr>
            <a:ln w="3175">
              <a:solidFill>
                <a:srgbClr val="000000"/>
              </a:solidFill>
              <a:prstDash val="solid"/>
            </a:ln>
          </c:spPr>
        </c:majorGridlines>
        <c:title>
          <c:tx>
            <c:strRef>
              <c:f>'DATA for Examples (hide)'!$A$11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80350096"/>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a:t>pH vs volume of KOH</a:t>
            </a:r>
          </a:p>
        </c:rich>
      </c:tx>
      <c:overlay val="0"/>
      <c:spPr>
        <a:solidFill>
          <a:srgbClr val="CCECFF"/>
        </a:solidFill>
      </c:sp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'B. Unknown'!$F$15</c:f>
              <c:strCache>
                <c:ptCount val="1"/>
                <c:pt idx="0">
                  <c:v>pH: unknown</c:v>
                </c:pt>
              </c:strCache>
            </c:strRef>
          </c:tx>
          <c:spPr>
            <a:ln w="19050">
              <a:solidFill>
                <a:srgbClr val="C00000"/>
              </a:solidFill>
              <a:prstDash val="solid"/>
            </a:ln>
          </c:spPr>
          <c:marker>
            <c:symbol val="diamond"/>
            <c:size val="5"/>
            <c:spPr>
              <a:solidFill>
                <a:srgbClr val="C00000"/>
              </a:solidFill>
              <a:ln w="6350">
                <a:solidFill>
                  <a:srgbClr val="000080"/>
                </a:solidFill>
                <a:prstDash val="solid"/>
              </a:ln>
            </c:spPr>
          </c:marker>
          <c:dPt>
            <c:idx val="20"/>
            <c:marker>
              <c:spPr>
                <a:solidFill>
                  <a:srgbClr val="C00000"/>
                </a:solidFill>
                <a:ln w="6350">
                  <a:solidFill>
                    <a:srgbClr val="C00000"/>
                  </a:solidFill>
                  <a:prstDash val="solid"/>
                </a:ln>
              </c:spPr>
            </c:marker>
            <c:bubble3D val="0"/>
            <c:extLst>
              <c:ext xmlns:c16="http://schemas.microsoft.com/office/drawing/2014/chart" uri="{C3380CC4-5D6E-409C-BE32-E72D297353CC}">
                <c16:uniqueId val="{00000000-50BC-4919-A204-F8E30A8AE7CF}"/>
              </c:ext>
            </c:extLst>
          </c:dPt>
          <c:xVal>
            <c:numRef>
              <c:f>'B. Unknown'!$E$16:$E$96</c:f>
              <c:numCache>
                <c:formatCode>0.0</c:formatCode>
                <c:ptCount val="8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numCache>
            </c:numRef>
          </c:xVal>
          <c:yVal>
            <c:numRef>
              <c:f>'B. Unknown'!$F$16:$F$96</c:f>
              <c:numCache>
                <c:formatCode>0.00</c:formatCode>
                <c:ptCount val="81"/>
                <c:pt idx="0">
                  <c:v>1.71</c:v>
                </c:pt>
                <c:pt idx="1">
                  <c:v>1.72</c:v>
                </c:pt>
                <c:pt idx="2">
                  <c:v>1.77</c:v>
                </c:pt>
                <c:pt idx="3">
                  <c:v>1.82</c:v>
                </c:pt>
                <c:pt idx="4">
                  <c:v>1.84</c:v>
                </c:pt>
                <c:pt idx="5">
                  <c:v>1.9</c:v>
                </c:pt>
                <c:pt idx="6">
                  <c:v>1.95</c:v>
                </c:pt>
                <c:pt idx="7">
                  <c:v>2</c:v>
                </c:pt>
                <c:pt idx="8">
                  <c:v>2.0499999999999998</c:v>
                </c:pt>
                <c:pt idx="9">
                  <c:v>2.11</c:v>
                </c:pt>
                <c:pt idx="10">
                  <c:v>2.1800000000000002</c:v>
                </c:pt>
                <c:pt idx="11">
                  <c:v>2.2999999999999998</c:v>
                </c:pt>
                <c:pt idx="12">
                  <c:v>2.34</c:v>
                </c:pt>
                <c:pt idx="13">
                  <c:v>2.4500000000000002</c:v>
                </c:pt>
                <c:pt idx="14">
                  <c:v>2.52</c:v>
                </c:pt>
                <c:pt idx="15">
                  <c:v>2.66</c:v>
                </c:pt>
                <c:pt idx="16">
                  <c:v>2.79</c:v>
                </c:pt>
                <c:pt idx="17">
                  <c:v>3</c:v>
                </c:pt>
                <c:pt idx="18">
                  <c:v>3.34</c:v>
                </c:pt>
                <c:pt idx="19">
                  <c:v>5.99</c:v>
                </c:pt>
                <c:pt idx="20">
                  <c:v>8.18</c:v>
                </c:pt>
                <c:pt idx="21">
                  <c:v>8.57</c:v>
                </c:pt>
                <c:pt idx="22">
                  <c:v>8.81</c:v>
                </c:pt>
                <c:pt idx="23">
                  <c:v>9.01</c:v>
                </c:pt>
                <c:pt idx="24">
                  <c:v>9.15</c:v>
                </c:pt>
                <c:pt idx="25">
                  <c:v>9.27</c:v>
                </c:pt>
                <c:pt idx="26">
                  <c:v>9.39</c:v>
                </c:pt>
                <c:pt idx="27">
                  <c:v>9.52</c:v>
                </c:pt>
                <c:pt idx="28">
                  <c:v>9.6199999999999992</c:v>
                </c:pt>
                <c:pt idx="29">
                  <c:v>9.7200000000000006</c:v>
                </c:pt>
                <c:pt idx="30">
                  <c:v>9.83</c:v>
                </c:pt>
                <c:pt idx="31">
                  <c:v>9.9499999999999993</c:v>
                </c:pt>
                <c:pt idx="32">
                  <c:v>10.06</c:v>
                </c:pt>
                <c:pt idx="33">
                  <c:v>10.199999999999999</c:v>
                </c:pt>
                <c:pt idx="34">
                  <c:v>10.31</c:v>
                </c:pt>
                <c:pt idx="35">
                  <c:v>10.46</c:v>
                </c:pt>
                <c:pt idx="36">
                  <c:v>10.56</c:v>
                </c:pt>
                <c:pt idx="37">
                  <c:v>10.67</c:v>
                </c:pt>
                <c:pt idx="38">
                  <c:v>10.79</c:v>
                </c:pt>
                <c:pt idx="39">
                  <c:v>10.89</c:v>
                </c:pt>
                <c:pt idx="40">
                  <c:v>11</c:v>
                </c:pt>
                <c:pt idx="41">
                  <c:v>11.08</c:v>
                </c:pt>
                <c:pt idx="42">
                  <c:v>11.2</c:v>
                </c:pt>
                <c:pt idx="43">
                  <c:v>11.31</c:v>
                </c:pt>
                <c:pt idx="44">
                  <c:v>11.4</c:v>
                </c:pt>
                <c:pt idx="45">
                  <c:v>11.51</c:v>
                </c:pt>
                <c:pt idx="46">
                  <c:v>11.62</c:v>
                </c:pt>
                <c:pt idx="47">
                  <c:v>11.72</c:v>
                </c:pt>
                <c:pt idx="48">
                  <c:v>11.84</c:v>
                </c:pt>
                <c:pt idx="49">
                  <c:v>11.96</c:v>
                </c:pt>
                <c:pt idx="50">
                  <c:v>12.06</c:v>
                </c:pt>
                <c:pt idx="51">
                  <c:v>12.16</c:v>
                </c:pt>
                <c:pt idx="52">
                  <c:v>12.26</c:v>
                </c:pt>
                <c:pt idx="53">
                  <c:v>12.32</c:v>
                </c:pt>
                <c:pt idx="54">
                  <c:v>12.39</c:v>
                </c:pt>
                <c:pt idx="55">
                  <c:v>12.43</c:v>
                </c:pt>
                <c:pt idx="56">
                  <c:v>12.48</c:v>
                </c:pt>
                <c:pt idx="57">
                  <c:v>12.52</c:v>
                </c:pt>
                <c:pt idx="58">
                  <c:v>12.56</c:v>
                </c:pt>
                <c:pt idx="59">
                  <c:v>12.6</c:v>
                </c:pt>
                <c:pt idx="60">
                  <c:v>12.63</c:v>
                </c:pt>
                <c:pt idx="61">
                  <c:v>12.67</c:v>
                </c:pt>
                <c:pt idx="62">
                  <c:v>12.69</c:v>
                </c:pt>
                <c:pt idx="63">
                  <c:v>12.72</c:v>
                </c:pt>
                <c:pt idx="64">
                  <c:v>12.74</c:v>
                </c:pt>
                <c:pt idx="65">
                  <c:v>12.77</c:v>
                </c:pt>
                <c:pt idx="66">
                  <c:v>12.8</c:v>
                </c:pt>
                <c:pt idx="67">
                  <c:v>12.82</c:v>
                </c:pt>
                <c:pt idx="68">
                  <c:v>12.86</c:v>
                </c:pt>
                <c:pt idx="69">
                  <c:v>12.87</c:v>
                </c:pt>
                <c:pt idx="70">
                  <c:v>12.89</c:v>
                </c:pt>
                <c:pt idx="71">
                  <c:v>12.91</c:v>
                </c:pt>
                <c:pt idx="72">
                  <c:v>12.92</c:v>
                </c:pt>
                <c:pt idx="73">
                  <c:v>12.96</c:v>
                </c:pt>
                <c:pt idx="74">
                  <c:v>12.97</c:v>
                </c:pt>
                <c:pt idx="75">
                  <c:v>12.98</c:v>
                </c:pt>
                <c:pt idx="76">
                  <c:v>12.99</c:v>
                </c:pt>
                <c:pt idx="77">
                  <c:v>13</c:v>
                </c:pt>
              </c:numCache>
            </c:numRef>
          </c:yVal>
          <c:smooth val="0"/>
          <c:extLst>
            <c:ext xmlns:c16="http://schemas.microsoft.com/office/drawing/2014/chart" uri="{C3380CC4-5D6E-409C-BE32-E72D297353CC}">
              <c16:uniqueId val="{00000000-87F9-45A5-8DA5-30ACB1625FE4}"/>
            </c:ext>
          </c:extLst>
        </c:ser>
        <c:ser>
          <c:idx val="1"/>
          <c:order val="1"/>
          <c:tx>
            <c:strRef>
              <c:f>'A. Glycine'!$F$15</c:f>
              <c:strCache>
                <c:ptCount val="1"/>
                <c:pt idx="0">
                  <c:v>pH: Glycine</c:v>
                </c:pt>
              </c:strCache>
            </c:strRef>
          </c:tx>
          <c:spPr>
            <a:ln>
              <a:solidFill>
                <a:schemeClr val="accent1"/>
              </a:solidFill>
            </a:ln>
          </c:spPr>
          <c:marker>
            <c:spPr>
              <a:solidFill>
                <a:schemeClr val="accent1"/>
              </a:solidFill>
              <a:ln w="6350">
                <a:solidFill>
                  <a:schemeClr val="tx2"/>
                </a:solidFill>
              </a:ln>
            </c:spPr>
          </c:marker>
          <c:xVal>
            <c:numRef>
              <c:f>'A. Glycine'!$E$16:$E$71</c:f>
              <c:numCache>
                <c:formatCode>0.0</c:formatCode>
                <c:ptCount val="56"/>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numCache>
            </c:numRef>
          </c:xVal>
          <c:yVal>
            <c:numRef>
              <c:f>'A. Glycine'!$F$16:$F$71</c:f>
              <c:numCache>
                <c:formatCode>0.00</c:formatCode>
                <c:ptCount val="56"/>
                <c:pt idx="0">
                  <c:v>1.9</c:v>
                </c:pt>
                <c:pt idx="1">
                  <c:v>1.94</c:v>
                </c:pt>
                <c:pt idx="2">
                  <c:v>1.94</c:v>
                </c:pt>
                <c:pt idx="3">
                  <c:v>1.98</c:v>
                </c:pt>
                <c:pt idx="4">
                  <c:v>2</c:v>
                </c:pt>
                <c:pt idx="5">
                  <c:v>2.0499999999999998</c:v>
                </c:pt>
                <c:pt idx="6">
                  <c:v>2.0699999999999998</c:v>
                </c:pt>
                <c:pt idx="7">
                  <c:v>2.12</c:v>
                </c:pt>
                <c:pt idx="8">
                  <c:v>2.17</c:v>
                </c:pt>
                <c:pt idx="9">
                  <c:v>2.21</c:v>
                </c:pt>
                <c:pt idx="10">
                  <c:v>2.27</c:v>
                </c:pt>
                <c:pt idx="11">
                  <c:v>2.3199999999999998</c:v>
                </c:pt>
                <c:pt idx="12">
                  <c:v>2.39</c:v>
                </c:pt>
                <c:pt idx="13">
                  <c:v>2.4500000000000002</c:v>
                </c:pt>
                <c:pt idx="14">
                  <c:v>2.6</c:v>
                </c:pt>
                <c:pt idx="15">
                  <c:v>2.68</c:v>
                </c:pt>
                <c:pt idx="16">
                  <c:v>2.74</c:v>
                </c:pt>
                <c:pt idx="17">
                  <c:v>2.82</c:v>
                </c:pt>
                <c:pt idx="18">
                  <c:v>2.91</c:v>
                </c:pt>
                <c:pt idx="19">
                  <c:v>3.04</c:v>
                </c:pt>
                <c:pt idx="20">
                  <c:v>3.19</c:v>
                </c:pt>
                <c:pt idx="21">
                  <c:v>3.4</c:v>
                </c:pt>
                <c:pt idx="22">
                  <c:v>3.69</c:v>
                </c:pt>
                <c:pt idx="23">
                  <c:v>4.72</c:v>
                </c:pt>
                <c:pt idx="24">
                  <c:v>8.36</c:v>
                </c:pt>
                <c:pt idx="25">
                  <c:v>8.94</c:v>
                </c:pt>
                <c:pt idx="26">
                  <c:v>9.2100000000000009</c:v>
                </c:pt>
                <c:pt idx="27">
                  <c:v>9.3800000000000008</c:v>
                </c:pt>
                <c:pt idx="28">
                  <c:v>9.5299999999999994</c:v>
                </c:pt>
                <c:pt idx="29">
                  <c:v>9.68</c:v>
                </c:pt>
                <c:pt idx="30">
                  <c:v>9.76</c:v>
                </c:pt>
                <c:pt idx="31">
                  <c:v>9.8800000000000008</c:v>
                </c:pt>
                <c:pt idx="32">
                  <c:v>9.9600000000000009</c:v>
                </c:pt>
                <c:pt idx="33">
                  <c:v>10.050000000000001</c:v>
                </c:pt>
                <c:pt idx="34">
                  <c:v>10.15</c:v>
                </c:pt>
                <c:pt idx="35">
                  <c:v>10.24</c:v>
                </c:pt>
                <c:pt idx="36">
                  <c:v>10.34</c:v>
                </c:pt>
                <c:pt idx="37">
                  <c:v>10.47</c:v>
                </c:pt>
                <c:pt idx="38">
                  <c:v>10.59</c:v>
                </c:pt>
                <c:pt idx="39">
                  <c:v>10.73</c:v>
                </c:pt>
                <c:pt idx="40">
                  <c:v>10.88</c:v>
                </c:pt>
                <c:pt idx="41">
                  <c:v>11.07</c:v>
                </c:pt>
                <c:pt idx="42">
                  <c:v>11.35</c:v>
                </c:pt>
                <c:pt idx="43">
                  <c:v>11.57</c:v>
                </c:pt>
                <c:pt idx="44">
                  <c:v>11.76</c:v>
                </c:pt>
                <c:pt idx="45">
                  <c:v>11.94</c:v>
                </c:pt>
                <c:pt idx="46">
                  <c:v>12.06</c:v>
                </c:pt>
              </c:numCache>
            </c:numRef>
          </c:yVal>
          <c:smooth val="0"/>
          <c:extLst>
            <c:ext xmlns:c16="http://schemas.microsoft.com/office/drawing/2014/chart" uri="{C3380CC4-5D6E-409C-BE32-E72D297353CC}">
              <c16:uniqueId val="{00000001-50BC-4919-A204-F8E30A8AE7CF}"/>
            </c:ext>
          </c:extLst>
        </c:ser>
        <c:dLbls>
          <c:showLegendKey val="0"/>
          <c:showVal val="0"/>
          <c:showCatName val="0"/>
          <c:showSerName val="0"/>
          <c:showPercent val="0"/>
          <c:showBubbleSize val="0"/>
        </c:dLbls>
        <c:axId val="360817728"/>
        <c:axId val="360819296"/>
      </c:scatterChart>
      <c:valAx>
        <c:axId val="360817728"/>
        <c:scaling>
          <c:orientation val="minMax"/>
        </c:scaling>
        <c:delete val="0"/>
        <c:axPos val="b"/>
        <c:majorGridlines>
          <c:spPr>
            <a:ln w="3175">
              <a:solidFill>
                <a:srgbClr val="000000"/>
              </a:solidFill>
              <a:prstDash val="solid"/>
            </a:ln>
          </c:spPr>
        </c:majorGridlines>
        <c:title>
          <c:tx>
            <c:rich>
              <a:bodyPr/>
              <a:lstStyle/>
              <a:p>
                <a:pPr>
                  <a:defRPr sz="1400"/>
                </a:pPr>
                <a:r>
                  <a:rPr lang="en-US"/>
                  <a:t>Volume of KOH</a:t>
                </a:r>
              </a:p>
            </c:rich>
          </c:tx>
          <c:layout>
            <c:manualLayout>
              <c:xMode val="edge"/>
              <c:yMode val="edge"/>
              <c:x val="0.48108229762601656"/>
              <c:y val="0.95292872228960812"/>
            </c:manualLayout>
          </c:layout>
          <c:overlay val="0"/>
          <c:spPr>
            <a:solidFill>
              <a:srgbClr val="CCECFF"/>
            </a:solidFill>
          </c:sp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60819296"/>
        <c:crosses val="autoZero"/>
        <c:crossBetween val="midCat"/>
        <c:majorUnit val="1"/>
        <c:minorUnit val="0.1"/>
      </c:valAx>
      <c:valAx>
        <c:axId val="360819296"/>
        <c:scaling>
          <c:orientation val="minMax"/>
          <c:max val="14"/>
          <c:min val="0"/>
        </c:scaling>
        <c:delete val="0"/>
        <c:axPos val="l"/>
        <c:majorGridlines>
          <c:spPr>
            <a:ln w="3175">
              <a:solidFill>
                <a:srgbClr val="000000"/>
              </a:solidFill>
              <a:prstDash val="solid"/>
            </a:ln>
          </c:spPr>
        </c:majorGridlines>
        <c:minorGridlines/>
        <c:title>
          <c:tx>
            <c:rich>
              <a:bodyPr/>
              <a:lstStyle/>
              <a:p>
                <a:pPr>
                  <a:defRPr sz="1400"/>
                </a:pPr>
                <a:r>
                  <a:rPr lang="en-US"/>
                  <a:t>pH</a:t>
                </a:r>
              </a:p>
            </c:rich>
          </c:tx>
          <c:overlay val="0"/>
          <c:spPr>
            <a:solidFill>
              <a:srgbClr val="CCECFF"/>
            </a:solidFill>
          </c:sp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360817728"/>
        <c:crosses val="autoZero"/>
        <c:crossBetween val="midCat"/>
        <c:majorUnit val="1"/>
        <c:minorUnit val="0.1"/>
      </c:valAx>
      <c:spPr>
        <a:noFill/>
        <a:ln w="25400">
          <a:noFill/>
        </a:ln>
      </c:spPr>
    </c:plotArea>
    <c:legend>
      <c:legendPos val="b"/>
      <c:layout>
        <c:manualLayout>
          <c:xMode val="edge"/>
          <c:yMode val="edge"/>
          <c:x val="0.6681667222516342"/>
          <c:y val="0.95441166992685589"/>
          <c:w val="0.30048358921853763"/>
          <c:h val="2.0163666527331252E-2"/>
        </c:manualLayout>
      </c:layout>
      <c:overlay val="0"/>
      <c:txPr>
        <a:bodyPr/>
        <a:lstStyle/>
        <a:p>
          <a:pPr>
            <a:defRPr sz="12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(hide)'!$G$8</c:f>
          <c:strCache>
            <c:ptCount val="1"/>
            <c:pt idx="0">
              <c:v>Titration curve for Histidine</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(hide)'!$H$14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(hide)'!$G$15:$G$68</c:f>
              <c:numCache>
                <c:formatCode>0.0</c:formatCode>
                <c:ptCount val="54"/>
                <c:pt idx="0">
                  <c:v>0</c:v>
                </c:pt>
                <c:pt idx="1">
                  <c:v>0.2</c:v>
                </c:pt>
                <c:pt idx="2">
                  <c:v>0.41</c:v>
                </c:pt>
                <c:pt idx="3">
                  <c:v>0.6</c:v>
                </c:pt>
                <c:pt idx="4">
                  <c:v>0.8</c:v>
                </c:pt>
                <c:pt idx="5">
                  <c:v>1</c:v>
                </c:pt>
                <c:pt idx="6">
                  <c:v>1.2</c:v>
                </c:pt>
                <c:pt idx="7">
                  <c:v>1.4</c:v>
                </c:pt>
                <c:pt idx="8">
                  <c:v>1.6</c:v>
                </c:pt>
                <c:pt idx="9">
                  <c:v>1.8</c:v>
                </c:pt>
                <c:pt idx="10">
                  <c:v>2</c:v>
                </c:pt>
                <c:pt idx="11">
                  <c:v>2.2000000000000002</c:v>
                </c:pt>
                <c:pt idx="12">
                  <c:v>2.4</c:v>
                </c:pt>
                <c:pt idx="13">
                  <c:v>2.6</c:v>
                </c:pt>
                <c:pt idx="14">
                  <c:v>2.8</c:v>
                </c:pt>
                <c:pt idx="15">
                  <c:v>3.01</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numCache>
            </c:numRef>
          </c:xVal>
          <c:yVal>
            <c:numRef>
              <c:f>'DATA for Examples (hide)'!$H$15:$H$68</c:f>
              <c:numCache>
                <c:formatCode>0.00</c:formatCode>
                <c:ptCount val="54"/>
                <c:pt idx="0">
                  <c:v>1.9</c:v>
                </c:pt>
                <c:pt idx="1">
                  <c:v>1.92</c:v>
                </c:pt>
                <c:pt idx="2">
                  <c:v>1.96</c:v>
                </c:pt>
                <c:pt idx="3">
                  <c:v>2</c:v>
                </c:pt>
                <c:pt idx="4">
                  <c:v>2.0499999999999998</c:v>
                </c:pt>
                <c:pt idx="5">
                  <c:v>2.1</c:v>
                </c:pt>
                <c:pt idx="6">
                  <c:v>2.16</c:v>
                </c:pt>
                <c:pt idx="7">
                  <c:v>2.2400000000000002</c:v>
                </c:pt>
                <c:pt idx="8">
                  <c:v>2.31</c:v>
                </c:pt>
                <c:pt idx="9">
                  <c:v>2.42</c:v>
                </c:pt>
                <c:pt idx="10">
                  <c:v>2.52</c:v>
                </c:pt>
                <c:pt idx="11">
                  <c:v>2.67</c:v>
                </c:pt>
                <c:pt idx="12">
                  <c:v>2.87</c:v>
                </c:pt>
                <c:pt idx="13">
                  <c:v>3.21</c:v>
                </c:pt>
                <c:pt idx="14">
                  <c:v>4.3600000000000003</c:v>
                </c:pt>
                <c:pt idx="15">
                  <c:v>5.32</c:v>
                </c:pt>
                <c:pt idx="16">
                  <c:v>5.63</c:v>
                </c:pt>
                <c:pt idx="17">
                  <c:v>5.85</c:v>
                </c:pt>
                <c:pt idx="18">
                  <c:v>6.03</c:v>
                </c:pt>
                <c:pt idx="19">
                  <c:v>6.18</c:v>
                </c:pt>
                <c:pt idx="20">
                  <c:v>6.31</c:v>
                </c:pt>
                <c:pt idx="21">
                  <c:v>6.44</c:v>
                </c:pt>
                <c:pt idx="22">
                  <c:v>6.57</c:v>
                </c:pt>
                <c:pt idx="23">
                  <c:v>6.71</c:v>
                </c:pt>
                <c:pt idx="24">
                  <c:v>6.84</c:v>
                </c:pt>
                <c:pt idx="25">
                  <c:v>7.01</c:v>
                </c:pt>
                <c:pt idx="26">
                  <c:v>7.19</c:v>
                </c:pt>
                <c:pt idx="27">
                  <c:v>7.45</c:v>
                </c:pt>
                <c:pt idx="28">
                  <c:v>7.85</c:v>
                </c:pt>
                <c:pt idx="29">
                  <c:v>8.44</c:v>
                </c:pt>
                <c:pt idx="30">
                  <c:v>8.84</c:v>
                </c:pt>
                <c:pt idx="31">
                  <c:v>9.09</c:v>
                </c:pt>
                <c:pt idx="32">
                  <c:v>9.2799999999999994</c:v>
                </c:pt>
                <c:pt idx="33">
                  <c:v>9.43</c:v>
                </c:pt>
                <c:pt idx="34">
                  <c:v>9.57</c:v>
                </c:pt>
                <c:pt idx="35">
                  <c:v>9.68</c:v>
                </c:pt>
                <c:pt idx="36">
                  <c:v>9.81</c:v>
                </c:pt>
                <c:pt idx="37">
                  <c:v>9.94</c:v>
                </c:pt>
                <c:pt idx="38">
                  <c:v>10.08</c:v>
                </c:pt>
                <c:pt idx="39">
                  <c:v>10.220000000000001</c:v>
                </c:pt>
                <c:pt idx="40">
                  <c:v>10.4</c:v>
                </c:pt>
                <c:pt idx="41">
                  <c:v>10.61</c:v>
                </c:pt>
                <c:pt idx="42">
                  <c:v>10.93</c:v>
                </c:pt>
                <c:pt idx="43">
                  <c:v>11.47</c:v>
                </c:pt>
                <c:pt idx="44">
                  <c:v>11.99</c:v>
                </c:pt>
                <c:pt idx="45">
                  <c:v>12.27</c:v>
                </c:pt>
                <c:pt idx="46">
                  <c:v>12.46</c:v>
                </c:pt>
                <c:pt idx="47">
                  <c:v>12.58</c:v>
                </c:pt>
                <c:pt idx="48">
                  <c:v>12.68</c:v>
                </c:pt>
                <c:pt idx="49">
                  <c:v>12.76</c:v>
                </c:pt>
                <c:pt idx="50">
                  <c:v>12.84</c:v>
                </c:pt>
                <c:pt idx="51">
                  <c:v>12.92</c:v>
                </c:pt>
                <c:pt idx="52">
                  <c:v>12.98</c:v>
                </c:pt>
                <c:pt idx="53">
                  <c:v>13.02</c:v>
                </c:pt>
              </c:numCache>
            </c:numRef>
          </c:yVal>
          <c:smooth val="0"/>
          <c:extLst>
            <c:ext xmlns:c16="http://schemas.microsoft.com/office/drawing/2014/chart" uri="{C3380CC4-5D6E-409C-BE32-E72D297353CC}">
              <c16:uniqueId val="{00000000-E41B-4B41-B7D4-5AD9F42FF5FF}"/>
            </c:ext>
          </c:extLst>
        </c:ser>
        <c:dLbls>
          <c:showLegendKey val="0"/>
          <c:showVal val="0"/>
          <c:showCatName val="0"/>
          <c:showSerName val="0"/>
          <c:showPercent val="0"/>
          <c:showBubbleSize val="0"/>
        </c:dLbls>
        <c:axId val="479774688"/>
        <c:axId val="479775472"/>
      </c:scatterChart>
      <c:valAx>
        <c:axId val="479774688"/>
        <c:scaling>
          <c:orientation val="minMax"/>
        </c:scaling>
        <c:delete val="0"/>
        <c:axPos val="b"/>
        <c:majorGridlines>
          <c:spPr>
            <a:ln w="3175">
              <a:solidFill>
                <a:srgbClr val="000000"/>
              </a:solidFill>
              <a:prstDash val="solid"/>
            </a:ln>
          </c:spPr>
        </c:majorGridlines>
        <c:title>
          <c:tx>
            <c:strRef>
              <c:f>'DATA for Examples (hide)'!$G$14</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79775472"/>
        <c:crosses val="autoZero"/>
        <c:crossBetween val="midCat"/>
        <c:majorUnit val="1"/>
        <c:minorUnit val="0.1"/>
      </c:valAx>
      <c:valAx>
        <c:axId val="479775472"/>
        <c:scaling>
          <c:orientation val="minMax"/>
        </c:scaling>
        <c:delete val="0"/>
        <c:axPos val="l"/>
        <c:majorGridlines>
          <c:spPr>
            <a:ln w="3175">
              <a:solidFill>
                <a:srgbClr val="000000"/>
              </a:solidFill>
              <a:prstDash val="solid"/>
            </a:ln>
          </c:spPr>
        </c:majorGridlines>
        <c:title>
          <c:tx>
            <c:strRef>
              <c:f>'DATA for Examples (hide)'!$G$11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79774688"/>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(hide)'!$J$8</c:f>
          <c:strCache>
            <c:ptCount val="1"/>
            <c:pt idx="0">
              <c:v>Titration curve for Aspartic Acid</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(hide)'!$K$14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(hide)'!$J$15:$J$80</c:f>
              <c:numCache>
                <c:formatCode>0.0</c:formatCode>
                <c:ptCount val="6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pt idx="54">
                  <c:v>10.8</c:v>
                </c:pt>
                <c:pt idx="55">
                  <c:v>11</c:v>
                </c:pt>
                <c:pt idx="56">
                  <c:v>11.2</c:v>
                </c:pt>
                <c:pt idx="57">
                  <c:v>11.4</c:v>
                </c:pt>
                <c:pt idx="58">
                  <c:v>11.6</c:v>
                </c:pt>
                <c:pt idx="59">
                  <c:v>11.8</c:v>
                </c:pt>
                <c:pt idx="60">
                  <c:v>12</c:v>
                </c:pt>
                <c:pt idx="61">
                  <c:v>12.2</c:v>
                </c:pt>
                <c:pt idx="62">
                  <c:v>12.4</c:v>
                </c:pt>
                <c:pt idx="63">
                  <c:v>12.6</c:v>
                </c:pt>
                <c:pt idx="64">
                  <c:v>12.8</c:v>
                </c:pt>
                <c:pt idx="65">
                  <c:v>13</c:v>
                </c:pt>
              </c:numCache>
            </c:numRef>
          </c:xVal>
          <c:yVal>
            <c:numRef>
              <c:f>'DATA for Examples (hide)'!$K$15:$K$80</c:f>
              <c:numCache>
                <c:formatCode>0.00</c:formatCode>
                <c:ptCount val="66"/>
                <c:pt idx="1">
                  <c:v>1.84</c:v>
                </c:pt>
                <c:pt idx="2">
                  <c:v>1.87</c:v>
                </c:pt>
                <c:pt idx="3">
                  <c:v>1.93</c:v>
                </c:pt>
                <c:pt idx="4">
                  <c:v>1.99</c:v>
                </c:pt>
                <c:pt idx="5">
                  <c:v>2.0499999999999998</c:v>
                </c:pt>
                <c:pt idx="6">
                  <c:v>2.1</c:v>
                </c:pt>
                <c:pt idx="7">
                  <c:v>2.16</c:v>
                </c:pt>
                <c:pt idx="8">
                  <c:v>2.23</c:v>
                </c:pt>
                <c:pt idx="9">
                  <c:v>2.31</c:v>
                </c:pt>
                <c:pt idx="10">
                  <c:v>2.39</c:v>
                </c:pt>
                <c:pt idx="11">
                  <c:v>2.48</c:v>
                </c:pt>
                <c:pt idx="12">
                  <c:v>2.57</c:v>
                </c:pt>
                <c:pt idx="13">
                  <c:v>2.68</c:v>
                </c:pt>
                <c:pt idx="14">
                  <c:v>2.8</c:v>
                </c:pt>
                <c:pt idx="15">
                  <c:v>2.92</c:v>
                </c:pt>
                <c:pt idx="16">
                  <c:v>3.04</c:v>
                </c:pt>
                <c:pt idx="17">
                  <c:v>3.16</c:v>
                </c:pt>
                <c:pt idx="18">
                  <c:v>3.29</c:v>
                </c:pt>
                <c:pt idx="19">
                  <c:v>3.43</c:v>
                </c:pt>
                <c:pt idx="20">
                  <c:v>3.51</c:v>
                </c:pt>
                <c:pt idx="21">
                  <c:v>3.63</c:v>
                </c:pt>
                <c:pt idx="22">
                  <c:v>3.73</c:v>
                </c:pt>
                <c:pt idx="23">
                  <c:v>3.84</c:v>
                </c:pt>
                <c:pt idx="24">
                  <c:v>3.98</c:v>
                </c:pt>
                <c:pt idx="25">
                  <c:v>4.0999999999999996</c:v>
                </c:pt>
                <c:pt idx="26">
                  <c:v>4.25</c:v>
                </c:pt>
                <c:pt idx="27">
                  <c:v>4.42</c:v>
                </c:pt>
                <c:pt idx="28">
                  <c:v>4.62</c:v>
                </c:pt>
                <c:pt idx="29">
                  <c:v>4.9800000000000004</c:v>
                </c:pt>
                <c:pt idx="30">
                  <c:v>6.49</c:v>
                </c:pt>
                <c:pt idx="31">
                  <c:v>8.74</c:v>
                </c:pt>
                <c:pt idx="32">
                  <c:v>9.11</c:v>
                </c:pt>
                <c:pt idx="33">
                  <c:v>9.33</c:v>
                </c:pt>
                <c:pt idx="34">
                  <c:v>9.51</c:v>
                </c:pt>
                <c:pt idx="35">
                  <c:v>9.64</c:v>
                </c:pt>
                <c:pt idx="36">
                  <c:v>9.7799999999999994</c:v>
                </c:pt>
                <c:pt idx="37">
                  <c:v>9.9</c:v>
                </c:pt>
                <c:pt idx="38">
                  <c:v>10.02</c:v>
                </c:pt>
                <c:pt idx="39">
                  <c:v>10.14</c:v>
                </c:pt>
                <c:pt idx="40">
                  <c:v>10.26</c:v>
                </c:pt>
                <c:pt idx="41">
                  <c:v>10.4</c:v>
                </c:pt>
                <c:pt idx="42">
                  <c:v>10.56</c:v>
                </c:pt>
                <c:pt idx="43">
                  <c:v>10.74</c:v>
                </c:pt>
                <c:pt idx="44">
                  <c:v>10.97</c:v>
                </c:pt>
                <c:pt idx="45">
                  <c:v>11.18</c:v>
                </c:pt>
                <c:pt idx="46">
                  <c:v>11.27</c:v>
                </c:pt>
                <c:pt idx="47">
                  <c:v>11.74</c:v>
                </c:pt>
                <c:pt idx="48">
                  <c:v>11.91</c:v>
                </c:pt>
                <c:pt idx="49">
                  <c:v>12.03</c:v>
                </c:pt>
                <c:pt idx="50">
                  <c:v>12.15</c:v>
                </c:pt>
                <c:pt idx="51">
                  <c:v>12.22</c:v>
                </c:pt>
                <c:pt idx="52">
                  <c:v>12.29</c:v>
                </c:pt>
                <c:pt idx="53">
                  <c:v>12.36</c:v>
                </c:pt>
                <c:pt idx="54">
                  <c:v>12.41</c:v>
                </c:pt>
                <c:pt idx="55">
                  <c:v>12.46</c:v>
                </c:pt>
                <c:pt idx="56">
                  <c:v>12.52</c:v>
                </c:pt>
                <c:pt idx="57">
                  <c:v>12.57</c:v>
                </c:pt>
                <c:pt idx="58">
                  <c:v>12.62</c:v>
                </c:pt>
                <c:pt idx="59">
                  <c:v>12.68</c:v>
                </c:pt>
                <c:pt idx="60">
                  <c:v>12.73</c:v>
                </c:pt>
                <c:pt idx="61">
                  <c:v>12.79</c:v>
                </c:pt>
                <c:pt idx="62">
                  <c:v>12.83</c:v>
                </c:pt>
                <c:pt idx="63">
                  <c:v>12.9</c:v>
                </c:pt>
                <c:pt idx="64">
                  <c:v>12.97</c:v>
                </c:pt>
                <c:pt idx="65">
                  <c:v>13.01</c:v>
                </c:pt>
              </c:numCache>
            </c:numRef>
          </c:yVal>
          <c:smooth val="0"/>
          <c:extLst>
            <c:ext xmlns:c16="http://schemas.microsoft.com/office/drawing/2014/chart" uri="{C3380CC4-5D6E-409C-BE32-E72D297353CC}">
              <c16:uniqueId val="{00000000-DCA6-4161-A1FC-A0AE041E0E1D}"/>
            </c:ext>
          </c:extLst>
        </c:ser>
        <c:dLbls>
          <c:showLegendKey val="0"/>
          <c:showVal val="0"/>
          <c:showCatName val="0"/>
          <c:showSerName val="0"/>
          <c:showPercent val="0"/>
          <c:showBubbleSize val="0"/>
        </c:dLbls>
        <c:axId val="479772728"/>
        <c:axId val="479773120"/>
      </c:scatterChart>
      <c:valAx>
        <c:axId val="479772728"/>
        <c:scaling>
          <c:orientation val="minMax"/>
        </c:scaling>
        <c:delete val="0"/>
        <c:axPos val="b"/>
        <c:majorGridlines>
          <c:spPr>
            <a:ln w="3175">
              <a:solidFill>
                <a:srgbClr val="000000"/>
              </a:solidFill>
              <a:prstDash val="solid"/>
            </a:ln>
          </c:spPr>
        </c:majorGridlines>
        <c:title>
          <c:tx>
            <c:strRef>
              <c:f>'DATA for Examples (hide)'!$J$14</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79773120"/>
        <c:crosses val="autoZero"/>
        <c:crossBetween val="midCat"/>
        <c:majorUnit val="1"/>
        <c:minorUnit val="0.1"/>
      </c:valAx>
      <c:valAx>
        <c:axId val="479773120"/>
        <c:scaling>
          <c:orientation val="minMax"/>
        </c:scaling>
        <c:delete val="0"/>
        <c:axPos val="l"/>
        <c:majorGridlines>
          <c:spPr>
            <a:ln w="3175">
              <a:solidFill>
                <a:srgbClr val="000000"/>
              </a:solidFill>
              <a:prstDash val="solid"/>
            </a:ln>
          </c:spPr>
        </c:majorGridlines>
        <c:title>
          <c:tx>
            <c:strRef>
              <c:f>'DATA for Examples (hide)'!$J$11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79772728"/>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(hide)'!$D$8</c:f>
          <c:strCache>
            <c:ptCount val="1"/>
            <c:pt idx="0">
              <c:v>Titration curve for Lysine</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(hide)'!$E$14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(hide)'!$D$15:$D$80</c:f>
              <c:numCache>
                <c:formatCode>0.0</c:formatCode>
                <c:ptCount val="6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pt idx="54">
                  <c:v>10.8</c:v>
                </c:pt>
                <c:pt idx="55">
                  <c:v>11</c:v>
                </c:pt>
                <c:pt idx="56">
                  <c:v>11.2</c:v>
                </c:pt>
                <c:pt idx="57">
                  <c:v>11.4</c:v>
                </c:pt>
                <c:pt idx="58">
                  <c:v>11.6</c:v>
                </c:pt>
              </c:numCache>
            </c:numRef>
          </c:xVal>
          <c:yVal>
            <c:numRef>
              <c:f>'DATA for Examples (hide)'!$E$15:$E$80</c:f>
              <c:numCache>
                <c:formatCode>0.00</c:formatCode>
                <c:ptCount val="66"/>
                <c:pt idx="0">
                  <c:v>1.68</c:v>
                </c:pt>
                <c:pt idx="1">
                  <c:v>1.73</c:v>
                </c:pt>
                <c:pt idx="2">
                  <c:v>1.77</c:v>
                </c:pt>
                <c:pt idx="3">
                  <c:v>1.83</c:v>
                </c:pt>
                <c:pt idx="4">
                  <c:v>1.89</c:v>
                </c:pt>
                <c:pt idx="5">
                  <c:v>1.95</c:v>
                </c:pt>
                <c:pt idx="6">
                  <c:v>2.02</c:v>
                </c:pt>
                <c:pt idx="7">
                  <c:v>2.09</c:v>
                </c:pt>
                <c:pt idx="8">
                  <c:v>2.17</c:v>
                </c:pt>
                <c:pt idx="9">
                  <c:v>2.2599999999999998</c:v>
                </c:pt>
                <c:pt idx="10">
                  <c:v>2.36</c:v>
                </c:pt>
                <c:pt idx="11">
                  <c:v>2.48</c:v>
                </c:pt>
                <c:pt idx="12">
                  <c:v>2.62</c:v>
                </c:pt>
                <c:pt idx="13">
                  <c:v>2.81</c:v>
                </c:pt>
                <c:pt idx="14">
                  <c:v>3.08</c:v>
                </c:pt>
                <c:pt idx="15">
                  <c:v>3.77</c:v>
                </c:pt>
                <c:pt idx="16">
                  <c:v>8.09</c:v>
                </c:pt>
                <c:pt idx="17">
                  <c:v>8.57</c:v>
                </c:pt>
                <c:pt idx="18">
                  <c:v>8.86</c:v>
                </c:pt>
                <c:pt idx="19">
                  <c:v>9.06</c:v>
                </c:pt>
                <c:pt idx="20">
                  <c:v>9.1999999999999993</c:v>
                </c:pt>
                <c:pt idx="21">
                  <c:v>9.36</c:v>
                </c:pt>
                <c:pt idx="22">
                  <c:v>9.4700000000000006</c:v>
                </c:pt>
                <c:pt idx="23">
                  <c:v>9.59</c:v>
                </c:pt>
                <c:pt idx="24">
                  <c:v>9.7100000000000009</c:v>
                </c:pt>
                <c:pt idx="25">
                  <c:v>9.82</c:v>
                </c:pt>
                <c:pt idx="26">
                  <c:v>9.94</c:v>
                </c:pt>
                <c:pt idx="27">
                  <c:v>10.050000000000001</c:v>
                </c:pt>
                <c:pt idx="28">
                  <c:v>10.19</c:v>
                </c:pt>
                <c:pt idx="29">
                  <c:v>10.32</c:v>
                </c:pt>
                <c:pt idx="30">
                  <c:v>10.44</c:v>
                </c:pt>
                <c:pt idx="31">
                  <c:v>10.57</c:v>
                </c:pt>
                <c:pt idx="32">
                  <c:v>10.69</c:v>
                </c:pt>
                <c:pt idx="33">
                  <c:v>10.81</c:v>
                </c:pt>
                <c:pt idx="34">
                  <c:v>10.95</c:v>
                </c:pt>
                <c:pt idx="35">
                  <c:v>11.06</c:v>
                </c:pt>
                <c:pt idx="36">
                  <c:v>11.17</c:v>
                </c:pt>
                <c:pt idx="37">
                  <c:v>11.27</c:v>
                </c:pt>
                <c:pt idx="38">
                  <c:v>11.37</c:v>
                </c:pt>
                <c:pt idx="39">
                  <c:v>11.48</c:v>
                </c:pt>
                <c:pt idx="40">
                  <c:v>11.6</c:v>
                </c:pt>
                <c:pt idx="41">
                  <c:v>11.71</c:v>
                </c:pt>
                <c:pt idx="42">
                  <c:v>11.82</c:v>
                </c:pt>
                <c:pt idx="43">
                  <c:v>11.95</c:v>
                </c:pt>
                <c:pt idx="44">
                  <c:v>12.07</c:v>
                </c:pt>
                <c:pt idx="45">
                  <c:v>12.19</c:v>
                </c:pt>
                <c:pt idx="46">
                  <c:v>12.3</c:v>
                </c:pt>
                <c:pt idx="47">
                  <c:v>12.39</c:v>
                </c:pt>
                <c:pt idx="48">
                  <c:v>12.48</c:v>
                </c:pt>
                <c:pt idx="49">
                  <c:v>12.55</c:v>
                </c:pt>
                <c:pt idx="50">
                  <c:v>12.62</c:v>
                </c:pt>
                <c:pt idx="51">
                  <c:v>12.67</c:v>
                </c:pt>
                <c:pt idx="52">
                  <c:v>12.71</c:v>
                </c:pt>
                <c:pt idx="53">
                  <c:v>12.78</c:v>
                </c:pt>
                <c:pt idx="54">
                  <c:v>12.83</c:v>
                </c:pt>
                <c:pt idx="55">
                  <c:v>12.9</c:v>
                </c:pt>
                <c:pt idx="56">
                  <c:v>12.94</c:v>
                </c:pt>
                <c:pt idx="57">
                  <c:v>12.98</c:v>
                </c:pt>
                <c:pt idx="58">
                  <c:v>13.02</c:v>
                </c:pt>
              </c:numCache>
            </c:numRef>
          </c:yVal>
          <c:smooth val="0"/>
          <c:extLst>
            <c:ext xmlns:c16="http://schemas.microsoft.com/office/drawing/2014/chart" uri="{C3380CC4-5D6E-409C-BE32-E72D297353CC}">
              <c16:uniqueId val="{00000000-DCA6-4161-A1FC-A0AE041E0E1D}"/>
            </c:ext>
          </c:extLst>
        </c:ser>
        <c:dLbls>
          <c:showLegendKey val="0"/>
          <c:showVal val="0"/>
          <c:showCatName val="0"/>
          <c:showSerName val="0"/>
          <c:showPercent val="0"/>
          <c:showBubbleSize val="0"/>
        </c:dLbls>
        <c:axId val="360817336"/>
        <c:axId val="360816160"/>
      </c:scatterChart>
      <c:valAx>
        <c:axId val="360817336"/>
        <c:scaling>
          <c:orientation val="minMax"/>
        </c:scaling>
        <c:delete val="0"/>
        <c:axPos val="b"/>
        <c:majorGridlines>
          <c:spPr>
            <a:ln w="3175">
              <a:solidFill>
                <a:srgbClr val="000000"/>
              </a:solidFill>
              <a:prstDash val="solid"/>
            </a:ln>
          </c:spPr>
        </c:majorGridlines>
        <c:title>
          <c:tx>
            <c:strRef>
              <c:f>'DATA for Examples (hide)'!$D$14</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60816160"/>
        <c:crosses val="autoZero"/>
        <c:crossBetween val="midCat"/>
        <c:majorUnit val="1"/>
        <c:minorUnit val="0.1"/>
      </c:valAx>
      <c:valAx>
        <c:axId val="360816160"/>
        <c:scaling>
          <c:orientation val="minMax"/>
        </c:scaling>
        <c:delete val="0"/>
        <c:axPos val="l"/>
        <c:majorGridlines>
          <c:spPr>
            <a:ln w="3175">
              <a:solidFill>
                <a:srgbClr val="000000"/>
              </a:solidFill>
              <a:prstDash val="solid"/>
            </a:ln>
          </c:spPr>
        </c:majorGridlines>
        <c:title>
          <c:tx>
            <c:strRef>
              <c:f>'DATA for Examples (hide)'!$D$11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360817336"/>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95250</xdr:colOff>
      <xdr:row>4</xdr:row>
      <xdr:rowOff>82830</xdr:rowOff>
    </xdr:from>
    <xdr:to>
      <xdr:col>3</xdr:col>
      <xdr:colOff>203250</xdr:colOff>
      <xdr:row>4</xdr:row>
      <xdr:rowOff>190830</xdr:rowOff>
    </xdr:to>
    <xdr:sp macro="" textlink="">
      <xdr:nvSpPr>
        <xdr:cNvPr id="2" name="Star: 5 Points 3">
          <a:extLst>
            <a:ext uri="{FF2B5EF4-FFF2-40B4-BE49-F238E27FC236}">
              <a16:creationId xmlns:a16="http://schemas.microsoft.com/office/drawing/2014/main" id="{00000000-0008-0000-0100-000002000000}"/>
            </a:ext>
          </a:extLst>
        </xdr:cNvPr>
        <xdr:cNvSpPr/>
      </xdr:nvSpPr>
      <xdr:spPr>
        <a:xfrm>
          <a:off x="1924050" y="1702080"/>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95250</xdr:colOff>
      <xdr:row>3</xdr:row>
      <xdr:rowOff>82830</xdr:rowOff>
    </xdr:from>
    <xdr:to>
      <xdr:col>3</xdr:col>
      <xdr:colOff>203250</xdr:colOff>
      <xdr:row>3</xdr:row>
      <xdr:rowOff>190830</xdr:rowOff>
    </xdr:to>
    <xdr:sp macro="" textlink="">
      <xdr:nvSpPr>
        <xdr:cNvPr id="4" name="Star: 5 Points 3">
          <a:extLst>
            <a:ext uri="{FF2B5EF4-FFF2-40B4-BE49-F238E27FC236}">
              <a16:creationId xmlns:a16="http://schemas.microsoft.com/office/drawing/2014/main" id="{00000000-0008-0000-0100-000004000000}"/>
            </a:ext>
          </a:extLst>
        </xdr:cNvPr>
        <xdr:cNvSpPr/>
      </xdr:nvSpPr>
      <xdr:spPr>
        <a:xfrm>
          <a:off x="1924050" y="1149630"/>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16759</xdr:colOff>
      <xdr:row>13</xdr:row>
      <xdr:rowOff>104346</xdr:rowOff>
    </xdr:from>
    <xdr:to>
      <xdr:col>25</xdr:col>
      <xdr:colOff>19719</xdr:colOff>
      <xdr:row>75</xdr:row>
      <xdr:rowOff>106456</xdr:rowOff>
    </xdr:to>
    <xdr:graphicFrame macro="">
      <xdr:nvGraphicFramePr>
        <xdr:cNvPr id="12469" name="Chart 1">
          <a:extLst>
            <a:ext uri="{FF2B5EF4-FFF2-40B4-BE49-F238E27FC236}">
              <a16:creationId xmlns:a16="http://schemas.microsoft.com/office/drawing/2014/main" id="{00000000-0008-0000-0200-0000B5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591414</xdr:colOff>
      <xdr:row>16</xdr:row>
      <xdr:rowOff>63209</xdr:rowOff>
    </xdr:from>
    <xdr:to>
      <xdr:col>16</xdr:col>
      <xdr:colOff>591415</xdr:colOff>
      <xdr:row>70</xdr:row>
      <xdr:rowOff>110835</xdr:rowOff>
    </xdr:to>
    <xdr:sp macro="" textlink="">
      <xdr:nvSpPr>
        <xdr:cNvPr id="12470" name="Line 2">
          <a:extLst>
            <a:ext uri="{FF2B5EF4-FFF2-40B4-BE49-F238E27FC236}">
              <a16:creationId xmlns:a16="http://schemas.microsoft.com/office/drawing/2014/main" id="{00000000-0008-0000-0200-0000B6300000}"/>
            </a:ext>
          </a:extLst>
        </xdr:cNvPr>
        <xdr:cNvSpPr>
          <a:spLocks noChangeShapeType="1"/>
        </xdr:cNvSpPr>
      </xdr:nvSpPr>
      <xdr:spPr bwMode="auto">
        <a:xfrm flipH="1" flipV="1">
          <a:off x="10913050" y="3232436"/>
          <a:ext cx="1" cy="1029999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txBody>
        <a:bodyPr/>
        <a:lstStyle/>
        <a:p>
          <a:endParaRPr lang="en-AU"/>
        </a:p>
      </xdr:txBody>
    </xdr:sp>
    <xdr:clientData/>
  </xdr:twoCellAnchor>
  <xdr:twoCellAnchor>
    <xdr:from>
      <xdr:col>14</xdr:col>
      <xdr:colOff>322984</xdr:colOff>
      <xdr:row>17</xdr:row>
      <xdr:rowOff>14720</xdr:rowOff>
    </xdr:from>
    <xdr:to>
      <xdr:col>14</xdr:col>
      <xdr:colOff>325701</xdr:colOff>
      <xdr:row>71</xdr:row>
      <xdr:rowOff>95993</xdr:rowOff>
    </xdr:to>
    <xdr:sp macro="" textlink="">
      <xdr:nvSpPr>
        <xdr:cNvPr id="12471" name="Line 4">
          <a:extLst>
            <a:ext uri="{FF2B5EF4-FFF2-40B4-BE49-F238E27FC236}">
              <a16:creationId xmlns:a16="http://schemas.microsoft.com/office/drawing/2014/main" id="{00000000-0008-0000-0200-0000B7300000}"/>
            </a:ext>
          </a:extLst>
        </xdr:cNvPr>
        <xdr:cNvSpPr>
          <a:spLocks noChangeShapeType="1"/>
        </xdr:cNvSpPr>
      </xdr:nvSpPr>
      <xdr:spPr bwMode="auto">
        <a:xfrm flipH="1" flipV="1">
          <a:off x="9432348" y="3374447"/>
          <a:ext cx="2717" cy="10316319"/>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117884</xdr:colOff>
      <xdr:row>59</xdr:row>
      <xdr:rowOff>102054</xdr:rowOff>
    </xdr:from>
    <xdr:to>
      <xdr:col>24</xdr:col>
      <xdr:colOff>429491</xdr:colOff>
      <xdr:row>59</xdr:row>
      <xdr:rowOff>114300</xdr:rowOff>
    </xdr:to>
    <xdr:sp macro="" textlink="">
      <xdr:nvSpPr>
        <xdr:cNvPr id="12472" name="Line 5">
          <a:extLst>
            <a:ext uri="{FF2B5EF4-FFF2-40B4-BE49-F238E27FC236}">
              <a16:creationId xmlns:a16="http://schemas.microsoft.com/office/drawing/2014/main" id="{00000000-0008-0000-0200-0000B8300000}"/>
            </a:ext>
          </a:extLst>
        </xdr:cNvPr>
        <xdr:cNvSpPr>
          <a:spLocks noChangeShapeType="1"/>
        </xdr:cNvSpPr>
      </xdr:nvSpPr>
      <xdr:spPr bwMode="auto">
        <a:xfrm>
          <a:off x="8014975" y="11618645"/>
          <a:ext cx="7585243" cy="12246"/>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19</xdr:col>
      <xdr:colOff>332014</xdr:colOff>
      <xdr:row>18</xdr:row>
      <xdr:rowOff>16327</xdr:rowOff>
    </xdr:from>
    <xdr:to>
      <xdr:col>19</xdr:col>
      <xdr:colOff>344256</xdr:colOff>
      <xdr:row>72</xdr:row>
      <xdr:rowOff>140152</xdr:rowOff>
    </xdr:to>
    <xdr:sp macro="" textlink="">
      <xdr:nvSpPr>
        <xdr:cNvPr id="12473" name="Line 6">
          <a:extLst>
            <a:ext uri="{FF2B5EF4-FFF2-40B4-BE49-F238E27FC236}">
              <a16:creationId xmlns:a16="http://schemas.microsoft.com/office/drawing/2014/main" id="{00000000-0008-0000-0200-0000B9300000}"/>
            </a:ext>
          </a:extLst>
        </xdr:cNvPr>
        <xdr:cNvSpPr>
          <a:spLocks noChangeShapeType="1"/>
        </xdr:cNvSpPr>
      </xdr:nvSpPr>
      <xdr:spPr bwMode="auto">
        <a:xfrm flipH="1" flipV="1">
          <a:off x="12524014" y="3526970"/>
          <a:ext cx="12242" cy="10383611"/>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138790</xdr:colOff>
      <xdr:row>26</xdr:row>
      <xdr:rowOff>158833</xdr:rowOff>
    </xdr:from>
    <xdr:to>
      <xdr:col>24</xdr:col>
      <xdr:colOff>469446</xdr:colOff>
      <xdr:row>26</xdr:row>
      <xdr:rowOff>165638</xdr:rowOff>
    </xdr:to>
    <xdr:sp macro="" textlink="">
      <xdr:nvSpPr>
        <xdr:cNvPr id="12474" name="Line 7">
          <a:extLst>
            <a:ext uri="{FF2B5EF4-FFF2-40B4-BE49-F238E27FC236}">
              <a16:creationId xmlns:a16="http://schemas.microsoft.com/office/drawing/2014/main" id="{00000000-0008-0000-0200-0000BA300000}"/>
            </a:ext>
          </a:extLst>
        </xdr:cNvPr>
        <xdr:cNvSpPr>
          <a:spLocks noChangeShapeType="1"/>
        </xdr:cNvSpPr>
      </xdr:nvSpPr>
      <xdr:spPr bwMode="auto">
        <a:xfrm flipV="1">
          <a:off x="8044540" y="5315940"/>
          <a:ext cx="7678513" cy="6805"/>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0</xdr:col>
      <xdr:colOff>400050</xdr:colOff>
      <xdr:row>2</xdr:row>
      <xdr:rowOff>38100</xdr:rowOff>
    </xdr:from>
    <xdr:to>
      <xdr:col>2</xdr:col>
      <xdr:colOff>12750</xdr:colOff>
      <xdr:row>2</xdr:row>
      <xdr:rowOff>146100</xdr:rowOff>
    </xdr:to>
    <xdr:sp macro="" textlink="">
      <xdr:nvSpPr>
        <xdr:cNvPr id="8" name="Star: 5 Points 7">
          <a:extLst>
            <a:ext uri="{FF2B5EF4-FFF2-40B4-BE49-F238E27FC236}">
              <a16:creationId xmlns:a16="http://schemas.microsoft.com/office/drawing/2014/main" id="{00000000-0008-0000-0200-000008000000}"/>
            </a:ext>
          </a:extLst>
        </xdr:cNvPr>
        <xdr:cNvSpPr/>
      </xdr:nvSpPr>
      <xdr:spPr>
        <a:xfrm>
          <a:off x="400050" y="371475"/>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0</xdr:row>
      <xdr:rowOff>146539</xdr:rowOff>
    </xdr:from>
    <xdr:to>
      <xdr:col>12</xdr:col>
      <xdr:colOff>155336</xdr:colOff>
      <xdr:row>59</xdr:row>
      <xdr:rowOff>135660</xdr:rowOff>
    </xdr:to>
    <xdr:grpSp>
      <xdr:nvGrpSpPr>
        <xdr:cNvPr id="75" name="Group 74">
          <a:extLst>
            <a:ext uri="{FF2B5EF4-FFF2-40B4-BE49-F238E27FC236}">
              <a16:creationId xmlns:a16="http://schemas.microsoft.com/office/drawing/2014/main" id="{00000000-0008-0000-0300-00004B000000}"/>
            </a:ext>
          </a:extLst>
        </xdr:cNvPr>
        <xdr:cNvGrpSpPr/>
      </xdr:nvGrpSpPr>
      <xdr:grpSpPr>
        <a:xfrm>
          <a:off x="209550" y="146539"/>
          <a:ext cx="7219422" cy="9477011"/>
          <a:chOff x="209550" y="165100"/>
          <a:chExt cx="7260986" cy="9720785"/>
        </a:xfrm>
      </xdr:grpSpPr>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209550" y="165100"/>
          <a:ext cx="7260986" cy="972078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flipH="1" flipV="1">
            <a:off x="3566006" y="613795"/>
            <a:ext cx="19731" cy="853108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4" name="Line 4">
            <a:extLst>
              <a:ext uri="{FF2B5EF4-FFF2-40B4-BE49-F238E27FC236}">
                <a16:creationId xmlns:a16="http://schemas.microsoft.com/office/drawing/2014/main" id="{00000000-0008-0000-0300-000004000000}"/>
              </a:ext>
            </a:extLst>
          </xdr:cNvPr>
          <xdr:cNvSpPr>
            <a:spLocks noChangeShapeType="1"/>
          </xdr:cNvSpPr>
        </xdr:nvSpPr>
        <xdr:spPr bwMode="auto">
          <a:xfrm flipV="1">
            <a:off x="2169423" y="605694"/>
            <a:ext cx="1" cy="8539189"/>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txBody>
          <a:bodyPr/>
          <a:lstStyle/>
          <a:p>
            <a:endParaRPr lang="en-AU"/>
          </a:p>
        </xdr:txBody>
      </xdr:sp>
      <xdr:sp macro="" textlink="">
        <xdr:nvSpPr>
          <xdr:cNvPr id="5" name="Line 5">
            <a:extLst>
              <a:ext uri="{FF2B5EF4-FFF2-40B4-BE49-F238E27FC236}">
                <a16:creationId xmlns:a16="http://schemas.microsoft.com/office/drawing/2014/main" id="{00000000-0008-0000-0300-000005000000}"/>
              </a:ext>
            </a:extLst>
          </xdr:cNvPr>
          <xdr:cNvSpPr>
            <a:spLocks noChangeShapeType="1"/>
          </xdr:cNvSpPr>
        </xdr:nvSpPr>
        <xdr:spPr bwMode="auto">
          <a:xfrm flipV="1">
            <a:off x="605084" y="7602952"/>
            <a:ext cx="6633915" cy="0"/>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6" name="Line 6">
            <a:extLst>
              <a:ext uri="{FF2B5EF4-FFF2-40B4-BE49-F238E27FC236}">
                <a16:creationId xmlns:a16="http://schemas.microsoft.com/office/drawing/2014/main" id="{00000000-0008-0000-0300-000006000000}"/>
              </a:ext>
            </a:extLst>
          </xdr:cNvPr>
          <xdr:cNvSpPr>
            <a:spLocks noChangeShapeType="1"/>
          </xdr:cNvSpPr>
        </xdr:nvSpPr>
        <xdr:spPr bwMode="auto">
          <a:xfrm flipV="1">
            <a:off x="4986582" y="589492"/>
            <a:ext cx="1" cy="8555390"/>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sp macro="" textlink="">
        <xdr:nvSpPr>
          <xdr:cNvPr id="7" name="Line 7">
            <a:extLst>
              <a:ext uri="{FF2B5EF4-FFF2-40B4-BE49-F238E27FC236}">
                <a16:creationId xmlns:a16="http://schemas.microsoft.com/office/drawing/2014/main" id="{00000000-0008-0000-0300-000007000000}"/>
              </a:ext>
            </a:extLst>
          </xdr:cNvPr>
          <xdr:cNvSpPr>
            <a:spLocks noChangeShapeType="1"/>
          </xdr:cNvSpPr>
        </xdr:nvSpPr>
        <xdr:spPr bwMode="auto">
          <a:xfrm flipV="1">
            <a:off x="527765" y="2365698"/>
            <a:ext cx="6698535" cy="0"/>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387922</xdr:colOff>
      <xdr:row>27</xdr:row>
      <xdr:rowOff>128155</xdr:rowOff>
    </xdr:from>
    <xdr:to>
      <xdr:col>4</xdr:col>
      <xdr:colOff>318649</xdr:colOff>
      <xdr:row>30</xdr:row>
      <xdr:rowOff>76200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2206331" y="4336473"/>
          <a:ext cx="536863" cy="415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a:latin typeface="Arial" panose="020B0604020202020204" pitchFamily="34" charset="0"/>
              <a:cs typeface="Arial" panose="020B0604020202020204" pitchFamily="34" charset="0"/>
            </a:rPr>
            <a:t>V</a:t>
          </a:r>
          <a:endParaRPr lang="en-AU" sz="1100" b="1">
            <a:latin typeface="Arial" panose="020B0604020202020204" pitchFamily="34" charset="0"/>
            <a:cs typeface="Arial" panose="020B0604020202020204" pitchFamily="34" charset="0"/>
          </a:endParaRPr>
        </a:p>
      </xdr:txBody>
    </xdr:sp>
    <xdr:clientData/>
  </xdr:twoCellAnchor>
  <xdr:twoCellAnchor>
    <xdr:from>
      <xdr:col>1</xdr:col>
      <xdr:colOff>162790</xdr:colOff>
      <xdr:row>30</xdr:row>
      <xdr:rowOff>0</xdr:rowOff>
    </xdr:from>
    <xdr:to>
      <xdr:col>5</xdr:col>
      <xdr:colOff>571500</xdr:colOff>
      <xdr:row>30</xdr:row>
      <xdr:rowOff>41565</xdr:rowOff>
    </xdr:to>
    <xdr:cxnSp macro="">
      <xdr:nvCxnSpPr>
        <xdr:cNvPr id="45" name="Straight Arrow Connector 44">
          <a:extLst>
            <a:ext uri="{FF2B5EF4-FFF2-40B4-BE49-F238E27FC236}">
              <a16:creationId xmlns:a16="http://schemas.microsoft.com/office/drawing/2014/main" id="{00000000-0008-0000-0300-00002D000000}"/>
            </a:ext>
          </a:extLst>
        </xdr:cNvPr>
        <xdr:cNvCxnSpPr/>
      </xdr:nvCxnSpPr>
      <xdr:spPr>
        <a:xfrm flipV="1">
          <a:off x="768926" y="4675909"/>
          <a:ext cx="2833256" cy="41565"/>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493009</xdr:colOff>
      <xdr:row>14</xdr:row>
      <xdr:rowOff>18232</xdr:rowOff>
    </xdr:from>
    <xdr:to>
      <xdr:col>24</xdr:col>
      <xdr:colOff>602882</xdr:colOff>
      <xdr:row>73</xdr:row>
      <xdr:rowOff>79241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153355</xdr:colOff>
      <xdr:row>16</xdr:row>
      <xdr:rowOff>184862</xdr:rowOff>
    </xdr:from>
    <xdr:to>
      <xdr:col>15</xdr:col>
      <xdr:colOff>153741</xdr:colOff>
      <xdr:row>68</xdr:row>
      <xdr:rowOff>160364</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H="1" flipV="1">
          <a:off x="9659305" y="3280487"/>
          <a:ext cx="386" cy="10433952"/>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txBody>
        <a:bodyPr/>
        <a:lstStyle/>
        <a:p>
          <a:endParaRPr lang="en-AU"/>
        </a:p>
      </xdr:txBody>
    </xdr:sp>
    <xdr:clientData/>
  </xdr:twoCellAnchor>
  <xdr:twoCellAnchor>
    <xdr:from>
      <xdr:col>13</xdr:col>
      <xdr:colOff>572861</xdr:colOff>
      <xdr:row>16</xdr:row>
      <xdr:rowOff>174755</xdr:rowOff>
    </xdr:from>
    <xdr:to>
      <xdr:col>13</xdr:col>
      <xdr:colOff>574217</xdr:colOff>
      <xdr:row>68</xdr:row>
      <xdr:rowOff>150259</xdr:rowOff>
    </xdr:to>
    <xdr:sp macro="" textlink="">
      <xdr:nvSpPr>
        <xdr:cNvPr id="4" name="Line 4">
          <a:extLst>
            <a:ext uri="{FF2B5EF4-FFF2-40B4-BE49-F238E27FC236}">
              <a16:creationId xmlns:a16="http://schemas.microsoft.com/office/drawing/2014/main" id="{00000000-0008-0000-0400-000004000000}"/>
            </a:ext>
          </a:extLst>
        </xdr:cNvPr>
        <xdr:cNvSpPr>
          <a:spLocks noChangeShapeType="1"/>
        </xdr:cNvSpPr>
      </xdr:nvSpPr>
      <xdr:spPr bwMode="auto">
        <a:xfrm flipH="1" flipV="1">
          <a:off x="8859611" y="3270380"/>
          <a:ext cx="1356" cy="10433954"/>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202743</xdr:colOff>
      <xdr:row>60</xdr:row>
      <xdr:rowOff>149679</xdr:rowOff>
    </xdr:from>
    <xdr:to>
      <xdr:col>24</xdr:col>
      <xdr:colOff>514350</xdr:colOff>
      <xdr:row>60</xdr:row>
      <xdr:rowOff>149679</xdr:rowOff>
    </xdr:to>
    <xdr:sp macro="" textlink="">
      <xdr:nvSpPr>
        <xdr:cNvPr id="5" name="Line 5">
          <a:extLst>
            <a:ext uri="{FF2B5EF4-FFF2-40B4-BE49-F238E27FC236}">
              <a16:creationId xmlns:a16="http://schemas.microsoft.com/office/drawing/2014/main" id="{00000000-0008-0000-0400-000005000000}"/>
            </a:ext>
          </a:extLst>
        </xdr:cNvPr>
        <xdr:cNvSpPr>
          <a:spLocks noChangeShapeType="1"/>
        </xdr:cNvSpPr>
      </xdr:nvSpPr>
      <xdr:spPr bwMode="auto">
        <a:xfrm flipV="1">
          <a:off x="7879893" y="12103554"/>
          <a:ext cx="7626807" cy="0"/>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16</xdr:col>
      <xdr:colOff>338624</xdr:colOff>
      <xdr:row>16</xdr:row>
      <xdr:rowOff>184280</xdr:rowOff>
    </xdr:from>
    <xdr:to>
      <xdr:col>16</xdr:col>
      <xdr:colOff>355142</xdr:colOff>
      <xdr:row>68</xdr:row>
      <xdr:rowOff>188358</xdr:rowOff>
    </xdr:to>
    <xdr:sp macro="" textlink="">
      <xdr:nvSpPr>
        <xdr:cNvPr id="6" name="Line 6">
          <a:extLst>
            <a:ext uri="{FF2B5EF4-FFF2-40B4-BE49-F238E27FC236}">
              <a16:creationId xmlns:a16="http://schemas.microsoft.com/office/drawing/2014/main" id="{00000000-0008-0000-0400-000006000000}"/>
            </a:ext>
          </a:extLst>
        </xdr:cNvPr>
        <xdr:cNvSpPr>
          <a:spLocks noChangeShapeType="1"/>
        </xdr:cNvSpPr>
      </xdr:nvSpPr>
      <xdr:spPr bwMode="auto">
        <a:xfrm flipH="1" flipV="1">
          <a:off x="10454174" y="3279905"/>
          <a:ext cx="16518" cy="10462528"/>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355144</xdr:colOff>
      <xdr:row>32</xdr:row>
      <xdr:rowOff>178255</xdr:rowOff>
    </xdr:from>
    <xdr:to>
      <xdr:col>25</xdr:col>
      <xdr:colOff>19049</xdr:colOff>
      <xdr:row>32</xdr:row>
      <xdr:rowOff>178255</xdr:rowOff>
    </xdr:to>
    <xdr:sp macro="" textlink="">
      <xdr:nvSpPr>
        <xdr:cNvPr id="7" name="Line 7">
          <a:extLst>
            <a:ext uri="{FF2B5EF4-FFF2-40B4-BE49-F238E27FC236}">
              <a16:creationId xmlns:a16="http://schemas.microsoft.com/office/drawing/2014/main" id="{00000000-0008-0000-0400-000007000000}"/>
            </a:ext>
          </a:extLst>
        </xdr:cNvPr>
        <xdr:cNvSpPr>
          <a:spLocks noChangeShapeType="1"/>
        </xdr:cNvSpPr>
      </xdr:nvSpPr>
      <xdr:spPr bwMode="auto">
        <a:xfrm>
          <a:off x="8032294" y="6521905"/>
          <a:ext cx="7588705" cy="0"/>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37715</xdr:colOff>
      <xdr:row>2</xdr:row>
      <xdr:rowOff>48015</xdr:rowOff>
    </xdr:from>
    <xdr:to>
      <xdr:col>2</xdr:col>
      <xdr:colOff>69515</xdr:colOff>
      <xdr:row>2</xdr:row>
      <xdr:rowOff>156015</xdr:rowOff>
    </xdr:to>
    <xdr:sp macro="" textlink="">
      <xdr:nvSpPr>
        <xdr:cNvPr id="8" name="Star: 5 Points 7">
          <a:extLst>
            <a:ext uri="{FF2B5EF4-FFF2-40B4-BE49-F238E27FC236}">
              <a16:creationId xmlns:a16="http://schemas.microsoft.com/office/drawing/2014/main" id="{00000000-0008-0000-0400-000008000000}"/>
            </a:ext>
          </a:extLst>
        </xdr:cNvPr>
        <xdr:cNvSpPr/>
      </xdr:nvSpPr>
      <xdr:spPr>
        <a:xfrm>
          <a:off x="456815" y="352815"/>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19</xdr:col>
      <xdr:colOff>152400</xdr:colOff>
      <xdr:row>16</xdr:row>
      <xdr:rowOff>165229</xdr:rowOff>
    </xdr:from>
    <xdr:to>
      <xdr:col>19</xdr:col>
      <xdr:colOff>155122</xdr:colOff>
      <xdr:row>68</xdr:row>
      <xdr:rowOff>133926</xdr:rowOff>
    </xdr:to>
    <xdr:sp macro="" textlink="">
      <xdr:nvSpPr>
        <xdr:cNvPr id="9" name="Line 6">
          <a:extLst>
            <a:ext uri="{FF2B5EF4-FFF2-40B4-BE49-F238E27FC236}">
              <a16:creationId xmlns:a16="http://schemas.microsoft.com/office/drawing/2014/main" id="{00000000-0008-0000-0400-000009000000}"/>
            </a:ext>
          </a:extLst>
        </xdr:cNvPr>
        <xdr:cNvSpPr>
          <a:spLocks noChangeShapeType="1"/>
        </xdr:cNvSpPr>
      </xdr:nvSpPr>
      <xdr:spPr bwMode="auto">
        <a:xfrm flipV="1">
          <a:off x="12096750" y="3260854"/>
          <a:ext cx="2722" cy="10427147"/>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txBody>
        <a:bodyPr/>
        <a:lstStyle/>
        <a:p>
          <a:endParaRPr lang="en-AU"/>
        </a:p>
      </xdr:txBody>
    </xdr:sp>
    <xdr:clientData/>
  </xdr:twoCellAnchor>
  <xdr:twoCellAnchor>
    <xdr:from>
      <xdr:col>12</xdr:col>
      <xdr:colOff>276224</xdr:colOff>
      <xdr:row>25</xdr:row>
      <xdr:rowOff>0</xdr:rowOff>
    </xdr:from>
    <xdr:to>
      <xdr:col>24</xdr:col>
      <xdr:colOff>428625</xdr:colOff>
      <xdr:row>25</xdr:row>
      <xdr:rowOff>0</xdr:rowOff>
    </xdr:to>
    <xdr:sp macro="" textlink="">
      <xdr:nvSpPr>
        <xdr:cNvPr id="10" name="Line 7">
          <a:extLst>
            <a:ext uri="{FF2B5EF4-FFF2-40B4-BE49-F238E27FC236}">
              <a16:creationId xmlns:a16="http://schemas.microsoft.com/office/drawing/2014/main" id="{00000000-0008-0000-0400-00000A000000}"/>
            </a:ext>
          </a:extLst>
        </xdr:cNvPr>
        <xdr:cNvSpPr>
          <a:spLocks noChangeShapeType="1"/>
        </xdr:cNvSpPr>
      </xdr:nvSpPr>
      <xdr:spPr bwMode="auto">
        <a:xfrm>
          <a:off x="7953374" y="4905375"/>
          <a:ext cx="7467601" cy="0"/>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560022</xdr:colOff>
      <xdr:row>0</xdr:row>
      <xdr:rowOff>146539</xdr:rowOff>
    </xdr:from>
    <xdr:to>
      <xdr:col>24</xdr:col>
      <xdr:colOff>505808</xdr:colOff>
      <xdr:row>59</xdr:row>
      <xdr:rowOff>120562</xdr:rowOff>
    </xdr:to>
    <xdr:grpSp>
      <xdr:nvGrpSpPr>
        <xdr:cNvPr id="9" name="Group 8">
          <a:extLst>
            <a:ext uri="{FF2B5EF4-FFF2-40B4-BE49-F238E27FC236}">
              <a16:creationId xmlns:a16="http://schemas.microsoft.com/office/drawing/2014/main" id="{00000000-0008-0000-0500-000009000000}"/>
            </a:ext>
          </a:extLst>
        </xdr:cNvPr>
        <xdr:cNvGrpSpPr/>
      </xdr:nvGrpSpPr>
      <xdr:grpSpPr>
        <a:xfrm>
          <a:off x="7875222" y="146539"/>
          <a:ext cx="7260986" cy="9714923"/>
          <a:chOff x="7510300" y="167105"/>
          <a:chExt cx="7164734" cy="9837091"/>
        </a:xfrm>
      </xdr:grpSpPr>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7510300" y="167105"/>
          <a:ext cx="7164734" cy="983709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1" name="Line 2">
            <a:extLst>
              <a:ext uri="{FF2B5EF4-FFF2-40B4-BE49-F238E27FC236}">
                <a16:creationId xmlns:a16="http://schemas.microsoft.com/office/drawing/2014/main" id="{00000000-0008-0000-0500-00000B000000}"/>
              </a:ext>
            </a:extLst>
          </xdr:cNvPr>
          <xdr:cNvSpPr>
            <a:spLocks noChangeShapeType="1"/>
          </xdr:cNvSpPr>
        </xdr:nvSpPr>
        <xdr:spPr bwMode="auto">
          <a:xfrm flipH="1" flipV="1">
            <a:off x="9521005" y="635786"/>
            <a:ext cx="19082" cy="862223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12" name="Line 4">
            <a:extLst>
              <a:ext uri="{FF2B5EF4-FFF2-40B4-BE49-F238E27FC236}">
                <a16:creationId xmlns:a16="http://schemas.microsoft.com/office/drawing/2014/main" id="{00000000-0008-0000-0500-00000C000000}"/>
              </a:ext>
            </a:extLst>
          </xdr:cNvPr>
          <xdr:cNvSpPr>
            <a:spLocks noChangeShapeType="1"/>
          </xdr:cNvSpPr>
        </xdr:nvSpPr>
        <xdr:spPr bwMode="auto">
          <a:xfrm flipV="1">
            <a:off x="8796348" y="602169"/>
            <a:ext cx="0" cy="8655855"/>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sp macro="" textlink="">
        <xdr:nvSpPr>
          <xdr:cNvPr id="13" name="Line 5">
            <a:extLst>
              <a:ext uri="{FF2B5EF4-FFF2-40B4-BE49-F238E27FC236}">
                <a16:creationId xmlns:a16="http://schemas.microsoft.com/office/drawing/2014/main" id="{00000000-0008-0000-0500-00000D000000}"/>
              </a:ext>
            </a:extLst>
          </xdr:cNvPr>
          <xdr:cNvSpPr>
            <a:spLocks noChangeShapeType="1"/>
          </xdr:cNvSpPr>
        </xdr:nvSpPr>
        <xdr:spPr bwMode="auto">
          <a:xfrm flipV="1">
            <a:off x="8047955" y="7890445"/>
            <a:ext cx="6366076" cy="11277"/>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14" name="Line 6">
            <a:extLst>
              <a:ext uri="{FF2B5EF4-FFF2-40B4-BE49-F238E27FC236}">
                <a16:creationId xmlns:a16="http://schemas.microsoft.com/office/drawing/2014/main" id="{00000000-0008-0000-0500-00000E000000}"/>
              </a:ext>
            </a:extLst>
          </xdr:cNvPr>
          <xdr:cNvSpPr>
            <a:spLocks noChangeShapeType="1"/>
          </xdr:cNvSpPr>
        </xdr:nvSpPr>
        <xdr:spPr bwMode="auto">
          <a:xfrm flipH="1" flipV="1">
            <a:off x="10273874" y="629495"/>
            <a:ext cx="0" cy="8589603"/>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sp macro="" textlink="">
        <xdr:nvSpPr>
          <xdr:cNvPr id="15" name="Line 7">
            <a:extLst>
              <a:ext uri="{FF2B5EF4-FFF2-40B4-BE49-F238E27FC236}">
                <a16:creationId xmlns:a16="http://schemas.microsoft.com/office/drawing/2014/main" id="{00000000-0008-0000-0500-00000F000000}"/>
              </a:ext>
            </a:extLst>
          </xdr:cNvPr>
          <xdr:cNvSpPr>
            <a:spLocks noChangeShapeType="1"/>
          </xdr:cNvSpPr>
        </xdr:nvSpPr>
        <xdr:spPr bwMode="auto">
          <a:xfrm>
            <a:off x="8060487" y="5291201"/>
            <a:ext cx="6353546" cy="1"/>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sp macro="" textlink="">
        <xdr:nvSpPr>
          <xdr:cNvPr id="16" name="Line 6">
            <a:extLst>
              <a:ext uri="{FF2B5EF4-FFF2-40B4-BE49-F238E27FC236}">
                <a16:creationId xmlns:a16="http://schemas.microsoft.com/office/drawing/2014/main" id="{00000000-0008-0000-0500-000010000000}"/>
              </a:ext>
            </a:extLst>
          </xdr:cNvPr>
          <xdr:cNvSpPr>
            <a:spLocks noChangeShapeType="1"/>
          </xdr:cNvSpPr>
        </xdr:nvSpPr>
        <xdr:spPr bwMode="auto">
          <a:xfrm flipH="1" flipV="1">
            <a:off x="11770710" y="635786"/>
            <a:ext cx="0" cy="8622238"/>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sp>
      <xdr:sp macro="" textlink="">
        <xdr:nvSpPr>
          <xdr:cNvPr id="17" name="Line 7">
            <a:extLst>
              <a:ext uri="{FF2B5EF4-FFF2-40B4-BE49-F238E27FC236}">
                <a16:creationId xmlns:a16="http://schemas.microsoft.com/office/drawing/2014/main" id="{00000000-0008-0000-0500-000011000000}"/>
              </a:ext>
            </a:extLst>
          </xdr:cNvPr>
          <xdr:cNvSpPr>
            <a:spLocks noChangeShapeType="1"/>
          </xdr:cNvSpPr>
        </xdr:nvSpPr>
        <xdr:spPr bwMode="auto">
          <a:xfrm flipV="1">
            <a:off x="8060487" y="3279214"/>
            <a:ext cx="6347329" cy="5874"/>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grpSp>
    <xdr:clientData/>
  </xdr:twoCellAnchor>
  <xdr:twoCellAnchor>
    <xdr:from>
      <xdr:col>25</xdr:col>
      <xdr:colOff>61504</xdr:colOff>
      <xdr:row>0</xdr:row>
      <xdr:rowOff>146539</xdr:rowOff>
    </xdr:from>
    <xdr:to>
      <xdr:col>37</xdr:col>
      <xdr:colOff>7291</xdr:colOff>
      <xdr:row>59</xdr:row>
      <xdr:rowOff>120562</xdr:rowOff>
    </xdr:to>
    <xdr:grpSp>
      <xdr:nvGrpSpPr>
        <xdr:cNvPr id="18" name="Group 17">
          <a:extLst>
            <a:ext uri="{FF2B5EF4-FFF2-40B4-BE49-F238E27FC236}">
              <a16:creationId xmlns:a16="http://schemas.microsoft.com/office/drawing/2014/main" id="{00000000-0008-0000-0500-000012000000}"/>
            </a:ext>
          </a:extLst>
        </xdr:cNvPr>
        <xdr:cNvGrpSpPr/>
      </xdr:nvGrpSpPr>
      <xdr:grpSpPr>
        <a:xfrm>
          <a:off x="15301504" y="146539"/>
          <a:ext cx="7260987" cy="9714923"/>
          <a:chOff x="14841307" y="167105"/>
          <a:chExt cx="7164734" cy="9837091"/>
        </a:xfrm>
      </xdr:grpSpPr>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14841307" y="167105"/>
          <a:ext cx="7164734" cy="9837091"/>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0" name="Line 2">
            <a:extLst>
              <a:ext uri="{FF2B5EF4-FFF2-40B4-BE49-F238E27FC236}">
                <a16:creationId xmlns:a16="http://schemas.microsoft.com/office/drawing/2014/main" id="{00000000-0008-0000-0500-000014000000}"/>
              </a:ext>
            </a:extLst>
          </xdr:cNvPr>
          <xdr:cNvSpPr>
            <a:spLocks noChangeShapeType="1"/>
          </xdr:cNvSpPr>
        </xdr:nvSpPr>
        <xdr:spPr bwMode="auto">
          <a:xfrm flipH="1" flipV="1">
            <a:off x="18101777" y="628381"/>
            <a:ext cx="19082" cy="862223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21" name="Line 4">
            <a:extLst>
              <a:ext uri="{FF2B5EF4-FFF2-40B4-BE49-F238E27FC236}">
                <a16:creationId xmlns:a16="http://schemas.microsoft.com/office/drawing/2014/main" id="{00000000-0008-0000-0500-000015000000}"/>
              </a:ext>
            </a:extLst>
          </xdr:cNvPr>
          <xdr:cNvSpPr>
            <a:spLocks noChangeShapeType="1"/>
          </xdr:cNvSpPr>
        </xdr:nvSpPr>
        <xdr:spPr bwMode="auto">
          <a:xfrm flipV="1">
            <a:off x="16063691" y="626752"/>
            <a:ext cx="0" cy="8655855"/>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sp macro="" textlink="">
        <xdr:nvSpPr>
          <xdr:cNvPr id="22" name="Line 5">
            <a:extLst>
              <a:ext uri="{FF2B5EF4-FFF2-40B4-BE49-F238E27FC236}">
                <a16:creationId xmlns:a16="http://schemas.microsoft.com/office/drawing/2014/main" id="{00000000-0008-0000-0500-000016000000}"/>
              </a:ext>
            </a:extLst>
          </xdr:cNvPr>
          <xdr:cNvSpPr>
            <a:spLocks noChangeShapeType="1"/>
          </xdr:cNvSpPr>
        </xdr:nvSpPr>
        <xdr:spPr bwMode="auto">
          <a:xfrm>
            <a:off x="15369606" y="7888863"/>
            <a:ext cx="6391140" cy="25719"/>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23" name="Line 7">
            <a:extLst>
              <a:ext uri="{FF2B5EF4-FFF2-40B4-BE49-F238E27FC236}">
                <a16:creationId xmlns:a16="http://schemas.microsoft.com/office/drawing/2014/main" id="{00000000-0008-0000-0500-000017000000}"/>
              </a:ext>
            </a:extLst>
          </xdr:cNvPr>
          <xdr:cNvSpPr>
            <a:spLocks noChangeShapeType="1"/>
          </xdr:cNvSpPr>
        </xdr:nvSpPr>
        <xdr:spPr bwMode="auto">
          <a:xfrm>
            <a:off x="15379676" y="6920457"/>
            <a:ext cx="6381069" cy="3929"/>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sp macro="" textlink="">
        <xdr:nvSpPr>
          <xdr:cNvPr id="24" name="Line 6">
            <a:extLst>
              <a:ext uri="{FF2B5EF4-FFF2-40B4-BE49-F238E27FC236}">
                <a16:creationId xmlns:a16="http://schemas.microsoft.com/office/drawing/2014/main" id="{00000000-0008-0000-0500-000018000000}"/>
              </a:ext>
            </a:extLst>
          </xdr:cNvPr>
          <xdr:cNvSpPr>
            <a:spLocks noChangeShapeType="1"/>
          </xdr:cNvSpPr>
        </xdr:nvSpPr>
        <xdr:spPr bwMode="auto">
          <a:xfrm flipH="1" flipV="1">
            <a:off x="18817086" y="631304"/>
            <a:ext cx="0" cy="8622238"/>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sp>
      <xdr:sp macro="" textlink="">
        <xdr:nvSpPr>
          <xdr:cNvPr id="25" name="Line 7">
            <a:extLst>
              <a:ext uri="{FF2B5EF4-FFF2-40B4-BE49-F238E27FC236}">
                <a16:creationId xmlns:a16="http://schemas.microsoft.com/office/drawing/2014/main" id="{00000000-0008-0000-0500-000019000000}"/>
              </a:ext>
            </a:extLst>
          </xdr:cNvPr>
          <xdr:cNvSpPr>
            <a:spLocks noChangeShapeType="1"/>
          </xdr:cNvSpPr>
        </xdr:nvSpPr>
        <xdr:spPr bwMode="auto">
          <a:xfrm flipV="1">
            <a:off x="15394669" y="3074011"/>
            <a:ext cx="6313720" cy="18182"/>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sp macro="" textlink="">
        <xdr:nvSpPr>
          <xdr:cNvPr id="26" name="Line 6">
            <a:extLst>
              <a:ext uri="{FF2B5EF4-FFF2-40B4-BE49-F238E27FC236}">
                <a16:creationId xmlns:a16="http://schemas.microsoft.com/office/drawing/2014/main" id="{00000000-0008-0000-0500-00001A000000}"/>
              </a:ext>
            </a:extLst>
          </xdr:cNvPr>
          <xdr:cNvSpPr>
            <a:spLocks noChangeShapeType="1"/>
          </xdr:cNvSpPr>
        </xdr:nvSpPr>
        <xdr:spPr bwMode="auto">
          <a:xfrm flipH="1" flipV="1">
            <a:off x="17408696" y="636219"/>
            <a:ext cx="0" cy="8589603"/>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grpSp>
    <xdr:clientData/>
  </xdr:twoCellAnchor>
  <xdr:twoCellAnchor>
    <xdr:from>
      <xdr:col>0</xdr:col>
      <xdr:colOff>376555</xdr:colOff>
      <xdr:row>0</xdr:row>
      <xdr:rowOff>146539</xdr:rowOff>
    </xdr:from>
    <xdr:to>
      <xdr:col>12</xdr:col>
      <xdr:colOff>317901</xdr:colOff>
      <xdr:row>59</xdr:row>
      <xdr:rowOff>135660</xdr:rowOff>
    </xdr:to>
    <xdr:grpSp>
      <xdr:nvGrpSpPr>
        <xdr:cNvPr id="27" name="Group 26">
          <a:extLst>
            <a:ext uri="{FF2B5EF4-FFF2-40B4-BE49-F238E27FC236}">
              <a16:creationId xmlns:a16="http://schemas.microsoft.com/office/drawing/2014/main" id="{00000000-0008-0000-0500-00001B000000}"/>
            </a:ext>
          </a:extLst>
        </xdr:cNvPr>
        <xdr:cNvGrpSpPr/>
      </xdr:nvGrpSpPr>
      <xdr:grpSpPr>
        <a:xfrm>
          <a:off x="376555" y="146539"/>
          <a:ext cx="7256546" cy="9730021"/>
          <a:chOff x="22293058" y="211460"/>
          <a:chExt cx="7169291" cy="9848333"/>
        </a:xfrm>
      </xdr:grpSpPr>
      <xdr:graphicFrame macro="">
        <xdr:nvGraphicFramePr>
          <xdr:cNvPr id="28" name="Chart 27">
            <a:extLst>
              <a:ext uri="{FF2B5EF4-FFF2-40B4-BE49-F238E27FC236}">
                <a16:creationId xmlns:a16="http://schemas.microsoft.com/office/drawing/2014/main" id="{00000000-0008-0000-0500-00001C000000}"/>
              </a:ext>
            </a:extLst>
          </xdr:cNvPr>
          <xdr:cNvGraphicFramePr>
            <a:graphicFrameLocks/>
          </xdr:cNvGraphicFramePr>
        </xdr:nvGraphicFramePr>
        <xdr:xfrm>
          <a:off x="22293058" y="211460"/>
          <a:ext cx="7169291" cy="984833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9" name="Line 2">
            <a:extLst>
              <a:ext uri="{FF2B5EF4-FFF2-40B4-BE49-F238E27FC236}">
                <a16:creationId xmlns:a16="http://schemas.microsoft.com/office/drawing/2014/main" id="{00000000-0008-0000-0500-00001D000000}"/>
              </a:ext>
            </a:extLst>
          </xdr:cNvPr>
          <xdr:cNvSpPr>
            <a:spLocks noChangeShapeType="1"/>
          </xdr:cNvSpPr>
        </xdr:nvSpPr>
        <xdr:spPr bwMode="auto">
          <a:xfrm flipH="1" flipV="1">
            <a:off x="24323430" y="656825"/>
            <a:ext cx="19082" cy="862223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30" name="Line 4">
            <a:extLst>
              <a:ext uri="{FF2B5EF4-FFF2-40B4-BE49-F238E27FC236}">
                <a16:creationId xmlns:a16="http://schemas.microsoft.com/office/drawing/2014/main" id="{00000000-0008-0000-0500-00001E000000}"/>
              </a:ext>
            </a:extLst>
          </xdr:cNvPr>
          <xdr:cNvSpPr>
            <a:spLocks noChangeShapeType="1"/>
          </xdr:cNvSpPr>
        </xdr:nvSpPr>
        <xdr:spPr bwMode="auto">
          <a:xfrm flipV="1">
            <a:off x="23642988" y="656825"/>
            <a:ext cx="0" cy="8655855"/>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sp macro="" textlink="">
        <xdr:nvSpPr>
          <xdr:cNvPr id="31" name="Line 5">
            <a:extLst>
              <a:ext uri="{FF2B5EF4-FFF2-40B4-BE49-F238E27FC236}">
                <a16:creationId xmlns:a16="http://schemas.microsoft.com/office/drawing/2014/main" id="{00000000-0008-0000-0500-00001F000000}"/>
              </a:ext>
            </a:extLst>
          </xdr:cNvPr>
          <xdr:cNvSpPr>
            <a:spLocks noChangeShapeType="1"/>
          </xdr:cNvSpPr>
        </xdr:nvSpPr>
        <xdr:spPr bwMode="auto">
          <a:xfrm flipV="1">
            <a:off x="22812424" y="7945633"/>
            <a:ext cx="6386035" cy="0"/>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32" name="Line 6">
            <a:extLst>
              <a:ext uri="{FF2B5EF4-FFF2-40B4-BE49-F238E27FC236}">
                <a16:creationId xmlns:a16="http://schemas.microsoft.com/office/drawing/2014/main" id="{00000000-0008-0000-0500-000020000000}"/>
              </a:ext>
            </a:extLst>
          </xdr:cNvPr>
          <xdr:cNvSpPr>
            <a:spLocks noChangeShapeType="1"/>
          </xdr:cNvSpPr>
        </xdr:nvSpPr>
        <xdr:spPr bwMode="auto">
          <a:xfrm flipH="1" flipV="1">
            <a:off x="25114345" y="656825"/>
            <a:ext cx="0" cy="8591479"/>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sp macro="" textlink="">
        <xdr:nvSpPr>
          <xdr:cNvPr id="33" name="Line 7">
            <a:extLst>
              <a:ext uri="{FF2B5EF4-FFF2-40B4-BE49-F238E27FC236}">
                <a16:creationId xmlns:a16="http://schemas.microsoft.com/office/drawing/2014/main" id="{00000000-0008-0000-0500-000021000000}"/>
              </a:ext>
            </a:extLst>
          </xdr:cNvPr>
          <xdr:cNvSpPr>
            <a:spLocks noChangeShapeType="1"/>
          </xdr:cNvSpPr>
        </xdr:nvSpPr>
        <xdr:spPr bwMode="auto">
          <a:xfrm>
            <a:off x="22848496" y="3360125"/>
            <a:ext cx="6338314" cy="0"/>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sp macro="" textlink="">
        <xdr:nvSpPr>
          <xdr:cNvPr id="34" name="Line 6">
            <a:extLst>
              <a:ext uri="{FF2B5EF4-FFF2-40B4-BE49-F238E27FC236}">
                <a16:creationId xmlns:a16="http://schemas.microsoft.com/office/drawing/2014/main" id="{00000000-0008-0000-0500-000022000000}"/>
              </a:ext>
            </a:extLst>
          </xdr:cNvPr>
          <xdr:cNvSpPr>
            <a:spLocks noChangeShapeType="1"/>
          </xdr:cNvSpPr>
        </xdr:nvSpPr>
        <xdr:spPr bwMode="auto">
          <a:xfrm flipH="1" flipV="1">
            <a:off x="26629649" y="656825"/>
            <a:ext cx="0" cy="8622238"/>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sp>
      <xdr:sp macro="" textlink="">
        <xdr:nvSpPr>
          <xdr:cNvPr id="35" name="Line 7">
            <a:extLst>
              <a:ext uri="{FF2B5EF4-FFF2-40B4-BE49-F238E27FC236}">
                <a16:creationId xmlns:a16="http://schemas.microsoft.com/office/drawing/2014/main" id="{00000000-0008-0000-0500-000023000000}"/>
              </a:ext>
            </a:extLst>
          </xdr:cNvPr>
          <xdr:cNvSpPr>
            <a:spLocks noChangeShapeType="1"/>
          </xdr:cNvSpPr>
        </xdr:nvSpPr>
        <xdr:spPr bwMode="auto">
          <a:xfrm flipV="1">
            <a:off x="22846935" y="2222683"/>
            <a:ext cx="6326430" cy="16719"/>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grpSp>
    <xdr:clientData/>
  </xdr:twoCellAnchor>
  <xdr:twoCellAnchor>
    <xdr:from>
      <xdr:col>26</xdr:col>
      <xdr:colOff>17318</xdr:colOff>
      <xdr:row>31</xdr:row>
      <xdr:rowOff>51954</xdr:rowOff>
    </xdr:from>
    <xdr:to>
      <xdr:col>30</xdr:col>
      <xdr:colOff>363682</xdr:colOff>
      <xdr:row>31</xdr:row>
      <xdr:rowOff>69272</xdr:rowOff>
    </xdr:to>
    <xdr:cxnSp macro="">
      <xdr:nvCxnSpPr>
        <xdr:cNvPr id="36" name="Straight Arrow Connector 35">
          <a:extLst>
            <a:ext uri="{FF2B5EF4-FFF2-40B4-BE49-F238E27FC236}">
              <a16:creationId xmlns:a16="http://schemas.microsoft.com/office/drawing/2014/main" id="{00000000-0008-0000-0500-000024000000}"/>
            </a:ext>
          </a:extLst>
        </xdr:cNvPr>
        <xdr:cNvCxnSpPr/>
      </xdr:nvCxnSpPr>
      <xdr:spPr>
        <a:xfrm flipV="1">
          <a:off x="23182118" y="5071629"/>
          <a:ext cx="2784764" cy="17318"/>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121223</xdr:colOff>
      <xdr:row>29</xdr:row>
      <xdr:rowOff>86590</xdr:rowOff>
    </xdr:from>
    <xdr:to>
      <xdr:col>29</xdr:col>
      <xdr:colOff>51950</xdr:colOff>
      <xdr:row>32</xdr:row>
      <xdr:rowOff>34635</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24505223" y="4782415"/>
          <a:ext cx="540327" cy="433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latin typeface="Arial" panose="020B0604020202020204" pitchFamily="34" charset="0"/>
              <a:cs typeface="Arial" panose="020B0604020202020204" pitchFamily="34" charset="0"/>
            </a:rPr>
            <a:t>2V</a:t>
          </a:r>
          <a:endParaRPr lang="en-AU" sz="1100" b="1">
            <a:latin typeface="Arial" panose="020B0604020202020204" pitchFamily="34" charset="0"/>
            <a:cs typeface="Arial" panose="020B0604020202020204" pitchFamily="34" charset="0"/>
          </a:endParaRPr>
        </a:p>
      </xdr:txBody>
    </xdr:sp>
    <xdr:clientData/>
  </xdr:twoCellAnchor>
  <xdr:twoCellAnchor>
    <xdr:from>
      <xdr:col>14</xdr:col>
      <xdr:colOff>498760</xdr:colOff>
      <xdr:row>37</xdr:row>
      <xdr:rowOff>13853</xdr:rowOff>
    </xdr:from>
    <xdr:to>
      <xdr:col>15</xdr:col>
      <xdr:colOff>429486</xdr:colOff>
      <xdr:row>39</xdr:row>
      <xdr:rowOff>117762</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6348360" y="6005078"/>
          <a:ext cx="540326" cy="42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a:latin typeface="Arial" panose="020B0604020202020204" pitchFamily="34" charset="0"/>
              <a:cs typeface="Arial" panose="020B0604020202020204" pitchFamily="34" charset="0"/>
            </a:rPr>
            <a:t>V</a:t>
          </a:r>
          <a:endParaRPr lang="en-AU" sz="1100" b="1">
            <a:latin typeface="Arial" panose="020B0604020202020204" pitchFamily="34" charset="0"/>
            <a:cs typeface="Arial" panose="020B0604020202020204" pitchFamily="34" charset="0"/>
          </a:endParaRPr>
        </a:p>
      </xdr:txBody>
    </xdr:sp>
    <xdr:clientData/>
  </xdr:twoCellAnchor>
  <xdr:twoCellAnchor>
    <xdr:from>
      <xdr:col>13</xdr:col>
      <xdr:colOff>464127</xdr:colOff>
      <xdr:row>39</xdr:row>
      <xdr:rowOff>13854</xdr:rowOff>
    </xdr:from>
    <xdr:to>
      <xdr:col>16</xdr:col>
      <xdr:colOff>173182</xdr:colOff>
      <xdr:row>39</xdr:row>
      <xdr:rowOff>17318</xdr:rowOff>
    </xdr:to>
    <xdr:cxnSp macro="">
      <xdr:nvCxnSpPr>
        <xdr:cNvPr id="39" name="Straight Arrow Connector 38">
          <a:extLst>
            <a:ext uri="{FF2B5EF4-FFF2-40B4-BE49-F238E27FC236}">
              <a16:creationId xmlns:a16="http://schemas.microsoft.com/office/drawing/2014/main" id="{00000000-0008-0000-0500-000027000000}"/>
            </a:ext>
          </a:extLst>
        </xdr:cNvPr>
        <xdr:cNvCxnSpPr/>
      </xdr:nvCxnSpPr>
      <xdr:spPr>
        <a:xfrm>
          <a:off x="15704127" y="6328929"/>
          <a:ext cx="1537855" cy="3464"/>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339432</xdr:colOff>
      <xdr:row>33</xdr:row>
      <xdr:rowOff>62345</xdr:rowOff>
    </xdr:from>
    <xdr:to>
      <xdr:col>3</xdr:col>
      <xdr:colOff>270159</xdr:colOff>
      <xdr:row>36</xdr:row>
      <xdr:rowOff>10390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8873832" y="5405870"/>
          <a:ext cx="540327" cy="433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a:latin typeface="Arial" panose="020B0604020202020204" pitchFamily="34" charset="0"/>
              <a:cs typeface="Arial" panose="020B0604020202020204" pitchFamily="34" charset="0"/>
            </a:rPr>
            <a:t>V</a:t>
          </a:r>
          <a:endParaRPr lang="en-AU" sz="1100" b="1">
            <a:latin typeface="Arial" panose="020B0604020202020204" pitchFamily="34" charset="0"/>
            <a:cs typeface="Arial" panose="020B0604020202020204" pitchFamily="34" charset="0"/>
          </a:endParaRPr>
        </a:p>
      </xdr:txBody>
    </xdr:sp>
    <xdr:clientData/>
  </xdr:twoCellAnchor>
  <xdr:twoCellAnchor>
    <xdr:from>
      <xdr:col>1</xdr:col>
      <xdr:colOff>304799</xdr:colOff>
      <xdr:row>35</xdr:row>
      <xdr:rowOff>62346</xdr:rowOff>
    </xdr:from>
    <xdr:to>
      <xdr:col>4</xdr:col>
      <xdr:colOff>13854</xdr:colOff>
      <xdr:row>35</xdr:row>
      <xdr:rowOff>65810</xdr:rowOff>
    </xdr:to>
    <xdr:cxnSp macro="">
      <xdr:nvCxnSpPr>
        <xdr:cNvPr id="41" name="Straight Arrow Connector 40">
          <a:extLst>
            <a:ext uri="{FF2B5EF4-FFF2-40B4-BE49-F238E27FC236}">
              <a16:creationId xmlns:a16="http://schemas.microsoft.com/office/drawing/2014/main" id="{00000000-0008-0000-0500-000029000000}"/>
            </a:ext>
          </a:extLst>
        </xdr:cNvPr>
        <xdr:cNvCxnSpPr/>
      </xdr:nvCxnSpPr>
      <xdr:spPr>
        <a:xfrm>
          <a:off x="8229599" y="5729721"/>
          <a:ext cx="1537855" cy="3464"/>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AA1" displayName="TableAA1" ref="A14:B65" totalsRowShown="0" headerRowDxfId="57" dataDxfId="55" headerRowBorderDxfId="56" tableBorderDxfId="54" totalsRowBorderDxfId="53">
  <autoFilter ref="A14:B65" xr:uid="{00000000-0009-0000-0100-000007000000}"/>
  <tableColumns count="2">
    <tableColumn id="1" xr3:uid="{00000000-0010-0000-0000-000001000000}" name="Vol of KOH (ml)" dataDxfId="52"/>
    <tableColumn id="2" xr3:uid="{00000000-0010-0000-0000-000002000000}" name="pH" dataDxfId="5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AA2" displayName="TableAA2" ref="G14:H68" totalsRowShown="0" headerRowDxfId="50" dataDxfId="48" headerRowBorderDxfId="49" tableBorderDxfId="47" totalsRowBorderDxfId="46">
  <autoFilter ref="G14:H68" xr:uid="{00000000-0009-0000-0100-000008000000}"/>
  <tableColumns count="2">
    <tableColumn id="1" xr3:uid="{00000000-0010-0000-0100-000001000000}" name="Vol of KOH (ml)" dataDxfId="45"/>
    <tableColumn id="2" xr3:uid="{00000000-0010-0000-0100-000002000000}" name="pH" dataDxfId="4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AA3" displayName="TableAA3" ref="J14:K80" totalsRowShown="0" headerRowDxfId="43" dataDxfId="41" headerRowBorderDxfId="42" tableBorderDxfId="40" totalsRowBorderDxfId="39">
  <autoFilter ref="J14:K80" xr:uid="{00000000-0009-0000-0100-000009000000}"/>
  <tableColumns count="2">
    <tableColumn id="1" xr3:uid="{00000000-0010-0000-0200-000001000000}" name="Vol of KOH (ml)" dataDxfId="38"/>
    <tableColumn id="2" xr3:uid="{00000000-0010-0000-0200-000002000000}" name="pH" dataDxfId="3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AA4" displayName="TableAA4" ref="D14:E73" totalsRowShown="0" headerRowDxfId="36" dataDxfId="34" headerRowBorderDxfId="35" tableBorderDxfId="33" totalsRowBorderDxfId="32">
  <autoFilter ref="D14:E73" xr:uid="{00000000-0009-0000-0100-000004000000}"/>
  <tableColumns count="2">
    <tableColumn id="1" xr3:uid="{00000000-0010-0000-0300-000001000000}" name="Vol of KOH (ml)" dataDxfId="31"/>
    <tableColumn id="2" xr3:uid="{00000000-0010-0000-0300-000002000000}" name="pH" dataDxfId="3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GLY" displayName="Table1GLY" ref="D15:F71" totalsRowShown="0" headerRowDxfId="23" dataDxfId="21" headerRowBorderDxfId="22" tableBorderDxfId="20" totalsRowBorderDxfId="19">
  <tableColumns count="3">
    <tableColumn id="1" xr3:uid="{00000000-0010-0000-0400-000001000000}" name="Burette reading (ml)" dataDxfId="18"/>
    <tableColumn id="2" xr3:uid="{00000000-0010-0000-0400-000002000000}" name="Vol of KOH (ml)" dataDxfId="17"/>
    <tableColumn id="3" xr3:uid="{00000000-0010-0000-0400-000003000000}" name="pH: Glycine" dataDxfId="16"/>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2UAA" displayName="Table2UAA" ref="D15:F96" totalsRowShown="0" headerRowDxfId="7" dataDxfId="5" headerRowBorderDxfId="6" tableBorderDxfId="4" totalsRowBorderDxfId="3">
  <tableColumns count="3">
    <tableColumn id="1" xr3:uid="{00000000-0010-0000-0500-000001000000}" name="Burette reading (ml)" dataDxfId="2"/>
    <tableColumn id="2" xr3:uid="{00000000-0010-0000-0500-000002000000}" name="Vol of KOH (ml)" dataDxfId="1"/>
    <tableColumn id="3" xr3:uid="{00000000-0010-0000-0500-000003000000}" name="pH: unknown"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0"/>
  <sheetViews>
    <sheetView zoomScaleNormal="100" workbookViewId="0">
      <selection activeCell="E15" sqref="E15:E73"/>
    </sheetView>
  </sheetViews>
  <sheetFormatPr defaultRowHeight="12.75" x14ac:dyDescent="0.2"/>
  <cols>
    <col min="1" max="1" width="20.42578125" style="23" customWidth="1"/>
    <col min="2" max="2" width="11.85546875" style="23" customWidth="1"/>
    <col min="3" max="3" width="4.140625" style="20" customWidth="1"/>
    <col min="4" max="4" width="21.5703125" style="20" customWidth="1"/>
    <col min="5" max="5" width="8" style="20" bestFit="1" customWidth="1"/>
    <col min="6" max="6" width="4.7109375" style="20" customWidth="1"/>
    <col min="7" max="7" width="21.5703125" style="20" customWidth="1"/>
    <col min="8" max="8" width="8" style="20" bestFit="1" customWidth="1"/>
    <col min="9" max="9" width="4.7109375" style="20" customWidth="1"/>
    <col min="10" max="10" width="21.85546875" style="20" customWidth="1"/>
    <col min="11" max="11" width="8" style="20" bestFit="1" customWidth="1"/>
    <col min="12" max="16384" width="9.140625" style="20"/>
  </cols>
  <sheetData>
    <row r="1" spans="1:11" ht="12.75" customHeight="1" x14ac:dyDescent="0.2">
      <c r="A1" s="143" t="s">
        <v>35</v>
      </c>
      <c r="B1" s="143"/>
      <c r="D1" s="143" t="s">
        <v>35</v>
      </c>
      <c r="E1" s="143"/>
      <c r="G1" s="143" t="s">
        <v>35</v>
      </c>
      <c r="H1" s="143"/>
      <c r="J1" s="143" t="s">
        <v>35</v>
      </c>
      <c r="K1" s="143"/>
    </row>
    <row r="2" spans="1:11" x14ac:dyDescent="0.2">
      <c r="A2" s="143"/>
      <c r="B2" s="143"/>
      <c r="D2" s="143"/>
      <c r="E2" s="143"/>
      <c r="G2" s="143"/>
      <c r="H2" s="143"/>
      <c r="J2" s="143"/>
      <c r="K2" s="143"/>
    </row>
    <row r="3" spans="1:11" ht="15.75" x14ac:dyDescent="0.25">
      <c r="A3" s="144" t="s">
        <v>18</v>
      </c>
      <c r="B3" s="144"/>
      <c r="D3" s="144" t="s">
        <v>20</v>
      </c>
      <c r="E3" s="144"/>
      <c r="G3" s="144" t="s">
        <v>19</v>
      </c>
      <c r="H3" s="144"/>
      <c r="J3" s="144" t="s">
        <v>41</v>
      </c>
      <c r="K3" s="144"/>
    </row>
    <row r="4" spans="1:11" x14ac:dyDescent="0.2">
      <c r="A4" s="21"/>
      <c r="B4" s="21"/>
    </row>
    <row r="5" spans="1:11" x14ac:dyDescent="0.2">
      <c r="A5" s="21" t="s">
        <v>39</v>
      </c>
      <c r="B5" s="142" t="s">
        <v>37</v>
      </c>
      <c r="C5" s="142"/>
      <c r="D5" s="142"/>
      <c r="E5" s="142"/>
      <c r="F5" s="142"/>
      <c r="G5" s="142"/>
      <c r="H5" s="142"/>
      <c r="I5" s="142"/>
      <c r="J5" s="142"/>
      <c r="K5" s="142"/>
    </row>
    <row r="6" spans="1:11" x14ac:dyDescent="0.2">
      <c r="A6" s="21"/>
      <c r="B6" s="21"/>
    </row>
    <row r="7" spans="1:11" x14ac:dyDescent="0.2">
      <c r="A7" s="138" t="s">
        <v>38</v>
      </c>
      <c r="B7" s="138"/>
      <c r="D7" s="138" t="s">
        <v>38</v>
      </c>
      <c r="E7" s="138"/>
      <c r="F7" s="23"/>
      <c r="G7" s="138" t="s">
        <v>38</v>
      </c>
      <c r="H7" s="138"/>
      <c r="I7" s="23"/>
      <c r="J7" s="138" t="s">
        <v>38</v>
      </c>
      <c r="K7" s="138"/>
    </row>
    <row r="8" spans="1:11" x14ac:dyDescent="0.2">
      <c r="A8" s="140" t="s">
        <v>66</v>
      </c>
      <c r="B8" s="141"/>
      <c r="D8" s="140" t="s">
        <v>67</v>
      </c>
      <c r="E8" s="141"/>
      <c r="F8" s="23"/>
      <c r="G8" s="140" t="s">
        <v>69</v>
      </c>
      <c r="H8" s="141"/>
      <c r="I8" s="23"/>
      <c r="J8" s="140" t="s">
        <v>68</v>
      </c>
      <c r="K8" s="141"/>
    </row>
    <row r="9" spans="1:11" x14ac:dyDescent="0.2">
      <c r="A9" s="22"/>
      <c r="B9" s="22"/>
      <c r="D9" s="22"/>
      <c r="E9" s="22"/>
      <c r="F9" s="23"/>
      <c r="G9" s="22"/>
      <c r="H9" s="22"/>
      <c r="I9" s="23"/>
      <c r="J9" s="22"/>
      <c r="K9" s="22"/>
    </row>
    <row r="10" spans="1:11" x14ac:dyDescent="0.2">
      <c r="A10" s="138" t="s">
        <v>40</v>
      </c>
      <c r="B10" s="138"/>
      <c r="D10" s="139" t="s">
        <v>40</v>
      </c>
      <c r="E10" s="139"/>
      <c r="F10" s="23"/>
      <c r="G10" s="139" t="s">
        <v>40</v>
      </c>
      <c r="H10" s="139"/>
      <c r="I10" s="23"/>
      <c r="J10" s="138" t="s">
        <v>40</v>
      </c>
      <c r="K10" s="138"/>
    </row>
    <row r="11" spans="1:11" x14ac:dyDescent="0.2">
      <c r="A11" s="140" t="s">
        <v>34</v>
      </c>
      <c r="B11" s="141"/>
      <c r="D11" s="140" t="s">
        <v>34</v>
      </c>
      <c r="E11" s="141"/>
      <c r="F11" s="23"/>
      <c r="G11" s="140" t="s">
        <v>34</v>
      </c>
      <c r="H11" s="141"/>
      <c r="I11" s="23"/>
      <c r="J11" s="140" t="s">
        <v>34</v>
      </c>
      <c r="K11" s="141"/>
    </row>
    <row r="12" spans="1:11" x14ac:dyDescent="0.2">
      <c r="A12" s="21"/>
      <c r="B12" s="21"/>
    </row>
    <row r="13" spans="1:11" x14ac:dyDescent="0.2">
      <c r="A13" s="21"/>
      <c r="B13" s="21"/>
    </row>
    <row r="14" spans="1:11" ht="15" x14ac:dyDescent="0.25">
      <c r="A14" s="16" t="s">
        <v>0</v>
      </c>
      <c r="B14" s="17" t="s">
        <v>34</v>
      </c>
      <c r="D14" s="16" t="s">
        <v>0</v>
      </c>
      <c r="E14" s="19" t="s">
        <v>34</v>
      </c>
      <c r="G14" s="16" t="s">
        <v>0</v>
      </c>
      <c r="H14" s="19" t="s">
        <v>34</v>
      </c>
      <c r="J14" s="16" t="s">
        <v>0</v>
      </c>
      <c r="K14" s="19" t="s">
        <v>34</v>
      </c>
    </row>
    <row r="15" spans="1:11" ht="15" x14ac:dyDescent="0.25">
      <c r="A15" s="18">
        <v>0</v>
      </c>
      <c r="B15" s="14">
        <v>1.72</v>
      </c>
      <c r="D15" s="18">
        <v>0</v>
      </c>
      <c r="E15" s="14">
        <v>1.68</v>
      </c>
      <c r="G15" s="18">
        <v>0</v>
      </c>
      <c r="H15" s="14">
        <v>1.9</v>
      </c>
      <c r="J15" s="18">
        <v>0</v>
      </c>
      <c r="K15" s="14"/>
    </row>
    <row r="16" spans="1:11" ht="15" x14ac:dyDescent="0.25">
      <c r="A16" s="18">
        <v>0.2</v>
      </c>
      <c r="B16" s="14">
        <v>1.77</v>
      </c>
      <c r="D16" s="18">
        <v>0.2</v>
      </c>
      <c r="E16" s="14">
        <v>1.73</v>
      </c>
      <c r="G16" s="18">
        <v>0.2</v>
      </c>
      <c r="H16" s="14">
        <v>1.92</v>
      </c>
      <c r="J16" s="18">
        <v>0.2</v>
      </c>
      <c r="K16" s="14">
        <v>1.84</v>
      </c>
    </row>
    <row r="17" spans="1:11" ht="15" x14ac:dyDescent="0.25">
      <c r="A17" s="18">
        <v>0.4</v>
      </c>
      <c r="B17" s="14">
        <v>1.82</v>
      </c>
      <c r="D17" s="18">
        <v>0.4</v>
      </c>
      <c r="E17" s="14">
        <v>1.77</v>
      </c>
      <c r="G17" s="18">
        <v>0.41</v>
      </c>
      <c r="H17" s="14">
        <v>1.96</v>
      </c>
      <c r="J17" s="18">
        <v>0.4</v>
      </c>
      <c r="K17" s="14">
        <v>1.87</v>
      </c>
    </row>
    <row r="18" spans="1:11" ht="15" x14ac:dyDescent="0.25">
      <c r="A18" s="18">
        <v>0.6</v>
      </c>
      <c r="B18" s="14">
        <v>1.89</v>
      </c>
      <c r="D18" s="18">
        <v>0.6</v>
      </c>
      <c r="E18" s="14">
        <v>1.83</v>
      </c>
      <c r="G18" s="18">
        <v>0.6</v>
      </c>
      <c r="H18" s="14">
        <v>2</v>
      </c>
      <c r="J18" s="18">
        <v>0.6</v>
      </c>
      <c r="K18" s="14">
        <v>1.93</v>
      </c>
    </row>
    <row r="19" spans="1:11" ht="15" x14ac:dyDescent="0.25">
      <c r="A19" s="18">
        <v>0.8</v>
      </c>
      <c r="B19" s="14">
        <v>1.94</v>
      </c>
      <c r="D19" s="18">
        <v>0.8</v>
      </c>
      <c r="E19" s="14">
        <v>1.89</v>
      </c>
      <c r="G19" s="18">
        <v>0.8</v>
      </c>
      <c r="H19" s="14">
        <v>2.0499999999999998</v>
      </c>
      <c r="J19" s="18">
        <v>0.8</v>
      </c>
      <c r="K19" s="14">
        <v>1.99</v>
      </c>
    </row>
    <row r="20" spans="1:11" ht="15" x14ac:dyDescent="0.25">
      <c r="A20" s="18">
        <v>1</v>
      </c>
      <c r="B20" s="14">
        <v>1.99</v>
      </c>
      <c r="D20" s="18">
        <v>1</v>
      </c>
      <c r="E20" s="14">
        <v>1.95</v>
      </c>
      <c r="G20" s="18">
        <v>1</v>
      </c>
      <c r="H20" s="14">
        <v>2.1</v>
      </c>
      <c r="J20" s="18">
        <v>1</v>
      </c>
      <c r="K20" s="14">
        <v>2.0499999999999998</v>
      </c>
    </row>
    <row r="21" spans="1:11" ht="15" x14ac:dyDescent="0.25">
      <c r="A21" s="18">
        <v>1.2</v>
      </c>
      <c r="B21" s="14">
        <v>2.08</v>
      </c>
      <c r="D21" s="18">
        <v>1.2</v>
      </c>
      <c r="E21" s="14">
        <v>2.02</v>
      </c>
      <c r="G21" s="18">
        <v>1.2</v>
      </c>
      <c r="H21" s="14">
        <v>2.16</v>
      </c>
      <c r="J21" s="18">
        <v>1.2</v>
      </c>
      <c r="K21" s="14">
        <v>2.1</v>
      </c>
    </row>
    <row r="22" spans="1:11" ht="15" x14ac:dyDescent="0.25">
      <c r="A22" s="18">
        <v>1.4</v>
      </c>
      <c r="B22" s="14">
        <v>2.16</v>
      </c>
      <c r="D22" s="18">
        <v>1.4</v>
      </c>
      <c r="E22" s="14">
        <v>2.09</v>
      </c>
      <c r="G22" s="18">
        <v>1.4</v>
      </c>
      <c r="H22" s="14">
        <v>2.2400000000000002</v>
      </c>
      <c r="J22" s="18">
        <v>1.4</v>
      </c>
      <c r="K22" s="14">
        <v>2.16</v>
      </c>
    </row>
    <row r="23" spans="1:11" ht="15" x14ac:dyDescent="0.25">
      <c r="A23" s="18">
        <v>1.6</v>
      </c>
      <c r="B23" s="14">
        <v>2.25</v>
      </c>
      <c r="D23" s="18">
        <v>1.6</v>
      </c>
      <c r="E23" s="14">
        <v>2.17</v>
      </c>
      <c r="G23" s="18">
        <v>1.6</v>
      </c>
      <c r="H23" s="14">
        <v>2.31</v>
      </c>
      <c r="J23" s="18">
        <v>1.6</v>
      </c>
      <c r="K23" s="14">
        <v>2.23</v>
      </c>
    </row>
    <row r="24" spans="1:11" ht="15" x14ac:dyDescent="0.25">
      <c r="A24" s="18">
        <v>1.8</v>
      </c>
      <c r="B24" s="14">
        <v>2.36</v>
      </c>
      <c r="D24" s="18">
        <v>1.8</v>
      </c>
      <c r="E24" s="14">
        <v>2.2599999999999998</v>
      </c>
      <c r="G24" s="18">
        <v>1.8</v>
      </c>
      <c r="H24" s="14">
        <v>2.42</v>
      </c>
      <c r="J24" s="18">
        <v>1.8</v>
      </c>
      <c r="K24" s="14">
        <v>2.31</v>
      </c>
    </row>
    <row r="25" spans="1:11" ht="15" x14ac:dyDescent="0.25">
      <c r="A25" s="18">
        <v>2</v>
      </c>
      <c r="B25" s="14">
        <v>2.4300000000000002</v>
      </c>
      <c r="D25" s="18">
        <v>2</v>
      </c>
      <c r="E25" s="14">
        <v>2.36</v>
      </c>
      <c r="G25" s="18">
        <v>2</v>
      </c>
      <c r="H25" s="14">
        <v>2.52</v>
      </c>
      <c r="J25" s="18">
        <v>2</v>
      </c>
      <c r="K25" s="14">
        <v>2.39</v>
      </c>
    </row>
    <row r="26" spans="1:11" ht="15" x14ac:dyDescent="0.25">
      <c r="A26" s="18">
        <v>2.2000000000000002</v>
      </c>
      <c r="B26" s="14">
        <v>2.5299999999999998</v>
      </c>
      <c r="D26" s="18">
        <v>2.2000000000000002</v>
      </c>
      <c r="E26" s="14">
        <v>2.48</v>
      </c>
      <c r="G26" s="18">
        <v>2.2000000000000002</v>
      </c>
      <c r="H26" s="14">
        <v>2.67</v>
      </c>
      <c r="J26" s="18">
        <v>2.2000000000000002</v>
      </c>
      <c r="K26" s="14">
        <v>2.48</v>
      </c>
    </row>
    <row r="27" spans="1:11" ht="15" x14ac:dyDescent="0.25">
      <c r="A27" s="18">
        <v>2.4</v>
      </c>
      <c r="B27" s="14">
        <v>2.63</v>
      </c>
      <c r="D27" s="18">
        <v>2.4</v>
      </c>
      <c r="E27" s="14">
        <v>2.62</v>
      </c>
      <c r="G27" s="18">
        <v>2.4</v>
      </c>
      <c r="H27" s="14">
        <v>2.87</v>
      </c>
      <c r="J27" s="18">
        <v>2.4</v>
      </c>
      <c r="K27" s="14">
        <v>2.57</v>
      </c>
    </row>
    <row r="28" spans="1:11" ht="15" x14ac:dyDescent="0.25">
      <c r="A28" s="18">
        <v>2.6</v>
      </c>
      <c r="B28" s="14">
        <v>2.7</v>
      </c>
      <c r="D28" s="18">
        <v>2.6</v>
      </c>
      <c r="E28" s="14">
        <v>2.81</v>
      </c>
      <c r="G28" s="18">
        <v>2.6</v>
      </c>
      <c r="H28" s="14">
        <v>3.21</v>
      </c>
      <c r="J28" s="18">
        <v>2.6</v>
      </c>
      <c r="K28" s="14">
        <v>2.68</v>
      </c>
    </row>
    <row r="29" spans="1:11" ht="15" x14ac:dyDescent="0.25">
      <c r="A29" s="18">
        <v>2.8</v>
      </c>
      <c r="B29" s="14">
        <v>2.89</v>
      </c>
      <c r="D29" s="18">
        <v>2.8</v>
      </c>
      <c r="E29" s="14">
        <v>3.08</v>
      </c>
      <c r="G29" s="18">
        <v>2.8</v>
      </c>
      <c r="H29" s="14">
        <v>4.3600000000000003</v>
      </c>
      <c r="J29" s="18">
        <v>2.8</v>
      </c>
      <c r="K29" s="14">
        <v>2.8</v>
      </c>
    </row>
    <row r="30" spans="1:11" ht="15" x14ac:dyDescent="0.25">
      <c r="A30" s="18">
        <v>3</v>
      </c>
      <c r="B30" s="14">
        <v>3.09</v>
      </c>
      <c r="D30" s="18">
        <v>3</v>
      </c>
      <c r="E30" s="14">
        <v>3.77</v>
      </c>
      <c r="G30" s="18">
        <v>3.01</v>
      </c>
      <c r="H30" s="14">
        <v>5.32</v>
      </c>
      <c r="J30" s="18">
        <v>3</v>
      </c>
      <c r="K30" s="14">
        <v>2.92</v>
      </c>
    </row>
    <row r="31" spans="1:11" ht="15" x14ac:dyDescent="0.25">
      <c r="A31" s="18">
        <v>3.2</v>
      </c>
      <c r="B31" s="14">
        <v>3.39</v>
      </c>
      <c r="D31" s="18">
        <v>3.2</v>
      </c>
      <c r="E31" s="14">
        <v>8.09</v>
      </c>
      <c r="G31" s="18">
        <v>3.2</v>
      </c>
      <c r="H31" s="14">
        <v>5.63</v>
      </c>
      <c r="J31" s="18">
        <v>3.2</v>
      </c>
      <c r="K31" s="14">
        <v>3.04</v>
      </c>
    </row>
    <row r="32" spans="1:11" ht="15" x14ac:dyDescent="0.25">
      <c r="A32" s="18">
        <v>3.4</v>
      </c>
      <c r="B32" s="14">
        <v>4.0999999999999996</v>
      </c>
      <c r="D32" s="18">
        <v>3.4</v>
      </c>
      <c r="E32" s="14">
        <v>8.57</v>
      </c>
      <c r="G32" s="18">
        <v>3.4</v>
      </c>
      <c r="H32" s="14">
        <v>5.85</v>
      </c>
      <c r="J32" s="18">
        <v>3.4</v>
      </c>
      <c r="K32" s="14">
        <v>3.16</v>
      </c>
    </row>
    <row r="33" spans="1:11" ht="15" x14ac:dyDescent="0.25">
      <c r="A33" s="18">
        <v>3.6</v>
      </c>
      <c r="B33" s="14">
        <v>8.66</v>
      </c>
      <c r="D33" s="18">
        <v>3.6</v>
      </c>
      <c r="E33" s="14">
        <v>8.86</v>
      </c>
      <c r="G33" s="18">
        <v>3.6</v>
      </c>
      <c r="H33" s="14">
        <v>6.03</v>
      </c>
      <c r="J33" s="18">
        <v>3.6</v>
      </c>
      <c r="K33" s="14">
        <v>3.29</v>
      </c>
    </row>
    <row r="34" spans="1:11" ht="15" x14ac:dyDescent="0.25">
      <c r="A34" s="18">
        <v>3.8</v>
      </c>
      <c r="B34" s="14">
        <v>9.14</v>
      </c>
      <c r="D34" s="18">
        <v>3.8</v>
      </c>
      <c r="E34" s="14">
        <v>9.06</v>
      </c>
      <c r="G34" s="18">
        <v>3.8</v>
      </c>
      <c r="H34" s="14">
        <v>6.18</v>
      </c>
      <c r="J34" s="18">
        <v>3.8</v>
      </c>
      <c r="K34" s="14">
        <v>3.43</v>
      </c>
    </row>
    <row r="35" spans="1:11" ht="15" x14ac:dyDescent="0.25">
      <c r="A35" s="18">
        <v>4</v>
      </c>
      <c r="B35" s="14">
        <v>9.42</v>
      </c>
      <c r="D35" s="18">
        <v>4</v>
      </c>
      <c r="E35" s="14">
        <v>9.1999999999999993</v>
      </c>
      <c r="G35" s="18">
        <v>4</v>
      </c>
      <c r="H35" s="14">
        <v>6.31</v>
      </c>
      <c r="J35" s="18">
        <v>4</v>
      </c>
      <c r="K35" s="14">
        <v>3.51</v>
      </c>
    </row>
    <row r="36" spans="1:11" ht="15" x14ac:dyDescent="0.25">
      <c r="A36" s="18">
        <v>4.2</v>
      </c>
      <c r="B36" s="14">
        <v>9.6</v>
      </c>
      <c r="D36" s="18">
        <v>4.2</v>
      </c>
      <c r="E36" s="14">
        <v>9.36</v>
      </c>
      <c r="G36" s="18">
        <v>4.2</v>
      </c>
      <c r="H36" s="14">
        <v>6.44</v>
      </c>
      <c r="J36" s="18">
        <v>4.2</v>
      </c>
      <c r="K36" s="14">
        <v>3.63</v>
      </c>
    </row>
    <row r="37" spans="1:11" ht="15" x14ac:dyDescent="0.25">
      <c r="A37" s="18">
        <v>4.4000000000000004</v>
      </c>
      <c r="B37" s="14">
        <v>9.75</v>
      </c>
      <c r="D37" s="18">
        <v>4.4000000000000004</v>
      </c>
      <c r="E37" s="14">
        <v>9.4700000000000006</v>
      </c>
      <c r="G37" s="18">
        <v>4.4000000000000004</v>
      </c>
      <c r="H37" s="14">
        <v>6.57</v>
      </c>
      <c r="J37" s="18">
        <v>4.4000000000000004</v>
      </c>
      <c r="K37" s="14">
        <v>3.73</v>
      </c>
    </row>
    <row r="38" spans="1:11" ht="15" x14ac:dyDescent="0.25">
      <c r="A38" s="18">
        <v>4.5999999999999996</v>
      </c>
      <c r="B38" s="14">
        <v>9.9</v>
      </c>
      <c r="D38" s="18">
        <v>4.5999999999999996</v>
      </c>
      <c r="E38" s="14">
        <v>9.59</v>
      </c>
      <c r="G38" s="18">
        <v>4.5999999999999996</v>
      </c>
      <c r="H38" s="14">
        <v>6.71</v>
      </c>
      <c r="J38" s="18">
        <v>4.5999999999999996</v>
      </c>
      <c r="K38" s="14">
        <v>3.84</v>
      </c>
    </row>
    <row r="39" spans="1:11" ht="15" x14ac:dyDescent="0.25">
      <c r="A39" s="18">
        <v>4.8</v>
      </c>
      <c r="B39" s="14">
        <v>10.039999999999999</v>
      </c>
      <c r="D39" s="18">
        <v>4.8</v>
      </c>
      <c r="E39" s="14">
        <v>9.7100000000000009</v>
      </c>
      <c r="G39" s="18">
        <v>4.8</v>
      </c>
      <c r="H39" s="14">
        <v>6.84</v>
      </c>
      <c r="J39" s="18">
        <v>4.8</v>
      </c>
      <c r="K39" s="14">
        <v>3.98</v>
      </c>
    </row>
    <row r="40" spans="1:11" ht="15" x14ac:dyDescent="0.25">
      <c r="A40" s="18">
        <v>5</v>
      </c>
      <c r="B40" s="14">
        <v>10.17</v>
      </c>
      <c r="D40" s="18">
        <v>5</v>
      </c>
      <c r="E40" s="14">
        <v>9.82</v>
      </c>
      <c r="G40" s="18">
        <v>5</v>
      </c>
      <c r="H40" s="14">
        <v>7.01</v>
      </c>
      <c r="J40" s="18">
        <v>5</v>
      </c>
      <c r="K40" s="14">
        <v>4.0999999999999996</v>
      </c>
    </row>
    <row r="41" spans="1:11" ht="15" x14ac:dyDescent="0.25">
      <c r="A41" s="18">
        <v>5.2</v>
      </c>
      <c r="B41" s="14">
        <v>10.3</v>
      </c>
      <c r="D41" s="18">
        <v>5.2</v>
      </c>
      <c r="E41" s="14">
        <v>9.94</v>
      </c>
      <c r="G41" s="18">
        <v>5.2</v>
      </c>
      <c r="H41" s="14">
        <v>7.19</v>
      </c>
      <c r="J41" s="18">
        <v>5.2</v>
      </c>
      <c r="K41" s="14">
        <v>4.25</v>
      </c>
    </row>
    <row r="42" spans="1:11" ht="15" x14ac:dyDescent="0.25">
      <c r="A42" s="18">
        <v>5.4</v>
      </c>
      <c r="B42" s="14">
        <v>10.41</v>
      </c>
      <c r="D42" s="18">
        <v>5.4</v>
      </c>
      <c r="E42" s="14">
        <v>10.050000000000001</v>
      </c>
      <c r="G42" s="18">
        <v>5.4</v>
      </c>
      <c r="H42" s="14">
        <v>7.45</v>
      </c>
      <c r="J42" s="18">
        <v>5.4</v>
      </c>
      <c r="K42" s="14">
        <v>4.42</v>
      </c>
    </row>
    <row r="43" spans="1:11" ht="15" x14ac:dyDescent="0.25">
      <c r="A43" s="18">
        <v>5.6</v>
      </c>
      <c r="B43" s="14">
        <v>10.55</v>
      </c>
      <c r="D43" s="18">
        <v>5.6</v>
      </c>
      <c r="E43" s="14">
        <v>10.19</v>
      </c>
      <c r="G43" s="18">
        <v>5.6</v>
      </c>
      <c r="H43" s="14">
        <v>7.85</v>
      </c>
      <c r="J43" s="18">
        <v>5.6</v>
      </c>
      <c r="K43" s="14">
        <v>4.62</v>
      </c>
    </row>
    <row r="44" spans="1:11" ht="15" x14ac:dyDescent="0.25">
      <c r="A44" s="18">
        <v>5.8</v>
      </c>
      <c r="B44" s="14">
        <v>10.71</v>
      </c>
      <c r="D44" s="18">
        <v>5.8</v>
      </c>
      <c r="E44" s="14">
        <v>10.32</v>
      </c>
      <c r="G44" s="18">
        <v>5.8</v>
      </c>
      <c r="H44" s="14">
        <v>8.44</v>
      </c>
      <c r="J44" s="18">
        <v>5.8</v>
      </c>
      <c r="K44" s="14">
        <v>4.9800000000000004</v>
      </c>
    </row>
    <row r="45" spans="1:11" ht="15" x14ac:dyDescent="0.25">
      <c r="A45" s="18">
        <v>6</v>
      </c>
      <c r="B45" s="14">
        <v>10.92</v>
      </c>
      <c r="D45" s="18">
        <v>6</v>
      </c>
      <c r="E45" s="14">
        <v>10.44</v>
      </c>
      <c r="G45" s="18">
        <v>6</v>
      </c>
      <c r="H45" s="14">
        <v>8.84</v>
      </c>
      <c r="J45" s="18">
        <v>6</v>
      </c>
      <c r="K45" s="14">
        <v>6.49</v>
      </c>
    </row>
    <row r="46" spans="1:11" ht="15" x14ac:dyDescent="0.25">
      <c r="A46" s="18">
        <v>6.2</v>
      </c>
      <c r="B46" s="14">
        <v>11.17</v>
      </c>
      <c r="D46" s="18">
        <v>6.2</v>
      </c>
      <c r="E46" s="14">
        <v>10.57</v>
      </c>
      <c r="G46" s="18">
        <v>6.2</v>
      </c>
      <c r="H46" s="14">
        <v>9.09</v>
      </c>
      <c r="J46" s="18">
        <v>6.2</v>
      </c>
      <c r="K46" s="14">
        <v>8.74</v>
      </c>
    </row>
    <row r="47" spans="1:11" ht="15" x14ac:dyDescent="0.25">
      <c r="A47" s="18">
        <v>6.4</v>
      </c>
      <c r="B47" s="14">
        <v>11.49</v>
      </c>
      <c r="D47" s="18">
        <v>6.4</v>
      </c>
      <c r="E47" s="14">
        <v>10.69</v>
      </c>
      <c r="G47" s="18">
        <v>6.4</v>
      </c>
      <c r="H47" s="14">
        <v>9.2799999999999994</v>
      </c>
      <c r="J47" s="18">
        <v>6.4</v>
      </c>
      <c r="K47" s="14">
        <v>9.11</v>
      </c>
    </row>
    <row r="48" spans="1:11" ht="15" x14ac:dyDescent="0.25">
      <c r="A48" s="18">
        <v>6.6</v>
      </c>
      <c r="B48" s="14">
        <v>11.84</v>
      </c>
      <c r="D48" s="18">
        <v>6.6</v>
      </c>
      <c r="E48" s="14">
        <v>10.81</v>
      </c>
      <c r="G48" s="18">
        <v>6.6</v>
      </c>
      <c r="H48" s="14">
        <v>9.43</v>
      </c>
      <c r="J48" s="18">
        <v>6.6</v>
      </c>
      <c r="K48" s="14">
        <v>9.33</v>
      </c>
    </row>
    <row r="49" spans="1:11" ht="15" x14ac:dyDescent="0.25">
      <c r="A49" s="18">
        <v>6.8</v>
      </c>
      <c r="B49" s="14">
        <v>12.04</v>
      </c>
      <c r="D49" s="18">
        <v>6.8</v>
      </c>
      <c r="E49" s="14">
        <v>10.95</v>
      </c>
      <c r="G49" s="18">
        <v>6.8</v>
      </c>
      <c r="H49" s="14">
        <v>9.57</v>
      </c>
      <c r="J49" s="18">
        <v>6.8</v>
      </c>
      <c r="K49" s="14">
        <v>9.51</v>
      </c>
    </row>
    <row r="50" spans="1:11" ht="15" x14ac:dyDescent="0.25">
      <c r="A50" s="18"/>
      <c r="B50" s="14"/>
      <c r="D50" s="18">
        <v>7</v>
      </c>
      <c r="E50" s="14">
        <v>11.06</v>
      </c>
      <c r="G50" s="18">
        <v>7</v>
      </c>
      <c r="H50" s="14">
        <v>9.68</v>
      </c>
      <c r="J50" s="18">
        <v>7</v>
      </c>
      <c r="K50" s="14">
        <v>9.64</v>
      </c>
    </row>
    <row r="51" spans="1:11" ht="15" x14ac:dyDescent="0.25">
      <c r="A51" s="18"/>
      <c r="B51" s="14"/>
      <c r="D51" s="18">
        <v>7.2</v>
      </c>
      <c r="E51" s="14">
        <v>11.17</v>
      </c>
      <c r="G51" s="18">
        <v>7.2</v>
      </c>
      <c r="H51" s="14">
        <v>9.81</v>
      </c>
      <c r="J51" s="18">
        <v>7.2</v>
      </c>
      <c r="K51" s="14">
        <v>9.7799999999999994</v>
      </c>
    </row>
    <row r="52" spans="1:11" ht="15" x14ac:dyDescent="0.25">
      <c r="A52" s="18"/>
      <c r="B52" s="14"/>
      <c r="D52" s="18">
        <v>7.4</v>
      </c>
      <c r="E52" s="14">
        <v>11.27</v>
      </c>
      <c r="G52" s="18">
        <v>7.4</v>
      </c>
      <c r="H52" s="14">
        <v>9.94</v>
      </c>
      <c r="J52" s="18">
        <v>7.4</v>
      </c>
      <c r="K52" s="14">
        <v>9.9</v>
      </c>
    </row>
    <row r="53" spans="1:11" ht="15" x14ac:dyDescent="0.25">
      <c r="A53" s="18"/>
      <c r="B53" s="14"/>
      <c r="D53" s="18">
        <v>7.6</v>
      </c>
      <c r="E53" s="14">
        <v>11.37</v>
      </c>
      <c r="G53" s="18">
        <v>7.6</v>
      </c>
      <c r="H53" s="14">
        <v>10.08</v>
      </c>
      <c r="J53" s="18">
        <v>7.6</v>
      </c>
      <c r="K53" s="14">
        <v>10.02</v>
      </c>
    </row>
    <row r="54" spans="1:11" ht="15" x14ac:dyDescent="0.25">
      <c r="A54" s="18"/>
      <c r="B54" s="14"/>
      <c r="D54" s="18">
        <v>7.8</v>
      </c>
      <c r="E54" s="14">
        <v>11.48</v>
      </c>
      <c r="G54" s="18">
        <v>7.8</v>
      </c>
      <c r="H54" s="14">
        <v>10.220000000000001</v>
      </c>
      <c r="J54" s="18">
        <v>7.8</v>
      </c>
      <c r="K54" s="14">
        <v>10.14</v>
      </c>
    </row>
    <row r="55" spans="1:11" ht="15" x14ac:dyDescent="0.25">
      <c r="A55" s="18"/>
      <c r="B55" s="14"/>
      <c r="D55" s="18">
        <v>8</v>
      </c>
      <c r="E55" s="14">
        <v>11.6</v>
      </c>
      <c r="G55" s="18">
        <v>8</v>
      </c>
      <c r="H55" s="14">
        <v>10.4</v>
      </c>
      <c r="J55" s="18">
        <v>8</v>
      </c>
      <c r="K55" s="14">
        <v>10.26</v>
      </c>
    </row>
    <row r="56" spans="1:11" ht="15" x14ac:dyDescent="0.25">
      <c r="A56" s="18"/>
      <c r="B56" s="14"/>
      <c r="D56" s="18">
        <v>8.1999999999999993</v>
      </c>
      <c r="E56" s="14">
        <v>11.71</v>
      </c>
      <c r="G56" s="18">
        <v>8.1999999999999993</v>
      </c>
      <c r="H56" s="14">
        <v>10.61</v>
      </c>
      <c r="J56" s="18">
        <v>8.1999999999999993</v>
      </c>
      <c r="K56" s="14">
        <v>10.4</v>
      </c>
    </row>
    <row r="57" spans="1:11" ht="15" x14ac:dyDescent="0.25">
      <c r="A57" s="18"/>
      <c r="B57" s="14"/>
      <c r="D57" s="18">
        <v>8.4</v>
      </c>
      <c r="E57" s="14">
        <v>11.82</v>
      </c>
      <c r="G57" s="18">
        <v>8.4</v>
      </c>
      <c r="H57" s="14">
        <v>10.93</v>
      </c>
      <c r="J57" s="18">
        <v>8.4</v>
      </c>
      <c r="K57" s="14">
        <v>10.56</v>
      </c>
    </row>
    <row r="58" spans="1:11" ht="15" x14ac:dyDescent="0.25">
      <c r="A58" s="18"/>
      <c r="B58" s="14"/>
      <c r="D58" s="18">
        <v>8.6</v>
      </c>
      <c r="E58" s="14">
        <v>11.95</v>
      </c>
      <c r="G58" s="18">
        <v>8.6</v>
      </c>
      <c r="H58" s="14">
        <v>11.47</v>
      </c>
      <c r="J58" s="18">
        <v>8.6</v>
      </c>
      <c r="K58" s="14">
        <v>10.74</v>
      </c>
    </row>
    <row r="59" spans="1:11" ht="15" x14ac:dyDescent="0.25">
      <c r="A59" s="18"/>
      <c r="B59" s="14"/>
      <c r="D59" s="18">
        <v>8.8000000000000007</v>
      </c>
      <c r="E59" s="14">
        <v>12.07</v>
      </c>
      <c r="G59" s="18">
        <v>8.8000000000000007</v>
      </c>
      <c r="H59" s="14">
        <v>11.99</v>
      </c>
      <c r="J59" s="18">
        <v>8.8000000000000007</v>
      </c>
      <c r="K59" s="14">
        <v>10.97</v>
      </c>
    </row>
    <row r="60" spans="1:11" ht="15" x14ac:dyDescent="0.25">
      <c r="A60" s="18"/>
      <c r="B60" s="14"/>
      <c r="D60" s="18">
        <v>9</v>
      </c>
      <c r="E60" s="14">
        <v>12.19</v>
      </c>
      <c r="G60" s="18">
        <v>9</v>
      </c>
      <c r="H60" s="14">
        <v>12.27</v>
      </c>
      <c r="J60" s="18">
        <v>9</v>
      </c>
      <c r="K60" s="14">
        <v>11.18</v>
      </c>
    </row>
    <row r="61" spans="1:11" ht="15" x14ac:dyDescent="0.25">
      <c r="A61" s="18"/>
      <c r="B61" s="14"/>
      <c r="D61" s="18">
        <v>9.1999999999999993</v>
      </c>
      <c r="E61" s="14">
        <v>12.3</v>
      </c>
      <c r="G61" s="18">
        <v>9.1999999999999993</v>
      </c>
      <c r="H61" s="14">
        <v>12.46</v>
      </c>
      <c r="J61" s="18">
        <v>9.1999999999999993</v>
      </c>
      <c r="K61" s="14">
        <v>11.27</v>
      </c>
    </row>
    <row r="62" spans="1:11" ht="15" x14ac:dyDescent="0.25">
      <c r="A62" s="18"/>
      <c r="B62" s="14"/>
      <c r="D62" s="18">
        <v>9.4</v>
      </c>
      <c r="E62" s="14">
        <v>12.39</v>
      </c>
      <c r="G62" s="18">
        <v>9.4</v>
      </c>
      <c r="H62" s="14">
        <v>12.58</v>
      </c>
      <c r="J62" s="18">
        <v>9.4</v>
      </c>
      <c r="K62" s="14">
        <v>11.74</v>
      </c>
    </row>
    <row r="63" spans="1:11" ht="15" x14ac:dyDescent="0.25">
      <c r="A63" s="18"/>
      <c r="B63" s="14"/>
      <c r="D63" s="18">
        <v>9.6</v>
      </c>
      <c r="E63" s="14">
        <v>12.48</v>
      </c>
      <c r="G63" s="18">
        <v>9.6</v>
      </c>
      <c r="H63" s="14">
        <v>12.68</v>
      </c>
      <c r="J63" s="18">
        <v>9.6</v>
      </c>
      <c r="K63" s="14">
        <v>11.91</v>
      </c>
    </row>
    <row r="64" spans="1:11" ht="15" x14ac:dyDescent="0.25">
      <c r="A64" s="18"/>
      <c r="B64" s="14"/>
      <c r="D64" s="18">
        <v>9.8000000000000007</v>
      </c>
      <c r="E64" s="14">
        <v>12.55</v>
      </c>
      <c r="G64" s="18">
        <v>9.8000000000000007</v>
      </c>
      <c r="H64" s="14">
        <v>12.76</v>
      </c>
      <c r="J64" s="18">
        <v>9.8000000000000007</v>
      </c>
      <c r="K64" s="14">
        <v>12.03</v>
      </c>
    </row>
    <row r="65" spans="1:11" ht="15" x14ac:dyDescent="0.25">
      <c r="A65" s="18"/>
      <c r="B65" s="15"/>
      <c r="D65" s="18">
        <v>10</v>
      </c>
      <c r="E65" s="15">
        <v>12.62</v>
      </c>
      <c r="G65" s="18">
        <v>10</v>
      </c>
      <c r="H65" s="15">
        <v>12.84</v>
      </c>
      <c r="J65" s="18">
        <v>10</v>
      </c>
      <c r="K65" s="15">
        <v>12.15</v>
      </c>
    </row>
    <row r="66" spans="1:11" ht="15" x14ac:dyDescent="0.25">
      <c r="D66" s="18">
        <v>10.199999999999999</v>
      </c>
      <c r="E66" s="15">
        <v>12.67</v>
      </c>
      <c r="G66" s="18">
        <v>10.199999999999999</v>
      </c>
      <c r="H66" s="15">
        <v>12.92</v>
      </c>
      <c r="J66" s="18">
        <v>10.199999999999999</v>
      </c>
      <c r="K66" s="15">
        <v>12.22</v>
      </c>
    </row>
    <row r="67" spans="1:11" ht="15" x14ac:dyDescent="0.25">
      <c r="D67" s="18">
        <v>10.4</v>
      </c>
      <c r="E67" s="15">
        <v>12.71</v>
      </c>
      <c r="G67" s="18">
        <v>10.4</v>
      </c>
      <c r="H67" s="15">
        <v>12.98</v>
      </c>
      <c r="J67" s="18">
        <v>10.4</v>
      </c>
      <c r="K67" s="15">
        <v>12.29</v>
      </c>
    </row>
    <row r="68" spans="1:11" ht="15" x14ac:dyDescent="0.25">
      <c r="D68" s="18">
        <v>10.6</v>
      </c>
      <c r="E68" s="15">
        <v>12.78</v>
      </c>
      <c r="G68" s="18">
        <v>10.6</v>
      </c>
      <c r="H68" s="15">
        <v>13.02</v>
      </c>
      <c r="J68" s="18">
        <v>10.6</v>
      </c>
      <c r="K68" s="15">
        <v>12.36</v>
      </c>
    </row>
    <row r="69" spans="1:11" ht="15" x14ac:dyDescent="0.25">
      <c r="D69" s="24">
        <v>10.8</v>
      </c>
      <c r="E69" s="25">
        <v>12.83</v>
      </c>
      <c r="J69" s="18">
        <v>10.8</v>
      </c>
      <c r="K69" s="15">
        <v>12.41</v>
      </c>
    </row>
    <row r="70" spans="1:11" ht="15" x14ac:dyDescent="0.25">
      <c r="D70" s="24">
        <v>11</v>
      </c>
      <c r="E70" s="25">
        <v>12.9</v>
      </c>
      <c r="J70" s="18">
        <v>11</v>
      </c>
      <c r="K70" s="15">
        <v>12.46</v>
      </c>
    </row>
    <row r="71" spans="1:11" ht="15" x14ac:dyDescent="0.25">
      <c r="D71" s="24">
        <v>11.2</v>
      </c>
      <c r="E71" s="25">
        <v>12.94</v>
      </c>
      <c r="J71" s="18">
        <v>11.2</v>
      </c>
      <c r="K71" s="15">
        <v>12.52</v>
      </c>
    </row>
    <row r="72" spans="1:11" ht="15" x14ac:dyDescent="0.25">
      <c r="D72" s="24">
        <v>11.4</v>
      </c>
      <c r="E72" s="25">
        <v>12.98</v>
      </c>
      <c r="J72" s="18">
        <v>11.4</v>
      </c>
      <c r="K72" s="15">
        <v>12.57</v>
      </c>
    </row>
    <row r="73" spans="1:11" ht="15" x14ac:dyDescent="0.25">
      <c r="D73" s="24">
        <v>11.6</v>
      </c>
      <c r="E73" s="25">
        <v>13.02</v>
      </c>
      <c r="J73" s="18">
        <v>11.6</v>
      </c>
      <c r="K73" s="15">
        <v>12.62</v>
      </c>
    </row>
    <row r="74" spans="1:11" ht="15" x14ac:dyDescent="0.25">
      <c r="J74" s="18">
        <v>11.8</v>
      </c>
      <c r="K74" s="15">
        <v>12.68</v>
      </c>
    </row>
    <row r="75" spans="1:11" ht="15" x14ac:dyDescent="0.25">
      <c r="J75" s="18">
        <v>12</v>
      </c>
      <c r="K75" s="15">
        <v>12.73</v>
      </c>
    </row>
    <row r="76" spans="1:11" ht="15" x14ac:dyDescent="0.25">
      <c r="J76" s="18">
        <v>12.2</v>
      </c>
      <c r="K76" s="15">
        <v>12.79</v>
      </c>
    </row>
    <row r="77" spans="1:11" ht="15" x14ac:dyDescent="0.25">
      <c r="J77" s="18">
        <v>12.4</v>
      </c>
      <c r="K77" s="15">
        <v>12.83</v>
      </c>
    </row>
    <row r="78" spans="1:11" ht="15" x14ac:dyDescent="0.25">
      <c r="J78" s="18">
        <v>12.6</v>
      </c>
      <c r="K78" s="15">
        <v>12.9</v>
      </c>
    </row>
    <row r="79" spans="1:11" ht="15" x14ac:dyDescent="0.25">
      <c r="J79" s="18">
        <v>12.8</v>
      </c>
      <c r="K79" s="15">
        <v>12.97</v>
      </c>
    </row>
    <row r="80" spans="1:11" ht="15" x14ac:dyDescent="0.25">
      <c r="J80" s="18">
        <v>13</v>
      </c>
      <c r="K80" s="15">
        <v>13.01</v>
      </c>
    </row>
  </sheetData>
  <mergeCells count="25">
    <mergeCell ref="A1:B2"/>
    <mergeCell ref="A3:B3"/>
    <mergeCell ref="G1:H2"/>
    <mergeCell ref="G3:H3"/>
    <mergeCell ref="J1:K2"/>
    <mergeCell ref="J3:K3"/>
    <mergeCell ref="D1:E2"/>
    <mergeCell ref="D3:E3"/>
    <mergeCell ref="B5:K5"/>
    <mergeCell ref="A7:B7"/>
    <mergeCell ref="A8:B8"/>
    <mergeCell ref="G7:H7"/>
    <mergeCell ref="G8:H8"/>
    <mergeCell ref="J7:K7"/>
    <mergeCell ref="J8:K8"/>
    <mergeCell ref="D7:E7"/>
    <mergeCell ref="D8:E8"/>
    <mergeCell ref="A10:B10"/>
    <mergeCell ref="G10:H10"/>
    <mergeCell ref="J10:K10"/>
    <mergeCell ref="A11:B11"/>
    <mergeCell ref="G11:H11"/>
    <mergeCell ref="J11:K11"/>
    <mergeCell ref="D10:E10"/>
    <mergeCell ref="D11:E11"/>
  </mergeCells>
  <pageMargins left="0.7" right="0.7" top="0.75" bottom="0.75" header="0.3" footer="0.3"/>
  <pageSetup paperSize="9" orientation="portrait" horizontalDpi="1200" verticalDpi="120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
  <sheetViews>
    <sheetView workbookViewId="0">
      <selection activeCell="G21" sqref="G21:M21"/>
    </sheetView>
  </sheetViews>
  <sheetFormatPr defaultRowHeight="12.75" x14ac:dyDescent="0.2"/>
  <cols>
    <col min="1" max="33" width="9.140625" style="1"/>
  </cols>
  <sheetData>
    <row r="1" spans="1:33" ht="13.5" thickBot="1" x14ac:dyDescent="0.25"/>
    <row r="2" spans="1:33" s="1" customFormat="1" ht="27" customHeight="1" thickBot="1" x14ac:dyDescent="0.25">
      <c r="D2" s="158" t="s">
        <v>24</v>
      </c>
      <c r="E2" s="159"/>
      <c r="F2" s="159"/>
      <c r="G2" s="159"/>
      <c r="H2" s="159"/>
      <c r="I2" s="159"/>
      <c r="J2" s="159"/>
      <c r="K2" s="159"/>
      <c r="L2" s="159"/>
      <c r="M2" s="160"/>
    </row>
    <row r="3" spans="1:33" ht="18" customHeight="1" x14ac:dyDescent="0.2">
      <c r="D3" s="161" t="s">
        <v>42</v>
      </c>
      <c r="E3" s="162"/>
      <c r="F3" s="162"/>
      <c r="G3" s="162"/>
      <c r="H3" s="162"/>
      <c r="I3" s="162"/>
      <c r="J3" s="162"/>
      <c r="K3" s="162"/>
      <c r="L3" s="162"/>
      <c r="M3" s="163"/>
    </row>
    <row r="4" spans="1:33" ht="18" customHeight="1" x14ac:dyDescent="0.2">
      <c r="D4" s="2"/>
      <c r="E4" s="164" t="s">
        <v>47</v>
      </c>
      <c r="F4" s="164"/>
      <c r="G4" s="164"/>
      <c r="H4" s="164"/>
      <c r="I4" s="164"/>
      <c r="J4" s="164"/>
      <c r="K4" s="164"/>
      <c r="L4" s="164"/>
      <c r="M4" s="165"/>
    </row>
    <row r="5" spans="1:33" s="41" customFormat="1" ht="36" customHeight="1" thickBot="1" x14ac:dyDescent="0.25">
      <c r="A5" s="39"/>
      <c r="B5" s="40"/>
      <c r="C5" s="40"/>
      <c r="D5" s="42"/>
      <c r="E5" s="166" t="s">
        <v>48</v>
      </c>
      <c r="F5" s="166"/>
      <c r="G5" s="166"/>
      <c r="H5" s="166"/>
      <c r="I5" s="166"/>
      <c r="J5" s="166"/>
      <c r="K5" s="166"/>
      <c r="L5" s="166"/>
      <c r="M5" s="167"/>
      <c r="N5" s="40"/>
      <c r="O5" s="40"/>
      <c r="P5" s="40"/>
      <c r="Q5" s="40"/>
      <c r="R5" s="40"/>
      <c r="S5" s="40"/>
      <c r="T5" s="40"/>
      <c r="U5" s="40"/>
      <c r="V5" s="40"/>
      <c r="W5" s="40"/>
      <c r="X5" s="40"/>
      <c r="Y5" s="40"/>
      <c r="Z5" s="40"/>
      <c r="AA5" s="40"/>
      <c r="AB5" s="40"/>
      <c r="AC5" s="40"/>
      <c r="AD5" s="40"/>
      <c r="AE5" s="40"/>
      <c r="AF5" s="40"/>
      <c r="AG5" s="40"/>
    </row>
    <row r="8" spans="1:33" ht="18" x14ac:dyDescent="0.2">
      <c r="D8" s="168" t="s">
        <v>25</v>
      </c>
      <c r="E8" s="168"/>
      <c r="F8" s="168"/>
      <c r="G8" s="168"/>
      <c r="H8" s="168"/>
      <c r="I8" s="168"/>
      <c r="J8" s="168"/>
      <c r="K8" s="168"/>
      <c r="L8" s="168"/>
      <c r="M8" s="168"/>
    </row>
    <row r="10" spans="1:33" ht="18" x14ac:dyDescent="0.2">
      <c r="D10" s="26" t="s">
        <v>71</v>
      </c>
      <c r="E10" s="27"/>
      <c r="F10" s="27"/>
      <c r="G10" s="27"/>
      <c r="H10" s="27"/>
      <c r="I10" s="27"/>
      <c r="J10" s="27"/>
      <c r="K10" s="27"/>
      <c r="L10" s="27"/>
      <c r="M10" s="28"/>
    </row>
    <row r="11" spans="1:33" ht="18" x14ac:dyDescent="0.2">
      <c r="E11" s="27"/>
      <c r="F11" s="27"/>
      <c r="G11" s="27"/>
      <c r="H11" s="27"/>
      <c r="I11" s="27"/>
      <c r="J11" s="27"/>
      <c r="K11" s="27"/>
      <c r="L11" s="27"/>
      <c r="M11" s="28"/>
    </row>
    <row r="12" spans="1:33" ht="18" x14ac:dyDescent="0.2">
      <c r="D12" s="26" t="s">
        <v>72</v>
      </c>
      <c r="E12" s="27"/>
      <c r="F12" s="27"/>
      <c r="G12" s="27"/>
      <c r="H12" s="27"/>
      <c r="I12" s="27"/>
      <c r="J12" s="27"/>
      <c r="K12" s="27"/>
      <c r="L12" s="27"/>
      <c r="M12" s="28"/>
    </row>
    <row r="13" spans="1:33" ht="18" x14ac:dyDescent="0.2">
      <c r="D13" s="26"/>
      <c r="E13" s="27"/>
      <c r="F13" s="27"/>
      <c r="G13" s="27"/>
      <c r="H13" s="27"/>
      <c r="I13" s="27"/>
      <c r="J13" s="27"/>
      <c r="K13" s="27"/>
      <c r="L13" s="27"/>
      <c r="M13" s="28"/>
    </row>
    <row r="15" spans="1:33" ht="15" x14ac:dyDescent="0.2">
      <c r="D15" s="145" t="s">
        <v>70</v>
      </c>
      <c r="E15" s="145"/>
      <c r="F15" s="146"/>
      <c r="G15" s="147">
        <v>12</v>
      </c>
      <c r="H15" s="148"/>
      <c r="I15" s="148"/>
      <c r="J15" s="148"/>
      <c r="K15" s="148"/>
      <c r="L15" s="148"/>
      <c r="M15" s="149"/>
    </row>
    <row r="16" spans="1:33" ht="15" x14ac:dyDescent="0.2">
      <c r="D16" s="3"/>
      <c r="E16" s="4"/>
      <c r="F16" s="4"/>
    </row>
    <row r="17" spans="4:13" ht="15.75" x14ac:dyDescent="0.25">
      <c r="D17" s="150" t="s">
        <v>26</v>
      </c>
      <c r="E17" s="150"/>
      <c r="F17" s="151"/>
      <c r="G17" s="147" t="s">
        <v>114</v>
      </c>
      <c r="H17" s="148"/>
      <c r="I17" s="148"/>
      <c r="J17" s="148"/>
      <c r="K17" s="148"/>
      <c r="L17" s="148"/>
      <c r="M17" s="149"/>
    </row>
    <row r="18" spans="4:13" ht="15" x14ac:dyDescent="0.2">
      <c r="D18" s="3"/>
      <c r="E18" s="4"/>
      <c r="F18" s="4"/>
    </row>
    <row r="19" spans="4:13" ht="15.75" x14ac:dyDescent="0.25">
      <c r="D19" s="150" t="s">
        <v>27</v>
      </c>
      <c r="E19" s="150"/>
      <c r="F19" s="151"/>
      <c r="G19" s="147" t="s">
        <v>115</v>
      </c>
      <c r="H19" s="148"/>
      <c r="I19" s="148"/>
      <c r="J19" s="148"/>
      <c r="K19" s="148"/>
      <c r="L19" s="148"/>
      <c r="M19" s="149"/>
    </row>
    <row r="20" spans="4:13" ht="15" x14ac:dyDescent="0.2">
      <c r="D20" s="3"/>
      <c r="E20" s="4"/>
      <c r="F20" s="4"/>
    </row>
    <row r="21" spans="4:13" ht="15.75" x14ac:dyDescent="0.25">
      <c r="D21" s="150" t="s">
        <v>28</v>
      </c>
      <c r="E21" s="150"/>
      <c r="F21" s="151"/>
      <c r="G21" s="147" t="s">
        <v>116</v>
      </c>
      <c r="H21" s="148"/>
      <c r="I21" s="148"/>
      <c r="J21" s="148"/>
      <c r="K21" s="148"/>
      <c r="L21" s="148"/>
      <c r="M21" s="149"/>
    </row>
    <row r="23" spans="4:13" ht="15.75" x14ac:dyDescent="0.25">
      <c r="D23" s="150" t="s">
        <v>29</v>
      </c>
      <c r="E23" s="150"/>
      <c r="F23" s="151"/>
      <c r="G23" s="152"/>
      <c r="H23" s="153"/>
      <c r="I23" s="153"/>
      <c r="J23" s="153"/>
      <c r="K23" s="153"/>
      <c r="L23" s="153"/>
      <c r="M23" s="154"/>
    </row>
    <row r="25" spans="4:13" ht="15" x14ac:dyDescent="0.2">
      <c r="D25" s="29" t="s">
        <v>30</v>
      </c>
      <c r="E25" s="30" t="s">
        <v>73</v>
      </c>
    </row>
    <row r="28" spans="4:13" ht="18.75" x14ac:dyDescent="0.3">
      <c r="D28" s="155" t="s">
        <v>49</v>
      </c>
      <c r="E28" s="156"/>
      <c r="F28" s="156"/>
      <c r="G28" s="156"/>
      <c r="H28" s="156"/>
      <c r="I28" s="156"/>
      <c r="J28" s="156"/>
      <c r="K28" s="156"/>
      <c r="L28" s="156"/>
      <c r="M28" s="157"/>
    </row>
  </sheetData>
  <sheetProtection algorithmName="SHA-512" hashValue="zwF2BHXKJDCM/y/GlE71Xi/1exRrOJqnzLKGr1aAkvwe71sDHI/Twlclu+WS02/q5paWWyFGAWzx2uyoZ+HfWQ==" saltValue="34M5Hx/gYu93A6Q0KcZcWA==" spinCount="100000" sheet="1" objects="1" scenarios="1" selectLockedCells="1"/>
  <mergeCells count="16">
    <mergeCell ref="D2:M2"/>
    <mergeCell ref="D3:M3"/>
    <mergeCell ref="E4:M4"/>
    <mergeCell ref="E5:M5"/>
    <mergeCell ref="D8:M8"/>
    <mergeCell ref="D15:F15"/>
    <mergeCell ref="G15:M15"/>
    <mergeCell ref="D23:F23"/>
    <mergeCell ref="G23:M23"/>
    <mergeCell ref="D28:M28"/>
    <mergeCell ref="D17:F17"/>
    <mergeCell ref="G17:M17"/>
    <mergeCell ref="D19:F19"/>
    <mergeCell ref="G19:M19"/>
    <mergeCell ref="D21:F21"/>
    <mergeCell ref="G21:M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AA124"/>
  <sheetViews>
    <sheetView zoomScale="70" zoomScaleNormal="70" workbookViewId="0">
      <pane ySplit="10" topLeftCell="A23" activePane="bottomLeft" state="frozen"/>
      <selection pane="bottomLeft" activeCell="H38" sqref="H38:J38"/>
    </sheetView>
  </sheetViews>
  <sheetFormatPr defaultRowHeight="12.75" x14ac:dyDescent="0.2"/>
  <cols>
    <col min="1" max="1" width="6.28515625" style="91" customWidth="1"/>
    <col min="2" max="2" width="1.140625" style="5" customWidth="1"/>
    <col min="3" max="3" width="1.7109375" style="5" customWidth="1"/>
    <col min="4" max="4" width="21.140625" style="6" customWidth="1"/>
    <col min="5" max="5" width="16.85546875" style="6" customWidth="1"/>
    <col min="6" max="6" width="12.85546875" style="6" customWidth="1"/>
    <col min="7" max="7" width="3.28515625" style="6" customWidth="1"/>
    <col min="8" max="8" width="19.42578125" style="6" customWidth="1"/>
    <col min="9" max="9" width="8.7109375" style="6" customWidth="1"/>
    <col min="10" max="10" width="10.140625" style="6" customWidth="1"/>
    <col min="11" max="11" width="7.5703125" style="6" customWidth="1"/>
    <col min="12" max="27" width="9.140625" style="6"/>
    <col min="28" max="16384" width="9.140625" style="5"/>
  </cols>
  <sheetData>
    <row r="1" spans="1:27" ht="7.5" customHeight="1" x14ac:dyDescent="0.2"/>
    <row r="2" spans="1:27" ht="18.75" customHeight="1" x14ac:dyDescent="0.35">
      <c r="C2" s="170" t="s">
        <v>43</v>
      </c>
      <c r="D2" s="170"/>
      <c r="E2" s="170"/>
      <c r="F2" s="170"/>
      <c r="G2" s="170"/>
      <c r="H2" s="170"/>
      <c r="I2" s="170"/>
      <c r="J2" s="170"/>
      <c r="K2" s="7"/>
    </row>
    <row r="3" spans="1:27" s="129" customFormat="1" ht="16.5" customHeight="1" x14ac:dyDescent="0.35">
      <c r="A3" s="134"/>
      <c r="D3" s="135" t="s">
        <v>55</v>
      </c>
      <c r="E3" s="136"/>
      <c r="F3" s="136"/>
      <c r="G3" s="136"/>
      <c r="H3" s="136"/>
      <c r="I3" s="136"/>
      <c r="J3" s="136"/>
      <c r="K3" s="132"/>
      <c r="L3" s="133"/>
      <c r="M3" s="133"/>
      <c r="N3" s="133"/>
      <c r="O3" s="133"/>
      <c r="P3" s="133"/>
      <c r="Q3" s="133"/>
      <c r="R3" s="133"/>
      <c r="S3" s="133"/>
      <c r="T3" s="133"/>
      <c r="U3" s="133"/>
      <c r="V3" s="133"/>
      <c r="W3" s="133"/>
      <c r="X3" s="133"/>
      <c r="Y3" s="133"/>
      <c r="Z3" s="133"/>
      <c r="AA3" s="133"/>
    </row>
    <row r="4" spans="1:27" ht="15.95" customHeight="1" x14ac:dyDescent="0.35">
      <c r="C4" s="112"/>
      <c r="D4" s="93" t="s">
        <v>96</v>
      </c>
      <c r="E4" s="112"/>
      <c r="F4" s="112"/>
      <c r="G4" s="112"/>
      <c r="H4" s="112"/>
      <c r="I4" s="112"/>
      <c r="J4" s="112"/>
      <c r="K4" s="7"/>
      <c r="L4" s="93" t="s">
        <v>76</v>
      </c>
    </row>
    <row r="5" spans="1:27" ht="15.95" customHeight="1" x14ac:dyDescent="0.35">
      <c r="C5" s="112"/>
      <c r="D5" s="93" t="s">
        <v>97</v>
      </c>
      <c r="E5" s="112"/>
      <c r="F5" s="112"/>
      <c r="G5" s="112"/>
      <c r="H5" s="112"/>
      <c r="I5" s="112"/>
      <c r="J5" s="112"/>
      <c r="K5" s="7"/>
      <c r="L5" s="93" t="s">
        <v>79</v>
      </c>
    </row>
    <row r="6" spans="1:27" ht="15.95" customHeight="1" x14ac:dyDescent="0.35">
      <c r="C6" s="90"/>
      <c r="D6" s="93" t="s">
        <v>98</v>
      </c>
      <c r="E6" s="90"/>
      <c r="F6" s="90"/>
      <c r="G6" s="90"/>
      <c r="H6" s="90"/>
      <c r="I6" s="90"/>
      <c r="J6" s="90"/>
      <c r="K6" s="7"/>
      <c r="L6" s="93" t="s">
        <v>103</v>
      </c>
    </row>
    <row r="7" spans="1:27" ht="15.95" customHeight="1" x14ac:dyDescent="0.35">
      <c r="C7" s="90"/>
      <c r="D7" s="93" t="s">
        <v>99</v>
      </c>
      <c r="E7" s="90"/>
      <c r="F7" s="90"/>
      <c r="G7" s="90"/>
      <c r="H7" s="90"/>
      <c r="I7" s="90"/>
      <c r="J7" s="90"/>
      <c r="K7" s="7"/>
      <c r="L7" s="93" t="s">
        <v>102</v>
      </c>
    </row>
    <row r="8" spans="1:27" ht="15.95" customHeight="1" x14ac:dyDescent="0.35">
      <c r="C8" s="112"/>
      <c r="D8" s="93" t="s">
        <v>101</v>
      </c>
      <c r="E8" s="112"/>
      <c r="F8" s="112"/>
      <c r="G8" s="112"/>
      <c r="H8" s="112"/>
      <c r="I8" s="112"/>
      <c r="J8" s="112"/>
      <c r="K8" s="7"/>
      <c r="L8" s="93" t="s">
        <v>81</v>
      </c>
    </row>
    <row r="9" spans="1:27" ht="15.95" customHeight="1" x14ac:dyDescent="0.35">
      <c r="C9" s="112"/>
      <c r="D9" s="93" t="s">
        <v>100</v>
      </c>
      <c r="E9" s="112"/>
      <c r="F9" s="112"/>
      <c r="G9" s="112"/>
      <c r="H9" s="112"/>
      <c r="I9" s="112"/>
      <c r="J9" s="112"/>
      <c r="K9" s="7"/>
      <c r="L9" s="93" t="s">
        <v>104</v>
      </c>
    </row>
    <row r="10" spans="1:27" ht="21.75" customHeight="1" x14ac:dyDescent="0.35">
      <c r="C10" s="112"/>
      <c r="D10" s="93" t="s">
        <v>78</v>
      </c>
      <c r="E10" s="112"/>
      <c r="F10" s="112"/>
      <c r="G10" s="112"/>
      <c r="H10" s="112"/>
      <c r="I10" s="112"/>
      <c r="J10" s="112"/>
      <c r="K10" s="7"/>
      <c r="L10" s="93" t="s">
        <v>105</v>
      </c>
    </row>
    <row r="11" spans="1:27" ht="6.75" customHeight="1" x14ac:dyDescent="0.2">
      <c r="A11" s="92"/>
      <c r="D11" s="5"/>
      <c r="E11" s="5"/>
      <c r="F11" s="5"/>
      <c r="G11" s="5"/>
      <c r="H11" s="5"/>
      <c r="I11" s="5"/>
      <c r="J11" s="5"/>
      <c r="K11" s="12"/>
      <c r="L11" s="5"/>
    </row>
    <row r="12" spans="1:27" ht="15" customHeight="1" x14ac:dyDescent="0.25">
      <c r="A12" s="92"/>
      <c r="D12" s="169" t="s">
        <v>50</v>
      </c>
      <c r="E12" s="169"/>
      <c r="F12" s="169"/>
      <c r="G12" s="5"/>
      <c r="H12" s="5"/>
      <c r="I12" s="5"/>
      <c r="J12" s="5"/>
      <c r="K12" s="12"/>
      <c r="L12" s="5"/>
      <c r="O12" s="67" t="s">
        <v>45</v>
      </c>
    </row>
    <row r="13" spans="1:27" ht="19.5" customHeight="1" x14ac:dyDescent="0.2">
      <c r="A13" s="92"/>
      <c r="D13" s="169"/>
      <c r="E13" s="169"/>
      <c r="F13" s="169"/>
      <c r="G13" s="44"/>
      <c r="H13" s="5"/>
      <c r="I13" s="5"/>
      <c r="J13" s="5"/>
      <c r="K13" s="12"/>
      <c r="L13" s="5"/>
      <c r="N13" s="56" t="s">
        <v>44</v>
      </c>
    </row>
    <row r="14" spans="1:27" ht="15" customHeight="1" thickBot="1" x14ac:dyDescent="0.3">
      <c r="A14" s="92"/>
      <c r="D14" s="43"/>
      <c r="E14" s="44"/>
      <c r="F14" s="44"/>
      <c r="G14" s="44"/>
      <c r="H14" s="44"/>
      <c r="I14" s="44"/>
      <c r="J14" s="44"/>
      <c r="K14" s="12"/>
    </row>
    <row r="15" spans="1:27" ht="15" customHeight="1" x14ac:dyDescent="0.25">
      <c r="A15" s="92"/>
      <c r="D15" s="45" t="s">
        <v>12</v>
      </c>
      <c r="E15" s="46" t="s">
        <v>0</v>
      </c>
      <c r="F15" s="47" t="s">
        <v>36</v>
      </c>
      <c r="G15" s="5"/>
      <c r="H15" s="171" t="s">
        <v>60</v>
      </c>
      <c r="I15" s="172"/>
      <c r="J15" s="173"/>
      <c r="K15" s="12"/>
      <c r="L15" s="8"/>
    </row>
    <row r="16" spans="1:27" ht="15" customHeight="1" x14ac:dyDescent="0.25">
      <c r="A16" s="92"/>
      <c r="D16" s="48">
        <v>0</v>
      </c>
      <c r="E16" s="49">
        <v>0</v>
      </c>
      <c r="F16" s="113">
        <v>1.9</v>
      </c>
      <c r="G16" s="44"/>
      <c r="H16" s="174"/>
      <c r="I16" s="175"/>
      <c r="J16" s="176"/>
      <c r="K16" s="12"/>
      <c r="L16" s="8"/>
    </row>
    <row r="17" spans="1:12" ht="15" customHeight="1" x14ac:dyDescent="0.25">
      <c r="A17" s="92"/>
      <c r="D17" s="48">
        <f>D16+0.2</f>
        <v>0.2</v>
      </c>
      <c r="E17" s="49">
        <f>E16+0.2</f>
        <v>0.2</v>
      </c>
      <c r="F17" s="113">
        <v>1.94</v>
      </c>
      <c r="G17" s="44"/>
      <c r="H17" s="174"/>
      <c r="I17" s="175"/>
      <c r="J17" s="176"/>
      <c r="K17" s="12"/>
      <c r="L17" s="8"/>
    </row>
    <row r="18" spans="1:12" ht="15" customHeight="1" x14ac:dyDescent="0.25">
      <c r="A18" s="92"/>
      <c r="D18" s="48">
        <f t="shared" ref="D18:E66" si="0">D17+0.2</f>
        <v>0.4</v>
      </c>
      <c r="E18" s="49">
        <f t="shared" si="0"/>
        <v>0.4</v>
      </c>
      <c r="F18" s="113">
        <v>1.94</v>
      </c>
      <c r="G18" s="44"/>
      <c r="H18" s="174"/>
      <c r="I18" s="175"/>
      <c r="J18" s="176"/>
      <c r="K18" s="12"/>
      <c r="L18" s="8"/>
    </row>
    <row r="19" spans="1:12" ht="15" customHeight="1" thickBot="1" x14ac:dyDescent="0.3">
      <c r="A19" s="92"/>
      <c r="D19" s="48">
        <f t="shared" si="0"/>
        <v>0.60000000000000009</v>
      </c>
      <c r="E19" s="49">
        <f t="shared" si="0"/>
        <v>0.60000000000000009</v>
      </c>
      <c r="F19" s="113">
        <v>1.98</v>
      </c>
      <c r="G19" s="44"/>
      <c r="H19" s="177"/>
      <c r="I19" s="178"/>
      <c r="J19" s="179"/>
      <c r="K19" s="12"/>
      <c r="L19" s="9"/>
    </row>
    <row r="20" spans="1:12" ht="15" customHeight="1" x14ac:dyDescent="0.25">
      <c r="A20" s="92"/>
      <c r="D20" s="48">
        <f t="shared" si="0"/>
        <v>0.8</v>
      </c>
      <c r="E20" s="49">
        <f t="shared" si="0"/>
        <v>0.8</v>
      </c>
      <c r="F20" s="113">
        <v>2</v>
      </c>
      <c r="G20" s="44"/>
      <c r="H20" s="44"/>
      <c r="I20" s="44"/>
      <c r="J20" s="44"/>
      <c r="K20" s="12"/>
      <c r="L20" s="9"/>
    </row>
    <row r="21" spans="1:12" ht="18" customHeight="1" x14ac:dyDescent="0.25">
      <c r="A21" s="92"/>
      <c r="D21" s="48">
        <f t="shared" si="0"/>
        <v>1</v>
      </c>
      <c r="E21" s="49">
        <f t="shared" si="0"/>
        <v>1</v>
      </c>
      <c r="F21" s="113">
        <v>2.0499999999999998</v>
      </c>
      <c r="G21" s="44"/>
      <c r="H21" s="43" t="s">
        <v>8</v>
      </c>
      <c r="I21" s="50"/>
      <c r="J21" s="50"/>
      <c r="K21" s="12"/>
      <c r="L21" s="9"/>
    </row>
    <row r="22" spans="1:12" ht="15" customHeight="1" x14ac:dyDescent="0.25">
      <c r="A22" s="92"/>
      <c r="D22" s="48">
        <f t="shared" si="0"/>
        <v>1.2</v>
      </c>
      <c r="E22" s="49">
        <f t="shared" si="0"/>
        <v>1.2</v>
      </c>
      <c r="F22" s="113">
        <v>2.0699999999999998</v>
      </c>
      <c r="G22" s="44"/>
      <c r="H22" s="61" t="s">
        <v>21</v>
      </c>
      <c r="I22" s="95" t="s">
        <v>1</v>
      </c>
      <c r="J22" s="123">
        <v>4.8</v>
      </c>
      <c r="K22" s="12"/>
      <c r="L22" s="9"/>
    </row>
    <row r="23" spans="1:12" ht="15" customHeight="1" x14ac:dyDescent="0.25">
      <c r="A23" s="92"/>
      <c r="D23" s="48">
        <f t="shared" si="0"/>
        <v>1.4</v>
      </c>
      <c r="E23" s="49">
        <f t="shared" si="0"/>
        <v>1.4</v>
      </c>
      <c r="F23" s="113">
        <v>2.12</v>
      </c>
      <c r="G23" s="44"/>
      <c r="H23" s="128" t="s">
        <v>75</v>
      </c>
      <c r="I23" s="62"/>
      <c r="J23" s="62"/>
      <c r="K23" s="12"/>
      <c r="L23" s="9"/>
    </row>
    <row r="24" spans="1:12" ht="15.75" x14ac:dyDescent="0.25">
      <c r="A24" s="92"/>
      <c r="D24" s="48">
        <f t="shared" si="0"/>
        <v>1.5999999999999999</v>
      </c>
      <c r="E24" s="49">
        <f t="shared" si="0"/>
        <v>1.5999999999999999</v>
      </c>
      <c r="F24" s="113">
        <v>2.17</v>
      </c>
      <c r="G24" s="44"/>
      <c r="H24" s="55" t="s">
        <v>4</v>
      </c>
      <c r="I24" s="62"/>
      <c r="J24" s="62"/>
      <c r="K24" s="12"/>
      <c r="L24" s="9"/>
    </row>
    <row r="25" spans="1:12" ht="15.75" x14ac:dyDescent="0.25">
      <c r="A25" s="92"/>
      <c r="D25" s="48">
        <f t="shared" si="0"/>
        <v>1.7999999999999998</v>
      </c>
      <c r="E25" s="49">
        <f t="shared" si="0"/>
        <v>1.7999999999999998</v>
      </c>
      <c r="F25" s="113">
        <v>2.21</v>
      </c>
      <c r="G25" s="44"/>
      <c r="H25" s="99" t="s">
        <v>22</v>
      </c>
      <c r="I25" s="95" t="s">
        <v>2</v>
      </c>
      <c r="J25" s="122">
        <v>2.4</v>
      </c>
      <c r="K25" s="12"/>
      <c r="L25" s="9"/>
    </row>
    <row r="26" spans="1:12" ht="18.75" x14ac:dyDescent="0.35">
      <c r="A26" s="92"/>
      <c r="D26" s="48">
        <f t="shared" si="0"/>
        <v>1.9999999999999998</v>
      </c>
      <c r="E26" s="49">
        <f t="shared" si="0"/>
        <v>1.9999999999999998</v>
      </c>
      <c r="F26" s="113">
        <v>2.27</v>
      </c>
      <c r="G26" s="44"/>
      <c r="H26" s="64" t="s">
        <v>3</v>
      </c>
      <c r="I26" s="95" t="s">
        <v>95</v>
      </c>
      <c r="J26" s="65">
        <v>2.4</v>
      </c>
      <c r="K26" s="12"/>
      <c r="L26" s="9"/>
    </row>
    <row r="27" spans="1:12" ht="15.75" x14ac:dyDescent="0.25">
      <c r="A27" s="92"/>
      <c r="D27" s="48">
        <f t="shared" si="0"/>
        <v>2.1999999999999997</v>
      </c>
      <c r="E27" s="49">
        <f t="shared" si="0"/>
        <v>2.1999999999999997</v>
      </c>
      <c r="F27" s="113">
        <v>2.3199999999999998</v>
      </c>
      <c r="G27" s="44"/>
      <c r="H27" s="63"/>
      <c r="I27" s="62"/>
      <c r="J27" s="62"/>
      <c r="K27" s="12"/>
      <c r="L27" s="9"/>
    </row>
    <row r="28" spans="1:12" ht="15.75" x14ac:dyDescent="0.25">
      <c r="A28" s="92"/>
      <c r="D28" s="48">
        <f t="shared" si="0"/>
        <v>2.4</v>
      </c>
      <c r="E28" s="49">
        <f t="shared" si="0"/>
        <v>2.4</v>
      </c>
      <c r="F28" s="113">
        <v>2.39</v>
      </c>
      <c r="G28" s="44"/>
      <c r="H28" s="55" t="s">
        <v>5</v>
      </c>
      <c r="I28" s="62"/>
      <c r="J28" s="62"/>
      <c r="K28" s="12"/>
      <c r="L28" s="9"/>
    </row>
    <row r="29" spans="1:12" ht="15.75" x14ac:dyDescent="0.25">
      <c r="A29" s="92"/>
      <c r="D29" s="48">
        <f t="shared" si="0"/>
        <v>2.6</v>
      </c>
      <c r="E29" s="49">
        <f t="shared" si="0"/>
        <v>2.6</v>
      </c>
      <c r="F29" s="113">
        <v>2.4500000000000002</v>
      </c>
      <c r="G29" s="44"/>
      <c r="H29" s="100" t="s">
        <v>23</v>
      </c>
      <c r="I29" s="95" t="s">
        <v>6</v>
      </c>
      <c r="J29" s="119">
        <v>7.2</v>
      </c>
      <c r="K29" s="12"/>
      <c r="L29" s="9"/>
    </row>
    <row r="30" spans="1:12" ht="18.75" x14ac:dyDescent="0.35">
      <c r="A30" s="92"/>
      <c r="D30" s="48">
        <f t="shared" si="0"/>
        <v>2.8000000000000003</v>
      </c>
      <c r="E30" s="49">
        <f t="shared" si="0"/>
        <v>2.8000000000000003</v>
      </c>
      <c r="F30" s="113">
        <v>2.6</v>
      </c>
      <c r="G30" s="44"/>
      <c r="H30" s="66" t="s">
        <v>7</v>
      </c>
      <c r="I30" s="95" t="s">
        <v>63</v>
      </c>
      <c r="J30" s="65">
        <v>10.3</v>
      </c>
      <c r="K30" s="12"/>
      <c r="L30" s="9"/>
    </row>
    <row r="31" spans="1:12" ht="15.75" thickBot="1" x14ac:dyDescent="0.3">
      <c r="A31" s="92"/>
      <c r="D31" s="48">
        <f t="shared" si="0"/>
        <v>3.0000000000000004</v>
      </c>
      <c r="E31" s="49">
        <f t="shared" si="0"/>
        <v>3.0000000000000004</v>
      </c>
      <c r="F31" s="113">
        <v>2.68</v>
      </c>
      <c r="G31" s="44"/>
      <c r="H31" s="44"/>
      <c r="I31" s="44"/>
      <c r="J31" s="44"/>
      <c r="K31" s="12"/>
      <c r="L31" s="9"/>
    </row>
    <row r="32" spans="1:12" ht="15" x14ac:dyDescent="0.25">
      <c r="A32" s="92"/>
      <c r="D32" s="48">
        <f t="shared" si="0"/>
        <v>3.2000000000000006</v>
      </c>
      <c r="E32" s="49">
        <f t="shared" si="0"/>
        <v>3.2000000000000006</v>
      </c>
      <c r="F32" s="113">
        <v>2.74</v>
      </c>
      <c r="G32" s="44"/>
      <c r="H32" s="171" t="s">
        <v>61</v>
      </c>
      <c r="I32" s="172"/>
      <c r="J32" s="173"/>
      <c r="K32" s="12"/>
      <c r="L32" s="9"/>
    </row>
    <row r="33" spans="1:12" ht="15" x14ac:dyDescent="0.25">
      <c r="A33" s="92"/>
      <c r="D33" s="48">
        <f t="shared" si="0"/>
        <v>3.4000000000000008</v>
      </c>
      <c r="E33" s="49">
        <f t="shared" si="0"/>
        <v>3.4000000000000008</v>
      </c>
      <c r="F33" s="113">
        <v>2.82</v>
      </c>
      <c r="G33" s="44"/>
      <c r="H33" s="174"/>
      <c r="I33" s="175"/>
      <c r="J33" s="176"/>
      <c r="K33" s="12"/>
      <c r="L33" s="9"/>
    </row>
    <row r="34" spans="1:12" ht="15" x14ac:dyDescent="0.25">
      <c r="A34" s="92"/>
      <c r="D34" s="48">
        <f t="shared" si="0"/>
        <v>3.600000000000001</v>
      </c>
      <c r="E34" s="49">
        <f t="shared" si="0"/>
        <v>3.600000000000001</v>
      </c>
      <c r="F34" s="113">
        <v>2.91</v>
      </c>
      <c r="G34" s="44"/>
      <c r="H34" s="174"/>
      <c r="I34" s="175"/>
      <c r="J34" s="176"/>
      <c r="K34" s="12"/>
      <c r="L34" s="9"/>
    </row>
    <row r="35" spans="1:12" ht="15.75" thickBot="1" x14ac:dyDescent="0.3">
      <c r="A35" s="92"/>
      <c r="D35" s="48">
        <f t="shared" si="0"/>
        <v>3.8000000000000012</v>
      </c>
      <c r="E35" s="49">
        <f t="shared" si="0"/>
        <v>3.8000000000000012</v>
      </c>
      <c r="F35" s="113">
        <v>3.04</v>
      </c>
      <c r="G35" s="44"/>
      <c r="H35" s="177"/>
      <c r="I35" s="178"/>
      <c r="J35" s="179"/>
      <c r="K35" s="12"/>
      <c r="L35" s="9"/>
    </row>
    <row r="36" spans="1:12" ht="15" x14ac:dyDescent="0.25">
      <c r="A36" s="92"/>
      <c r="D36" s="48">
        <f t="shared" si="0"/>
        <v>4.0000000000000009</v>
      </c>
      <c r="E36" s="49">
        <f t="shared" si="0"/>
        <v>4.0000000000000009</v>
      </c>
      <c r="F36" s="113">
        <v>3.19</v>
      </c>
      <c r="G36" s="44"/>
      <c r="H36" s="51"/>
      <c r="I36" s="52"/>
      <c r="J36" s="52"/>
      <c r="K36" s="12"/>
      <c r="L36" s="9"/>
    </row>
    <row r="37" spans="1:12" ht="15.75" x14ac:dyDescent="0.25">
      <c r="A37" s="92"/>
      <c r="D37" s="48">
        <f t="shared" si="0"/>
        <v>4.2000000000000011</v>
      </c>
      <c r="E37" s="49">
        <f t="shared" si="0"/>
        <v>4.2000000000000011</v>
      </c>
      <c r="F37" s="113">
        <v>3.4</v>
      </c>
      <c r="G37" s="44"/>
      <c r="H37" s="55" t="s">
        <v>94</v>
      </c>
      <c r="I37" s="9"/>
      <c r="J37" s="9"/>
      <c r="K37" s="12"/>
      <c r="L37" s="9"/>
    </row>
    <row r="38" spans="1:12" ht="16.5" thickBot="1" x14ac:dyDescent="0.3">
      <c r="A38" s="92"/>
      <c r="D38" s="48">
        <f t="shared" si="0"/>
        <v>4.4000000000000012</v>
      </c>
      <c r="E38" s="49">
        <f t="shared" si="0"/>
        <v>4.4000000000000012</v>
      </c>
      <c r="F38" s="113">
        <v>3.69</v>
      </c>
      <c r="G38" s="44"/>
      <c r="H38" s="180">
        <f>(J30+J26)/2</f>
        <v>6.3500000000000005</v>
      </c>
      <c r="I38" s="181"/>
      <c r="J38" s="181"/>
      <c r="K38" s="12"/>
      <c r="L38" s="9"/>
    </row>
    <row r="39" spans="1:12" ht="15.75" thickTop="1" x14ac:dyDescent="0.25">
      <c r="A39" s="92"/>
      <c r="D39" s="48">
        <f t="shared" si="0"/>
        <v>4.6000000000000014</v>
      </c>
      <c r="E39" s="49">
        <f t="shared" si="0"/>
        <v>4.6000000000000014</v>
      </c>
      <c r="F39" s="113">
        <v>4.72</v>
      </c>
      <c r="G39" s="44"/>
      <c r="H39" s="51"/>
      <c r="I39" s="44"/>
      <c r="J39" s="44"/>
      <c r="K39" s="12"/>
      <c r="L39" s="9"/>
    </row>
    <row r="40" spans="1:12" ht="15" x14ac:dyDescent="0.25">
      <c r="A40" s="92"/>
      <c r="D40" s="48">
        <f t="shared" si="0"/>
        <v>4.8000000000000016</v>
      </c>
      <c r="E40" s="49">
        <f t="shared" si="0"/>
        <v>4.8000000000000016</v>
      </c>
      <c r="F40" s="113">
        <v>8.36</v>
      </c>
      <c r="G40" s="44"/>
      <c r="H40" s="51"/>
      <c r="I40" s="5"/>
      <c r="J40" s="5"/>
      <c r="K40" s="12"/>
      <c r="L40" s="9"/>
    </row>
    <row r="41" spans="1:12" ht="15" x14ac:dyDescent="0.25">
      <c r="A41" s="92"/>
      <c r="D41" s="48">
        <f t="shared" si="0"/>
        <v>5.0000000000000018</v>
      </c>
      <c r="E41" s="49">
        <f t="shared" si="0"/>
        <v>5.0000000000000018</v>
      </c>
      <c r="F41" s="113">
        <v>8.94</v>
      </c>
      <c r="G41" s="44"/>
      <c r="H41" s="5"/>
      <c r="I41" s="5"/>
      <c r="J41" s="5"/>
      <c r="K41" s="12"/>
      <c r="L41" s="9"/>
    </row>
    <row r="42" spans="1:12" ht="15" customHeight="1" x14ac:dyDescent="0.25">
      <c r="A42" s="92"/>
      <c r="D42" s="48">
        <f t="shared" si="0"/>
        <v>5.200000000000002</v>
      </c>
      <c r="E42" s="49">
        <f t="shared" si="0"/>
        <v>5.200000000000002</v>
      </c>
      <c r="F42" s="113">
        <v>9.2100000000000009</v>
      </c>
      <c r="G42" s="44"/>
      <c r="H42" s="5"/>
      <c r="I42" s="5"/>
      <c r="J42" s="5"/>
      <c r="K42" s="12"/>
      <c r="L42" s="9"/>
    </row>
    <row r="43" spans="1:12" ht="15" customHeight="1" x14ac:dyDescent="0.25">
      <c r="A43" s="92"/>
      <c r="D43" s="48">
        <f t="shared" si="0"/>
        <v>5.4000000000000021</v>
      </c>
      <c r="E43" s="49">
        <f t="shared" si="0"/>
        <v>5.4000000000000021</v>
      </c>
      <c r="F43" s="113">
        <v>9.3800000000000008</v>
      </c>
      <c r="G43" s="44"/>
      <c r="H43" s="5"/>
      <c r="I43" s="5"/>
      <c r="J43" s="5"/>
      <c r="K43" s="12"/>
      <c r="L43" s="9"/>
    </row>
    <row r="44" spans="1:12" ht="15" customHeight="1" x14ac:dyDescent="0.25">
      <c r="A44" s="92"/>
      <c r="D44" s="48">
        <f t="shared" si="0"/>
        <v>5.6000000000000023</v>
      </c>
      <c r="E44" s="49">
        <f t="shared" si="0"/>
        <v>5.6000000000000023</v>
      </c>
      <c r="F44" s="113">
        <v>9.5299999999999994</v>
      </c>
      <c r="G44" s="44"/>
      <c r="H44" s="44"/>
      <c r="I44" s="44"/>
      <c r="J44" s="44"/>
      <c r="K44" s="12"/>
      <c r="L44" s="9"/>
    </row>
    <row r="45" spans="1:12" ht="15" x14ac:dyDescent="0.25">
      <c r="A45" s="92"/>
      <c r="D45" s="48">
        <f t="shared" si="0"/>
        <v>5.8000000000000025</v>
      </c>
      <c r="E45" s="49">
        <f t="shared" si="0"/>
        <v>5.8000000000000025</v>
      </c>
      <c r="F45" s="113">
        <v>9.68</v>
      </c>
      <c r="G45" s="44"/>
      <c r="H45" s="44"/>
      <c r="I45" s="44"/>
      <c r="J45" s="44"/>
      <c r="K45" s="12"/>
      <c r="L45" s="9"/>
    </row>
    <row r="46" spans="1:12" ht="15" x14ac:dyDescent="0.25">
      <c r="A46" s="92"/>
      <c r="D46" s="48">
        <f t="shared" si="0"/>
        <v>6.0000000000000027</v>
      </c>
      <c r="E46" s="49">
        <f t="shared" si="0"/>
        <v>6.0000000000000027</v>
      </c>
      <c r="F46" s="113">
        <v>9.76</v>
      </c>
      <c r="G46" s="44"/>
      <c r="H46" s="44"/>
      <c r="I46" s="44"/>
      <c r="J46" s="44"/>
      <c r="K46" s="9"/>
      <c r="L46" s="9"/>
    </row>
    <row r="47" spans="1:12" ht="15" x14ac:dyDescent="0.25">
      <c r="A47" s="92"/>
      <c r="D47" s="48">
        <f t="shared" si="0"/>
        <v>6.2000000000000028</v>
      </c>
      <c r="E47" s="49">
        <f t="shared" si="0"/>
        <v>6.2000000000000028</v>
      </c>
      <c r="F47" s="113">
        <v>9.8800000000000008</v>
      </c>
      <c r="G47" s="44"/>
      <c r="H47" s="44"/>
      <c r="I47" s="44"/>
      <c r="J47" s="44"/>
      <c r="K47" s="9"/>
      <c r="L47" s="9"/>
    </row>
    <row r="48" spans="1:12" ht="15" x14ac:dyDescent="0.25">
      <c r="A48" s="92"/>
      <c r="D48" s="48">
        <f t="shared" si="0"/>
        <v>6.400000000000003</v>
      </c>
      <c r="E48" s="49">
        <f t="shared" si="0"/>
        <v>6.400000000000003</v>
      </c>
      <c r="F48" s="113">
        <v>9.9600000000000009</v>
      </c>
      <c r="G48" s="44"/>
      <c r="H48" s="44"/>
      <c r="I48" s="44"/>
      <c r="J48" s="44"/>
      <c r="K48" s="9"/>
      <c r="L48" s="9"/>
    </row>
    <row r="49" spans="1:12" ht="15" x14ac:dyDescent="0.25">
      <c r="A49" s="92"/>
      <c r="D49" s="48">
        <f t="shared" si="0"/>
        <v>6.6000000000000032</v>
      </c>
      <c r="E49" s="49">
        <f t="shared" si="0"/>
        <v>6.6000000000000032</v>
      </c>
      <c r="F49" s="113">
        <v>10.050000000000001</v>
      </c>
      <c r="G49" s="44"/>
      <c r="H49" s="44"/>
      <c r="I49" s="44"/>
      <c r="J49" s="44"/>
      <c r="K49" s="9"/>
      <c r="L49" s="9"/>
    </row>
    <row r="50" spans="1:12" ht="15" x14ac:dyDescent="0.25">
      <c r="A50" s="92"/>
      <c r="D50" s="48">
        <f t="shared" si="0"/>
        <v>6.8000000000000034</v>
      </c>
      <c r="E50" s="49">
        <f t="shared" si="0"/>
        <v>6.8000000000000034</v>
      </c>
      <c r="F50" s="113">
        <v>10.15</v>
      </c>
      <c r="G50" s="44"/>
      <c r="H50" s="44"/>
      <c r="I50" s="44"/>
      <c r="J50" s="44"/>
      <c r="K50" s="9"/>
      <c r="L50" s="9"/>
    </row>
    <row r="51" spans="1:12" ht="14.25" x14ac:dyDescent="0.2">
      <c r="A51" s="92"/>
      <c r="D51" s="48">
        <f t="shared" si="0"/>
        <v>7.0000000000000036</v>
      </c>
      <c r="E51" s="49">
        <f t="shared" si="0"/>
        <v>7.0000000000000036</v>
      </c>
      <c r="F51" s="53">
        <v>10.24</v>
      </c>
      <c r="G51" s="44"/>
      <c r="H51" s="44"/>
      <c r="I51" s="44"/>
      <c r="J51" s="44"/>
      <c r="K51" s="9"/>
      <c r="L51" s="9"/>
    </row>
    <row r="52" spans="1:12" ht="14.25" x14ac:dyDescent="0.2">
      <c r="A52" s="92"/>
      <c r="D52" s="48">
        <f t="shared" si="0"/>
        <v>7.2000000000000037</v>
      </c>
      <c r="E52" s="49">
        <f t="shared" si="0"/>
        <v>7.2000000000000037</v>
      </c>
      <c r="F52" s="53">
        <v>10.34</v>
      </c>
      <c r="G52" s="44"/>
      <c r="H52" s="44"/>
      <c r="I52" s="44"/>
      <c r="J52" s="44"/>
      <c r="K52" s="9"/>
      <c r="L52" s="9"/>
    </row>
    <row r="53" spans="1:12" ht="14.25" x14ac:dyDescent="0.2">
      <c r="A53" s="92"/>
      <c r="D53" s="48">
        <f t="shared" si="0"/>
        <v>7.4000000000000039</v>
      </c>
      <c r="E53" s="49">
        <f t="shared" si="0"/>
        <v>7.4000000000000039</v>
      </c>
      <c r="F53" s="53">
        <v>10.47</v>
      </c>
      <c r="G53" s="44"/>
      <c r="H53" s="44"/>
      <c r="I53" s="44"/>
      <c r="J53" s="44"/>
      <c r="K53" s="9"/>
      <c r="L53" s="9"/>
    </row>
    <row r="54" spans="1:12" ht="14.25" x14ac:dyDescent="0.2">
      <c r="A54" s="92"/>
      <c r="D54" s="48">
        <f t="shared" si="0"/>
        <v>7.6000000000000041</v>
      </c>
      <c r="E54" s="49">
        <f t="shared" si="0"/>
        <v>7.6000000000000041</v>
      </c>
      <c r="F54" s="53">
        <v>10.59</v>
      </c>
      <c r="G54" s="44"/>
      <c r="H54" s="44"/>
      <c r="I54" s="44"/>
      <c r="J54" s="44"/>
      <c r="K54" s="9"/>
      <c r="L54" s="9"/>
    </row>
    <row r="55" spans="1:12" ht="14.25" x14ac:dyDescent="0.2">
      <c r="A55" s="92"/>
      <c r="D55" s="48">
        <f t="shared" si="0"/>
        <v>7.8000000000000043</v>
      </c>
      <c r="E55" s="49">
        <f t="shared" si="0"/>
        <v>7.8000000000000043</v>
      </c>
      <c r="F55" s="53">
        <v>10.73</v>
      </c>
      <c r="G55" s="44"/>
      <c r="H55" s="44"/>
      <c r="I55" s="44"/>
      <c r="J55" s="44"/>
      <c r="K55" s="9"/>
      <c r="L55" s="9"/>
    </row>
    <row r="56" spans="1:12" ht="14.25" x14ac:dyDescent="0.2">
      <c r="A56" s="92"/>
      <c r="D56" s="48">
        <f t="shared" si="0"/>
        <v>8.0000000000000036</v>
      </c>
      <c r="E56" s="49">
        <f t="shared" si="0"/>
        <v>8.0000000000000036</v>
      </c>
      <c r="F56" s="53">
        <v>10.88</v>
      </c>
      <c r="G56" s="44"/>
      <c r="H56" s="44"/>
      <c r="I56" s="44"/>
      <c r="J56" s="44"/>
      <c r="K56" s="9"/>
      <c r="L56" s="9"/>
    </row>
    <row r="57" spans="1:12" ht="14.25" x14ac:dyDescent="0.2">
      <c r="A57" s="92"/>
      <c r="D57" s="48">
        <f t="shared" si="0"/>
        <v>8.2000000000000028</v>
      </c>
      <c r="E57" s="49">
        <f t="shared" si="0"/>
        <v>8.2000000000000028</v>
      </c>
      <c r="F57" s="53">
        <v>11.07</v>
      </c>
      <c r="G57" s="44"/>
      <c r="H57" s="44"/>
      <c r="I57" s="44"/>
      <c r="J57" s="44"/>
      <c r="K57" s="9"/>
      <c r="L57" s="9"/>
    </row>
    <row r="58" spans="1:12" ht="14.25" x14ac:dyDescent="0.2">
      <c r="A58" s="92"/>
      <c r="D58" s="48">
        <f t="shared" si="0"/>
        <v>8.4000000000000021</v>
      </c>
      <c r="E58" s="49">
        <f t="shared" si="0"/>
        <v>8.4000000000000021</v>
      </c>
      <c r="F58" s="53">
        <v>11.35</v>
      </c>
      <c r="G58" s="44"/>
      <c r="H58" s="44"/>
      <c r="I58" s="44"/>
      <c r="J58" s="44"/>
      <c r="K58" s="9"/>
      <c r="L58" s="9"/>
    </row>
    <row r="59" spans="1:12" ht="14.25" x14ac:dyDescent="0.2">
      <c r="A59" s="92"/>
      <c r="D59" s="48">
        <f t="shared" si="0"/>
        <v>8.6000000000000014</v>
      </c>
      <c r="E59" s="49">
        <f t="shared" si="0"/>
        <v>8.6000000000000014</v>
      </c>
      <c r="F59" s="53">
        <v>11.57</v>
      </c>
      <c r="G59" s="44"/>
      <c r="H59" s="44"/>
      <c r="I59" s="44"/>
      <c r="J59" s="44"/>
      <c r="K59" s="9"/>
      <c r="L59" s="9"/>
    </row>
    <row r="60" spans="1:12" ht="14.25" x14ac:dyDescent="0.2">
      <c r="A60" s="92"/>
      <c r="D60" s="48">
        <f t="shared" si="0"/>
        <v>8.8000000000000007</v>
      </c>
      <c r="E60" s="49">
        <f t="shared" si="0"/>
        <v>8.8000000000000007</v>
      </c>
      <c r="F60" s="53">
        <v>11.76</v>
      </c>
      <c r="G60" s="44"/>
      <c r="H60" s="44"/>
      <c r="I60" s="44"/>
      <c r="J60" s="44"/>
      <c r="K60" s="9"/>
      <c r="L60" s="9"/>
    </row>
    <row r="61" spans="1:12" ht="14.25" x14ac:dyDescent="0.2">
      <c r="A61" s="92"/>
      <c r="D61" s="48">
        <f t="shared" si="0"/>
        <v>9</v>
      </c>
      <c r="E61" s="49">
        <f t="shared" si="0"/>
        <v>9</v>
      </c>
      <c r="F61" s="53">
        <v>11.94</v>
      </c>
      <c r="G61" s="44"/>
      <c r="H61" s="44"/>
      <c r="I61" s="44"/>
      <c r="J61" s="44"/>
      <c r="K61" s="9"/>
      <c r="L61" s="9"/>
    </row>
    <row r="62" spans="1:12" ht="14.25" x14ac:dyDescent="0.2">
      <c r="A62" s="92"/>
      <c r="D62" s="48">
        <f t="shared" si="0"/>
        <v>9.1999999999999993</v>
      </c>
      <c r="E62" s="49">
        <f t="shared" si="0"/>
        <v>9.1999999999999993</v>
      </c>
      <c r="F62" s="53">
        <v>12.06</v>
      </c>
      <c r="G62" s="44"/>
      <c r="H62" s="44"/>
      <c r="I62" s="44"/>
      <c r="J62" s="44"/>
      <c r="K62" s="9"/>
      <c r="L62" s="9"/>
    </row>
    <row r="63" spans="1:12" ht="14.25" x14ac:dyDescent="0.2">
      <c r="A63" s="92"/>
      <c r="D63" s="48">
        <f t="shared" si="0"/>
        <v>9.3999999999999986</v>
      </c>
      <c r="E63" s="49">
        <f t="shared" si="0"/>
        <v>9.3999999999999986</v>
      </c>
      <c r="F63" s="53"/>
      <c r="G63" s="44"/>
      <c r="H63" s="44"/>
      <c r="I63" s="44"/>
      <c r="J63" s="44"/>
      <c r="K63" s="9"/>
      <c r="L63" s="9"/>
    </row>
    <row r="64" spans="1:12" ht="14.25" x14ac:dyDescent="0.2">
      <c r="A64" s="92"/>
      <c r="D64" s="48">
        <f t="shared" si="0"/>
        <v>9.5999999999999979</v>
      </c>
      <c r="E64" s="49">
        <f t="shared" si="0"/>
        <v>9.5999999999999979</v>
      </c>
      <c r="F64" s="53"/>
      <c r="G64" s="44"/>
      <c r="H64" s="44"/>
      <c r="I64" s="44"/>
      <c r="J64" s="44"/>
      <c r="K64" s="9"/>
      <c r="L64" s="9"/>
    </row>
    <row r="65" spans="1:12" ht="14.25" x14ac:dyDescent="0.2">
      <c r="A65" s="92"/>
      <c r="D65" s="48">
        <f t="shared" si="0"/>
        <v>9.7999999999999972</v>
      </c>
      <c r="E65" s="49">
        <f t="shared" si="0"/>
        <v>9.7999999999999972</v>
      </c>
      <c r="F65" s="53"/>
      <c r="G65" s="44"/>
      <c r="H65" s="44"/>
      <c r="I65" s="44"/>
      <c r="J65" s="44"/>
      <c r="K65" s="9"/>
      <c r="L65" s="9"/>
    </row>
    <row r="66" spans="1:12" ht="14.25" x14ac:dyDescent="0.2">
      <c r="A66" s="92"/>
      <c r="D66" s="48">
        <f t="shared" si="0"/>
        <v>9.9999999999999964</v>
      </c>
      <c r="E66" s="49">
        <f t="shared" si="0"/>
        <v>9.9999999999999964</v>
      </c>
      <c r="F66" s="54"/>
      <c r="G66" s="44"/>
      <c r="H66" s="44"/>
      <c r="I66" s="44"/>
      <c r="J66" s="44"/>
      <c r="K66" s="9"/>
      <c r="L66" s="9"/>
    </row>
    <row r="67" spans="1:12" ht="14.25" x14ac:dyDescent="0.2">
      <c r="A67" s="92"/>
      <c r="D67" s="57">
        <f t="shared" ref="D67:E67" si="1">D66+0.2</f>
        <v>10.199999999999996</v>
      </c>
      <c r="E67" s="58">
        <f t="shared" si="1"/>
        <v>10.199999999999996</v>
      </c>
      <c r="F67" s="59"/>
      <c r="G67" s="44"/>
      <c r="H67" s="44"/>
      <c r="I67" s="44"/>
      <c r="J67" s="44"/>
      <c r="K67" s="9"/>
      <c r="L67" s="9"/>
    </row>
    <row r="68" spans="1:12" ht="14.25" x14ac:dyDescent="0.2">
      <c r="A68" s="92"/>
      <c r="D68" s="57">
        <f t="shared" ref="D68:E68" si="2">D67+0.2</f>
        <v>10.399999999999995</v>
      </c>
      <c r="E68" s="58">
        <f t="shared" si="2"/>
        <v>10.399999999999995</v>
      </c>
      <c r="F68" s="59"/>
      <c r="G68" s="44"/>
      <c r="H68" s="44"/>
      <c r="I68" s="44"/>
      <c r="J68" s="44"/>
      <c r="K68" s="9"/>
      <c r="L68" s="9"/>
    </row>
    <row r="69" spans="1:12" ht="14.25" x14ac:dyDescent="0.2">
      <c r="A69" s="92"/>
      <c r="D69" s="57">
        <f t="shared" ref="D69:E69" si="3">D68+0.2</f>
        <v>10.599999999999994</v>
      </c>
      <c r="E69" s="58">
        <f t="shared" si="3"/>
        <v>10.599999999999994</v>
      </c>
      <c r="F69" s="59"/>
      <c r="G69" s="44"/>
      <c r="H69" s="44"/>
      <c r="I69" s="44"/>
      <c r="J69" s="44"/>
      <c r="K69" s="9"/>
      <c r="L69" s="9"/>
    </row>
    <row r="70" spans="1:12" ht="14.25" x14ac:dyDescent="0.2">
      <c r="A70" s="92"/>
      <c r="D70" s="57">
        <f t="shared" ref="D70:E70" si="4">D69+0.2</f>
        <v>10.799999999999994</v>
      </c>
      <c r="E70" s="58">
        <f t="shared" si="4"/>
        <v>10.799999999999994</v>
      </c>
      <c r="F70" s="59"/>
      <c r="G70" s="44"/>
      <c r="H70" s="44"/>
      <c r="I70" s="44"/>
      <c r="J70" s="44"/>
      <c r="K70" s="9"/>
      <c r="L70" s="9"/>
    </row>
    <row r="71" spans="1:12" ht="14.25" x14ac:dyDescent="0.2">
      <c r="A71" s="92"/>
      <c r="D71" s="57">
        <f t="shared" ref="D71:E71" si="5">D70+0.2</f>
        <v>10.999999999999993</v>
      </c>
      <c r="E71" s="58">
        <f t="shared" si="5"/>
        <v>10.999999999999993</v>
      </c>
      <c r="F71" s="60"/>
      <c r="G71" s="5"/>
      <c r="H71" s="44"/>
      <c r="I71" s="44"/>
      <c r="J71" s="44"/>
      <c r="K71" s="9"/>
      <c r="L71" s="9"/>
    </row>
    <row r="72" spans="1:12" x14ac:dyDescent="0.2">
      <c r="A72" s="92"/>
      <c r="D72" s="5"/>
      <c r="E72" s="5"/>
      <c r="F72" s="5"/>
      <c r="G72" s="44"/>
      <c r="H72" s="44"/>
      <c r="I72" s="44"/>
      <c r="J72" s="44"/>
      <c r="K72" s="9"/>
      <c r="L72" s="9"/>
    </row>
    <row r="73" spans="1:12" x14ac:dyDescent="0.2">
      <c r="A73" s="92"/>
      <c r="D73" s="5"/>
      <c r="E73" s="5"/>
      <c r="F73" s="5"/>
      <c r="G73" s="74"/>
      <c r="H73" s="44"/>
      <c r="I73" s="44"/>
      <c r="J73" s="44"/>
      <c r="K73" s="9"/>
      <c r="L73" s="9"/>
    </row>
    <row r="74" spans="1:12" ht="18.75" x14ac:dyDescent="0.2">
      <c r="A74" s="92"/>
      <c r="D74" s="71" t="s">
        <v>46</v>
      </c>
      <c r="E74" s="72"/>
      <c r="F74" s="73"/>
      <c r="G74" s="77"/>
      <c r="H74" s="74"/>
      <c r="I74" s="74"/>
      <c r="J74" s="74"/>
      <c r="K74" s="9"/>
      <c r="L74" s="9"/>
    </row>
    <row r="75" spans="1:12" x14ac:dyDescent="0.2">
      <c r="A75" s="92"/>
      <c r="D75" s="5"/>
      <c r="E75" s="5"/>
      <c r="F75" s="5"/>
      <c r="G75" s="74"/>
      <c r="H75" s="77"/>
      <c r="I75" s="77"/>
      <c r="J75" s="77"/>
      <c r="K75" s="9"/>
      <c r="L75" s="9"/>
    </row>
    <row r="76" spans="1:12" x14ac:dyDescent="0.2">
      <c r="A76" s="92"/>
      <c r="D76" s="5"/>
      <c r="E76" s="5"/>
      <c r="F76" s="5"/>
      <c r="G76" s="44"/>
      <c r="H76" s="74"/>
      <c r="I76" s="74"/>
      <c r="J76" s="74"/>
      <c r="K76" s="9"/>
      <c r="L76" s="9"/>
    </row>
    <row r="77" spans="1:12" x14ac:dyDescent="0.2">
      <c r="A77" s="92"/>
      <c r="D77" s="5"/>
      <c r="E77" s="5"/>
      <c r="F77" s="5"/>
      <c r="G77" s="44"/>
      <c r="H77" s="44"/>
      <c r="I77" s="44"/>
      <c r="J77" s="44"/>
      <c r="K77" s="9"/>
      <c r="L77" s="9"/>
    </row>
    <row r="78" spans="1:12" x14ac:dyDescent="0.2">
      <c r="A78" s="92"/>
      <c r="D78" s="5"/>
      <c r="E78" s="5"/>
      <c r="F78" s="5"/>
      <c r="G78" s="44"/>
      <c r="H78" s="44"/>
      <c r="I78" s="44"/>
      <c r="J78" s="44"/>
      <c r="K78" s="9"/>
      <c r="L78" s="9"/>
    </row>
    <row r="79" spans="1:12" x14ac:dyDescent="0.2">
      <c r="A79" s="92"/>
      <c r="D79" s="5"/>
      <c r="E79" s="5"/>
      <c r="F79" s="5"/>
      <c r="G79" s="44"/>
      <c r="H79" s="5"/>
      <c r="I79" s="44"/>
      <c r="J79" s="44"/>
      <c r="K79" s="9"/>
      <c r="L79" s="9"/>
    </row>
    <row r="80" spans="1:12" x14ac:dyDescent="0.2">
      <c r="A80" s="92"/>
      <c r="D80" s="5"/>
      <c r="E80" s="5"/>
      <c r="F80" s="5"/>
      <c r="G80" s="44"/>
      <c r="H80" s="44"/>
      <c r="I80" s="44"/>
      <c r="J80" s="44"/>
      <c r="K80" s="9"/>
      <c r="L80" s="9"/>
    </row>
    <row r="81" spans="1:18" x14ac:dyDescent="0.2">
      <c r="A81" s="92"/>
      <c r="D81" s="5"/>
      <c r="E81" s="5"/>
      <c r="F81" s="5"/>
      <c r="G81" s="44"/>
      <c r="H81" s="44"/>
      <c r="I81" s="44"/>
      <c r="J81" s="44"/>
      <c r="K81" s="75"/>
      <c r="L81" s="75"/>
      <c r="M81" s="76"/>
      <c r="N81" s="76"/>
      <c r="O81" s="76"/>
      <c r="P81" s="76"/>
      <c r="Q81" s="76"/>
      <c r="R81" s="76"/>
    </row>
    <row r="82" spans="1:18" x14ac:dyDescent="0.2">
      <c r="A82" s="92"/>
      <c r="D82" s="5"/>
      <c r="E82" s="5"/>
      <c r="F82" s="5"/>
      <c r="G82" s="44"/>
      <c r="H82" s="44"/>
      <c r="I82" s="44"/>
      <c r="J82" s="44"/>
      <c r="K82" s="77"/>
      <c r="L82" s="77"/>
      <c r="M82" s="77"/>
      <c r="N82" s="77"/>
      <c r="O82" s="77"/>
      <c r="P82" s="77"/>
      <c r="Q82" s="76"/>
      <c r="R82" s="76"/>
    </row>
    <row r="83" spans="1:18" x14ac:dyDescent="0.2">
      <c r="A83" s="92"/>
      <c r="D83" s="5"/>
      <c r="E83" s="5"/>
      <c r="F83" s="5"/>
      <c r="G83" s="44"/>
      <c r="H83" s="44"/>
      <c r="I83" s="44"/>
      <c r="J83" s="44"/>
      <c r="K83" s="75"/>
      <c r="L83" s="75"/>
      <c r="M83" s="76"/>
      <c r="N83" s="76"/>
      <c r="O83" s="76"/>
      <c r="P83" s="76"/>
      <c r="Q83" s="76"/>
      <c r="R83" s="76"/>
    </row>
    <row r="84" spans="1:18" x14ac:dyDescent="0.2">
      <c r="A84" s="92"/>
      <c r="D84" s="5"/>
      <c r="E84" s="5"/>
      <c r="F84" s="5"/>
      <c r="G84" s="44"/>
      <c r="H84" s="44"/>
      <c r="I84" s="44"/>
      <c r="J84" s="44"/>
      <c r="K84" s="9"/>
      <c r="L84" s="9"/>
    </row>
    <row r="85" spans="1:18" x14ac:dyDescent="0.2">
      <c r="A85" s="92"/>
      <c r="D85" s="5"/>
      <c r="E85" s="5"/>
      <c r="F85" s="5"/>
      <c r="G85" s="44"/>
      <c r="H85" s="44"/>
      <c r="I85" s="44"/>
      <c r="J85" s="44"/>
      <c r="K85" s="9"/>
      <c r="L85" s="9"/>
    </row>
    <row r="86" spans="1:18" x14ac:dyDescent="0.2">
      <c r="A86" s="92"/>
      <c r="D86" s="5"/>
      <c r="E86" s="5"/>
      <c r="F86" s="5"/>
      <c r="G86" s="44"/>
      <c r="H86" s="44"/>
      <c r="I86" s="44"/>
      <c r="J86" s="44"/>
      <c r="K86" s="9"/>
      <c r="L86" s="9"/>
    </row>
    <row r="87" spans="1:18" x14ac:dyDescent="0.2">
      <c r="A87" s="92"/>
      <c r="D87" s="5"/>
      <c r="E87" s="5"/>
      <c r="F87" s="5"/>
      <c r="G87" s="44"/>
      <c r="H87" s="44"/>
      <c r="I87" s="44"/>
      <c r="J87" s="44"/>
      <c r="K87" s="9"/>
      <c r="L87" s="9"/>
    </row>
    <row r="88" spans="1:18" x14ac:dyDescent="0.2">
      <c r="A88" s="92"/>
      <c r="G88" s="9"/>
      <c r="H88" s="44"/>
      <c r="I88" s="44"/>
      <c r="J88" s="44"/>
      <c r="K88" s="9"/>
      <c r="L88" s="9"/>
    </row>
    <row r="89" spans="1:18" x14ac:dyDescent="0.2">
      <c r="A89" s="92"/>
      <c r="G89" s="9"/>
      <c r="H89" s="9"/>
      <c r="I89" s="9"/>
      <c r="J89" s="9"/>
      <c r="K89" s="9"/>
      <c r="L89" s="9"/>
    </row>
    <row r="90" spans="1:18" x14ac:dyDescent="0.2">
      <c r="A90" s="92"/>
      <c r="G90" s="9"/>
      <c r="H90" s="9"/>
      <c r="I90" s="9"/>
      <c r="J90" s="9"/>
      <c r="K90" s="9"/>
      <c r="L90" s="9"/>
    </row>
    <row r="91" spans="1:18" x14ac:dyDescent="0.2">
      <c r="A91" s="92"/>
      <c r="H91" s="9"/>
      <c r="I91" s="9"/>
      <c r="J91" s="9"/>
      <c r="K91" s="9"/>
      <c r="L91" s="9"/>
    </row>
    <row r="92" spans="1:18" x14ac:dyDescent="0.2">
      <c r="A92" s="92"/>
      <c r="H92" s="9"/>
      <c r="I92" s="9"/>
      <c r="J92" s="9"/>
      <c r="K92" s="9"/>
      <c r="L92" s="9"/>
    </row>
    <row r="93" spans="1:18" x14ac:dyDescent="0.2">
      <c r="A93" s="92"/>
      <c r="H93" s="9"/>
      <c r="I93" s="9"/>
      <c r="J93" s="9"/>
      <c r="K93" s="9"/>
      <c r="L93" s="9"/>
    </row>
    <row r="94" spans="1:18" x14ac:dyDescent="0.2">
      <c r="A94" s="92"/>
      <c r="H94" s="9"/>
      <c r="I94" s="9"/>
      <c r="J94" s="9"/>
      <c r="K94" s="9"/>
      <c r="L94" s="9"/>
    </row>
    <row r="95" spans="1:18" x14ac:dyDescent="0.2">
      <c r="A95" s="92"/>
      <c r="H95" s="9"/>
      <c r="I95" s="9"/>
      <c r="J95" s="9"/>
      <c r="K95" s="9"/>
      <c r="L95" s="9"/>
    </row>
    <row r="96" spans="1:18" x14ac:dyDescent="0.2">
      <c r="A96" s="92"/>
      <c r="H96" s="9"/>
      <c r="I96" s="9"/>
      <c r="J96" s="9"/>
      <c r="K96" s="9"/>
      <c r="L96" s="9"/>
    </row>
    <row r="97" spans="1:12" x14ac:dyDescent="0.2">
      <c r="A97" s="92"/>
      <c r="K97" s="9"/>
      <c r="L97" s="9"/>
    </row>
    <row r="98" spans="1:12" x14ac:dyDescent="0.2">
      <c r="A98" s="92"/>
      <c r="K98" s="9"/>
      <c r="L98" s="9"/>
    </row>
    <row r="99" spans="1:12" x14ac:dyDescent="0.2">
      <c r="A99" s="92"/>
      <c r="K99" s="9"/>
    </row>
    <row r="100" spans="1:12" x14ac:dyDescent="0.2">
      <c r="A100" s="92"/>
      <c r="K100" s="9"/>
    </row>
    <row r="101" spans="1:12" x14ac:dyDescent="0.2">
      <c r="A101" s="92"/>
      <c r="K101" s="9"/>
    </row>
    <row r="102" spans="1:12" x14ac:dyDescent="0.2">
      <c r="A102" s="92"/>
      <c r="K102" s="9"/>
    </row>
    <row r="103" spans="1:12" x14ac:dyDescent="0.2">
      <c r="A103" s="92"/>
      <c r="K103" s="9"/>
    </row>
    <row r="104" spans="1:12" x14ac:dyDescent="0.2">
      <c r="A104" s="92"/>
    </row>
    <row r="105" spans="1:12" x14ac:dyDescent="0.2">
      <c r="A105" s="92"/>
    </row>
    <row r="106" spans="1:12" x14ac:dyDescent="0.2">
      <c r="A106" s="92"/>
    </row>
    <row r="107" spans="1:12" x14ac:dyDescent="0.2">
      <c r="A107" s="92"/>
    </row>
    <row r="108" spans="1:12" x14ac:dyDescent="0.2">
      <c r="A108" s="92"/>
    </row>
    <row r="109" spans="1:12" x14ac:dyDescent="0.2">
      <c r="A109" s="92"/>
    </row>
    <row r="110" spans="1:12" x14ac:dyDescent="0.2">
      <c r="A110" s="92"/>
    </row>
    <row r="111" spans="1:12" x14ac:dyDescent="0.2">
      <c r="A111" s="92"/>
    </row>
    <row r="112" spans="1:12" x14ac:dyDescent="0.2">
      <c r="A112" s="92"/>
    </row>
    <row r="113" spans="1:1" x14ac:dyDescent="0.2">
      <c r="A113" s="92"/>
    </row>
    <row r="114" spans="1:1" x14ac:dyDescent="0.2">
      <c r="A114" s="92"/>
    </row>
    <row r="115" spans="1:1" x14ac:dyDescent="0.2">
      <c r="A115" s="92"/>
    </row>
    <row r="116" spans="1:1" x14ac:dyDescent="0.2">
      <c r="A116" s="92"/>
    </row>
    <row r="117" spans="1:1" x14ac:dyDescent="0.2">
      <c r="A117" s="92"/>
    </row>
    <row r="118" spans="1:1" x14ac:dyDescent="0.2">
      <c r="A118" s="92"/>
    </row>
    <row r="119" spans="1:1" x14ac:dyDescent="0.2">
      <c r="A119" s="92"/>
    </row>
    <row r="120" spans="1:1" x14ac:dyDescent="0.2">
      <c r="A120" s="92"/>
    </row>
    <row r="121" spans="1:1" x14ac:dyDescent="0.2">
      <c r="A121" s="92"/>
    </row>
    <row r="122" spans="1:1" x14ac:dyDescent="0.2">
      <c r="A122" s="92"/>
    </row>
    <row r="123" spans="1:1" x14ac:dyDescent="0.2">
      <c r="A123" s="92"/>
    </row>
    <row r="124" spans="1:1" x14ac:dyDescent="0.2">
      <c r="A124" s="92"/>
    </row>
  </sheetData>
  <sheetProtection algorithmName="SHA-512" hashValue="tGkd7g/52m9QcDc66r9gUc+P044rnpLx5t0t5kOlZjgEzQ2Q0MgQzLawqgj0wy1mnrVdpwOEdL5gKE8aSqoMxw==" saltValue="V53wwZVC4Dxw1aexNMdYOw==" spinCount="100000" sheet="1" scenarios="1" selectLockedCells="1"/>
  <mergeCells count="5">
    <mergeCell ref="D12:F13"/>
    <mergeCell ref="C2:J2"/>
    <mergeCell ref="H32:J35"/>
    <mergeCell ref="H15:J19"/>
    <mergeCell ref="H38:J38"/>
  </mergeCells>
  <conditionalFormatting sqref="A11:A124">
    <cfRule type="expression" dxfId="29" priority="30">
      <formula>InstructionCodeGLY=1</formula>
    </cfRule>
  </conditionalFormatting>
  <conditionalFormatting sqref="D17:D71">
    <cfRule type="cellIs" dxfId="28" priority="29" operator="lessThan">
      <formula>0</formula>
    </cfRule>
  </conditionalFormatting>
  <conditionalFormatting sqref="K11:K45">
    <cfRule type="expression" dxfId="27" priority="4">
      <formula>maxphGLY&lt;phstopGLY</formula>
    </cfRule>
  </conditionalFormatting>
  <conditionalFormatting sqref="H21:J31 H36:J36 H39:H40">
    <cfRule type="expression" dxfId="26" priority="3">
      <formula>maxphGLY&lt;phstopGLY</formula>
    </cfRule>
  </conditionalFormatting>
  <conditionalFormatting sqref="H37">
    <cfRule type="expression" dxfId="25" priority="2">
      <formula>maxphUAA&lt;phstopUAA</formula>
    </cfRule>
  </conditionalFormatting>
  <conditionalFormatting sqref="H38:J38">
    <cfRule type="expression" dxfId="24" priority="1">
      <formula>maxphUAA&lt;phstopUAA</formula>
    </cfRule>
  </conditionalFormatting>
  <dataValidations count="2">
    <dataValidation type="decimal" operator="greaterThanOrEqual" allowBlank="1" showInputMessage="1" showErrorMessage="1" errorTitle="Unit" error="Please enter the value without the unit, ml will be added automatically!" sqref="J22 J29 J25" xr:uid="{00000000-0002-0000-0200-000000000000}">
      <formula1>0</formula1>
    </dataValidation>
    <dataValidation type="decimal" operator="greaterThanOrEqual" allowBlank="1" showInputMessage="1" showErrorMessage="1" errorTitle="Unit" error="The pK does not have a unit. Enter the number only!" sqref="J26 J30" xr:uid="{00000000-0002-0000-0200-000001000000}">
      <formula1>0</formula1>
    </dataValidation>
  </dataValidations>
  <pageMargins left="0.75" right="0.75" top="1" bottom="1" header="0.5" footer="0.5"/>
  <pageSetup paperSize="9" orientation="portrait" r:id="rId1"/>
  <headerFooter alignWithMargins="0"/>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
  <sheetViews>
    <sheetView zoomScale="77" zoomScaleNormal="77" workbookViewId="0">
      <selection activeCell="I91" sqref="I91"/>
    </sheetView>
  </sheetViews>
  <sheetFormatPr defaultRowHeight="12.75" x14ac:dyDescent="0.2"/>
  <cols>
    <col min="1" max="16384" width="9.140625" style="13"/>
  </cols>
  <sheetData/>
  <sheetProtection algorithmName="SHA-512" hashValue="3Dm1JQ00s1SdaqGP6/zlI7G195hxFnDt0u5VD/I4TQ4clU+CUdfctObATTAvM6QeqQ2kRckGooqeaKzHKRvXRA==" saltValue="+CWOvU9gT1G0ns28un5thQ==" spinCount="100000" sheet="1" objects="1" scenarios="1" selectLockedCells="1" selectUnlockedCell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A114"/>
  <sheetViews>
    <sheetView tabSelected="1" zoomScaleNormal="100" workbookViewId="0">
      <pane ySplit="10" topLeftCell="A38" activePane="bottomLeft" state="frozen"/>
      <selection pane="bottomLeft" activeCell="I23" sqref="I23"/>
    </sheetView>
  </sheetViews>
  <sheetFormatPr defaultRowHeight="12.75" x14ac:dyDescent="0.2"/>
  <cols>
    <col min="1" max="1" width="6.28515625" style="5" customWidth="1"/>
    <col min="2" max="2" width="1.140625" style="5" customWidth="1"/>
    <col min="3" max="3" width="1.7109375" style="5" customWidth="1"/>
    <col min="4" max="4" width="20.28515625" style="6" customWidth="1"/>
    <col min="5" max="5" width="13.5703125" style="6" customWidth="1"/>
    <col min="6" max="6" width="17.85546875" style="6" customWidth="1"/>
    <col min="7" max="7" width="3.28515625" style="6" customWidth="1"/>
    <col min="8" max="8" width="21.5703125" style="6" customWidth="1"/>
    <col min="9" max="9" width="8.28515625" style="6" customWidth="1"/>
    <col min="10" max="10" width="10.140625" style="6" customWidth="1"/>
    <col min="11" max="11" width="7.5703125" style="6" customWidth="1"/>
    <col min="12" max="12" width="3.42578125" style="6" customWidth="1"/>
    <col min="13" max="27" width="9.140625" style="6"/>
    <col min="28" max="16384" width="9.140625" style="5"/>
  </cols>
  <sheetData>
    <row r="1" spans="1:27" ht="7.5" customHeight="1" x14ac:dyDescent="0.2"/>
    <row r="2" spans="1:27" ht="16.5" customHeight="1" x14ac:dyDescent="0.3">
      <c r="D2" s="170" t="s">
        <v>106</v>
      </c>
      <c r="E2" s="170"/>
      <c r="F2" s="170"/>
      <c r="G2" s="170"/>
      <c r="H2" s="170"/>
      <c r="I2" s="170"/>
      <c r="J2" s="170"/>
      <c r="K2" s="170"/>
    </row>
    <row r="3" spans="1:27" s="129" customFormat="1" ht="18.75" customHeight="1" x14ac:dyDescent="0.35">
      <c r="C3" s="130"/>
      <c r="D3" s="131" t="s">
        <v>107</v>
      </c>
      <c r="E3" s="130"/>
      <c r="F3" s="130"/>
      <c r="G3" s="130"/>
      <c r="H3" s="130"/>
      <c r="I3" s="130"/>
      <c r="J3" s="130"/>
      <c r="K3" s="132"/>
      <c r="L3" s="133"/>
      <c r="M3" s="133"/>
      <c r="N3" s="133"/>
      <c r="O3" s="133"/>
      <c r="P3" s="133"/>
      <c r="Q3" s="133"/>
      <c r="R3" s="133"/>
      <c r="S3" s="133"/>
      <c r="T3" s="133"/>
      <c r="U3" s="133"/>
      <c r="V3" s="133"/>
      <c r="W3" s="133"/>
      <c r="X3" s="133"/>
      <c r="Y3" s="133"/>
      <c r="Z3" s="133"/>
      <c r="AA3" s="133"/>
    </row>
    <row r="4" spans="1:27" s="44" customFormat="1" ht="15.95" customHeight="1" x14ac:dyDescent="0.3">
      <c r="A4" s="124"/>
      <c r="C4" s="125"/>
      <c r="D4" s="182" t="s">
        <v>84</v>
      </c>
      <c r="E4" s="182"/>
      <c r="F4" s="182"/>
      <c r="G4" s="182"/>
      <c r="H4" s="182"/>
      <c r="I4" s="182"/>
      <c r="J4" s="182"/>
      <c r="K4" s="182"/>
      <c r="L4" s="9"/>
      <c r="M4" s="93" t="s">
        <v>91</v>
      </c>
      <c r="N4" s="93"/>
      <c r="O4" s="93"/>
      <c r="P4" s="93"/>
      <c r="Q4" s="93"/>
      <c r="R4" s="93"/>
      <c r="S4" s="93"/>
      <c r="T4" s="93"/>
      <c r="U4" s="93"/>
      <c r="V4" s="93"/>
      <c r="W4" s="93"/>
      <c r="X4" s="93"/>
      <c r="Y4" s="93"/>
      <c r="Z4" s="9"/>
      <c r="AA4" s="9"/>
    </row>
    <row r="5" spans="1:27" s="44" customFormat="1" ht="15.95" customHeight="1" x14ac:dyDescent="0.3">
      <c r="A5" s="124"/>
      <c r="C5" s="125"/>
      <c r="D5" s="182" t="s">
        <v>82</v>
      </c>
      <c r="E5" s="182"/>
      <c r="F5" s="182"/>
      <c r="G5" s="182"/>
      <c r="H5" s="182"/>
      <c r="I5" s="182"/>
      <c r="J5" s="182"/>
      <c r="K5" s="182"/>
      <c r="L5" s="9"/>
      <c r="M5" s="127" t="s">
        <v>92</v>
      </c>
      <c r="N5" s="126"/>
      <c r="O5" s="126"/>
      <c r="P5" s="126"/>
      <c r="Q5" s="126"/>
      <c r="R5" s="126"/>
      <c r="S5" s="126"/>
      <c r="T5" s="126"/>
      <c r="U5" s="126"/>
      <c r="V5" s="126"/>
      <c r="W5" s="126"/>
      <c r="X5" s="126"/>
      <c r="Y5" s="126"/>
      <c r="Z5" s="9"/>
      <c r="AA5" s="9"/>
    </row>
    <row r="6" spans="1:27" s="44" customFormat="1" ht="15.95" customHeight="1" x14ac:dyDescent="0.3">
      <c r="A6" s="124"/>
      <c r="C6" s="125"/>
      <c r="D6" s="182" t="s">
        <v>83</v>
      </c>
      <c r="E6" s="182"/>
      <c r="F6" s="182"/>
      <c r="G6" s="182"/>
      <c r="H6" s="182"/>
      <c r="I6" s="182"/>
      <c r="J6" s="182"/>
      <c r="K6" s="182"/>
      <c r="L6" s="9"/>
      <c r="M6" s="182" t="s">
        <v>90</v>
      </c>
      <c r="N6" s="182"/>
      <c r="O6" s="182"/>
      <c r="P6" s="182"/>
      <c r="Q6" s="182"/>
      <c r="R6" s="182"/>
      <c r="S6" s="182"/>
      <c r="T6" s="182"/>
      <c r="U6" s="182"/>
      <c r="V6" s="182"/>
      <c r="W6" s="182"/>
      <c r="X6" s="182"/>
      <c r="Y6" s="182"/>
      <c r="Z6" s="9"/>
      <c r="AA6" s="9"/>
    </row>
    <row r="7" spans="1:27" s="44" customFormat="1" ht="15.95" customHeight="1" x14ac:dyDescent="0.3">
      <c r="A7" s="124"/>
      <c r="C7" s="125"/>
      <c r="D7" s="182" t="s">
        <v>85</v>
      </c>
      <c r="E7" s="182"/>
      <c r="F7" s="182"/>
      <c r="G7" s="182"/>
      <c r="H7" s="182"/>
      <c r="I7" s="182"/>
      <c r="J7" s="182"/>
      <c r="K7" s="182"/>
      <c r="L7" s="9"/>
      <c r="M7" s="182" t="s">
        <v>89</v>
      </c>
      <c r="N7" s="182"/>
      <c r="O7" s="182"/>
      <c r="P7" s="182"/>
      <c r="Q7" s="182"/>
      <c r="R7" s="182"/>
      <c r="S7" s="182"/>
      <c r="T7" s="182"/>
      <c r="U7" s="182"/>
      <c r="V7" s="182"/>
      <c r="W7" s="182"/>
      <c r="X7" s="182"/>
      <c r="Y7" s="182"/>
      <c r="Z7" s="9"/>
      <c r="AA7" s="9"/>
    </row>
    <row r="8" spans="1:27" s="44" customFormat="1" ht="15.95" customHeight="1" x14ac:dyDescent="0.3">
      <c r="A8" s="124"/>
      <c r="C8" s="125"/>
      <c r="D8" s="127" t="s">
        <v>86</v>
      </c>
      <c r="E8" s="126"/>
      <c r="F8" s="126"/>
      <c r="G8" s="126"/>
      <c r="H8" s="126"/>
      <c r="I8" s="126"/>
      <c r="J8" s="126"/>
      <c r="K8" s="126"/>
      <c r="L8" s="9"/>
      <c r="M8" s="183" t="s">
        <v>88</v>
      </c>
      <c r="N8" s="183"/>
      <c r="O8" s="183"/>
      <c r="P8" s="183"/>
      <c r="Q8" s="183"/>
      <c r="R8" s="183"/>
      <c r="S8" s="183"/>
      <c r="T8" s="183"/>
      <c r="U8" s="183"/>
      <c r="V8" s="183"/>
      <c r="W8" s="183"/>
      <c r="X8" s="183"/>
      <c r="Y8" s="183"/>
      <c r="Z8" s="9"/>
      <c r="AA8" s="9"/>
    </row>
    <row r="9" spans="1:27" ht="15.95" customHeight="1" x14ac:dyDescent="0.3">
      <c r="A9" s="91"/>
      <c r="C9" s="112"/>
      <c r="D9" s="183" t="s">
        <v>80</v>
      </c>
      <c r="E9" s="183"/>
      <c r="F9" s="183"/>
      <c r="G9" s="183"/>
      <c r="H9" s="183"/>
      <c r="I9" s="183"/>
      <c r="J9" s="183"/>
      <c r="K9" s="183"/>
      <c r="M9" s="93" t="s">
        <v>87</v>
      </c>
      <c r="N9" s="93"/>
      <c r="O9" s="93"/>
      <c r="P9" s="93"/>
      <c r="Q9" s="93"/>
      <c r="R9" s="93"/>
      <c r="S9" s="93"/>
      <c r="T9" s="93"/>
      <c r="U9" s="93"/>
      <c r="V9" s="93"/>
      <c r="W9" s="93"/>
      <c r="X9" s="93"/>
      <c r="Y9" s="93"/>
    </row>
    <row r="10" spans="1:27" ht="15.95" customHeight="1" x14ac:dyDescent="0.3">
      <c r="A10" s="91"/>
      <c r="C10" s="112"/>
      <c r="D10" s="183" t="s">
        <v>76</v>
      </c>
      <c r="E10" s="183"/>
      <c r="F10" s="183"/>
      <c r="G10" s="183"/>
      <c r="H10" s="183"/>
      <c r="I10" s="183"/>
      <c r="J10" s="183"/>
      <c r="K10" s="183"/>
      <c r="M10" s="93" t="s">
        <v>109</v>
      </c>
      <c r="N10" s="93"/>
      <c r="O10" s="93"/>
      <c r="P10" s="93"/>
      <c r="Q10" s="93"/>
      <c r="R10" s="93"/>
      <c r="S10" s="93"/>
      <c r="T10" s="93"/>
      <c r="U10" s="5"/>
      <c r="V10" s="5"/>
      <c r="W10" s="5"/>
      <c r="X10" s="5"/>
      <c r="Y10" s="5"/>
    </row>
    <row r="11" spans="1:27" s="6" customFormat="1" ht="15" customHeight="1" x14ac:dyDescent="0.2">
      <c r="A11" s="11"/>
      <c r="B11" s="5"/>
      <c r="C11" s="5"/>
      <c r="K11" s="12"/>
      <c r="L11" s="9"/>
    </row>
    <row r="12" spans="1:27" s="6" customFormat="1" ht="15" customHeight="1" x14ac:dyDescent="0.25">
      <c r="A12" s="11"/>
      <c r="B12" s="5"/>
      <c r="C12" s="5"/>
      <c r="D12" s="184" t="s">
        <v>110</v>
      </c>
      <c r="E12" s="184"/>
      <c r="F12" s="184"/>
      <c r="H12" s="9"/>
      <c r="I12" s="95" t="s">
        <v>108</v>
      </c>
      <c r="J12" s="116" t="s">
        <v>117</v>
      </c>
      <c r="K12" s="12"/>
      <c r="L12" s="55" t="s">
        <v>51</v>
      </c>
    </row>
    <row r="13" spans="1:27" s="6" customFormat="1" ht="15" customHeight="1" x14ac:dyDescent="0.25">
      <c r="A13" s="11"/>
      <c r="B13" s="5"/>
      <c r="C13" s="5"/>
      <c r="D13" s="184"/>
      <c r="E13" s="184"/>
      <c r="F13" s="184"/>
      <c r="G13" s="9"/>
      <c r="I13" s="9"/>
      <c r="J13" s="9"/>
      <c r="K13" s="12"/>
      <c r="L13" s="105" t="s">
        <v>74</v>
      </c>
    </row>
    <row r="14" spans="1:27" s="6" customFormat="1" ht="15" customHeight="1" thickBot="1" x14ac:dyDescent="0.3">
      <c r="A14" s="11"/>
      <c r="B14" s="5"/>
      <c r="C14" s="5"/>
      <c r="D14" s="10"/>
      <c r="E14" s="9"/>
      <c r="F14" s="9"/>
      <c r="G14" s="9"/>
      <c r="H14" s="9"/>
      <c r="I14" s="9"/>
      <c r="J14" s="9"/>
      <c r="K14" s="12"/>
      <c r="L14" s="87" t="s">
        <v>52</v>
      </c>
    </row>
    <row r="15" spans="1:27" s="6" customFormat="1" ht="15" customHeight="1" x14ac:dyDescent="0.25">
      <c r="A15" s="11"/>
      <c r="B15" s="5"/>
      <c r="C15" s="5"/>
      <c r="D15" s="82" t="s">
        <v>12</v>
      </c>
      <c r="E15" s="83" t="s">
        <v>0</v>
      </c>
      <c r="F15" s="84" t="s">
        <v>9</v>
      </c>
      <c r="G15" s="5"/>
      <c r="H15" s="171" t="s">
        <v>65</v>
      </c>
      <c r="I15" s="172"/>
      <c r="J15" s="173"/>
      <c r="K15" s="12"/>
      <c r="L15" s="9"/>
    </row>
    <row r="16" spans="1:27" s="6" customFormat="1" ht="15.75" x14ac:dyDescent="0.25">
      <c r="A16" s="11"/>
      <c r="B16" s="5"/>
      <c r="C16" s="5"/>
      <c r="D16" s="85">
        <v>0</v>
      </c>
      <c r="E16" s="86">
        <v>0</v>
      </c>
      <c r="F16" s="113">
        <v>1.71</v>
      </c>
      <c r="G16" s="9"/>
      <c r="H16" s="174"/>
      <c r="I16" s="175"/>
      <c r="J16" s="176"/>
      <c r="K16" s="12"/>
      <c r="L16" s="9"/>
    </row>
    <row r="17" spans="1:12" s="6" customFormat="1" ht="15.75" x14ac:dyDescent="0.25">
      <c r="A17" s="11"/>
      <c r="B17" s="5"/>
      <c r="C17" s="5"/>
      <c r="D17" s="85">
        <f>D16+0.2</f>
        <v>0.2</v>
      </c>
      <c r="E17" s="86">
        <v>0.2</v>
      </c>
      <c r="F17" s="113">
        <v>1.72</v>
      </c>
      <c r="G17" s="9"/>
      <c r="H17" s="174"/>
      <c r="I17" s="175"/>
      <c r="J17" s="176"/>
      <c r="K17" s="12"/>
      <c r="L17" s="9"/>
    </row>
    <row r="18" spans="1:12" s="6" customFormat="1" ht="15.75" x14ac:dyDescent="0.25">
      <c r="A18" s="11"/>
      <c r="B18" s="5"/>
      <c r="C18" s="5"/>
      <c r="D18" s="85">
        <f t="shared" ref="D18:E81" si="0">D17+0.2</f>
        <v>0.4</v>
      </c>
      <c r="E18" s="86">
        <f t="shared" si="0"/>
        <v>0.4</v>
      </c>
      <c r="F18" s="113">
        <v>1.77</v>
      </c>
      <c r="G18" s="9"/>
      <c r="H18" s="174"/>
      <c r="I18" s="175"/>
      <c r="J18" s="176"/>
      <c r="K18" s="12"/>
      <c r="L18" s="9"/>
    </row>
    <row r="19" spans="1:12" s="6" customFormat="1" ht="15.75" x14ac:dyDescent="0.25">
      <c r="A19" s="11"/>
      <c r="B19" s="5"/>
      <c r="C19" s="5"/>
      <c r="D19" s="85">
        <f t="shared" si="0"/>
        <v>0.60000000000000009</v>
      </c>
      <c r="E19" s="86">
        <f t="shared" si="0"/>
        <v>0.60000000000000009</v>
      </c>
      <c r="F19" s="113">
        <v>1.82</v>
      </c>
      <c r="G19" s="9"/>
      <c r="H19" s="174"/>
      <c r="I19" s="175"/>
      <c r="J19" s="176"/>
      <c r="K19" s="12"/>
      <c r="L19" s="9"/>
    </row>
    <row r="20" spans="1:12" s="6" customFormat="1" ht="16.5" thickBot="1" x14ac:dyDescent="0.3">
      <c r="A20" s="11"/>
      <c r="B20" s="5"/>
      <c r="C20" s="5"/>
      <c r="D20" s="85">
        <f t="shared" si="0"/>
        <v>0.8</v>
      </c>
      <c r="E20" s="86">
        <f t="shared" si="0"/>
        <v>0.8</v>
      </c>
      <c r="F20" s="113">
        <v>1.84</v>
      </c>
      <c r="G20" s="9"/>
      <c r="H20" s="177"/>
      <c r="I20" s="178"/>
      <c r="J20" s="179"/>
      <c r="K20" s="12"/>
      <c r="L20" s="9"/>
    </row>
    <row r="21" spans="1:12" s="6" customFormat="1" ht="15.75" x14ac:dyDescent="0.25">
      <c r="A21" s="11"/>
      <c r="B21" s="5"/>
      <c r="C21" s="5"/>
      <c r="D21" s="85">
        <f t="shared" si="0"/>
        <v>1</v>
      </c>
      <c r="E21" s="86">
        <f t="shared" si="0"/>
        <v>1</v>
      </c>
      <c r="F21" s="113">
        <v>1.9</v>
      </c>
      <c r="G21" s="9"/>
      <c r="H21" s="78"/>
      <c r="I21" s="78"/>
      <c r="J21" s="78"/>
      <c r="K21" s="12"/>
      <c r="L21" s="9"/>
    </row>
    <row r="22" spans="1:12" s="6" customFormat="1" ht="15.75" x14ac:dyDescent="0.25">
      <c r="A22" s="11"/>
      <c r="B22" s="5"/>
      <c r="C22" s="5"/>
      <c r="D22" s="85">
        <f t="shared" si="0"/>
        <v>1.2</v>
      </c>
      <c r="E22" s="86">
        <f t="shared" si="0"/>
        <v>1.2</v>
      </c>
      <c r="F22" s="113">
        <v>1.95</v>
      </c>
      <c r="G22" s="9"/>
      <c r="H22" s="55" t="s">
        <v>8</v>
      </c>
      <c r="I22" s="117" t="s">
        <v>57</v>
      </c>
      <c r="J22" s="63"/>
      <c r="K22" s="12"/>
      <c r="L22" s="9"/>
    </row>
    <row r="23" spans="1:12" s="6" customFormat="1" ht="15.75" x14ac:dyDescent="0.25">
      <c r="A23" s="11"/>
      <c r="B23" s="5"/>
      <c r="C23" s="5"/>
      <c r="D23" s="85">
        <f t="shared" si="0"/>
        <v>1.4</v>
      </c>
      <c r="E23" s="86">
        <f t="shared" si="0"/>
        <v>1.4</v>
      </c>
      <c r="F23" s="113">
        <v>2</v>
      </c>
      <c r="G23" s="9"/>
      <c r="H23" s="61" t="s">
        <v>21</v>
      </c>
      <c r="I23" s="80" t="s">
        <v>118</v>
      </c>
      <c r="J23" s="120">
        <v>3.8</v>
      </c>
      <c r="K23" s="12"/>
      <c r="L23" s="9"/>
    </row>
    <row r="24" spans="1:12" s="6" customFormat="1" ht="15.75" x14ac:dyDescent="0.25">
      <c r="A24" s="11"/>
      <c r="B24" s="5"/>
      <c r="C24" s="5"/>
      <c r="D24" s="85">
        <f t="shared" si="0"/>
        <v>1.5999999999999999</v>
      </c>
      <c r="E24" s="86">
        <f t="shared" si="0"/>
        <v>1.5999999999999999</v>
      </c>
      <c r="F24" s="113">
        <v>2.0499999999999998</v>
      </c>
      <c r="G24" s="9"/>
      <c r="H24" s="118" t="s">
        <v>77</v>
      </c>
      <c r="I24" s="94" t="s">
        <v>56</v>
      </c>
      <c r="K24" s="12"/>
      <c r="L24" s="9"/>
    </row>
    <row r="25" spans="1:12" s="6" customFormat="1" ht="15.75" x14ac:dyDescent="0.25">
      <c r="A25" s="11"/>
      <c r="B25" s="5"/>
      <c r="C25" s="5"/>
      <c r="D25" s="85">
        <f t="shared" si="0"/>
        <v>1.7999999999999998</v>
      </c>
      <c r="E25" s="86">
        <f t="shared" si="0"/>
        <v>1.7999999999999998</v>
      </c>
      <c r="F25" s="113">
        <v>2.11</v>
      </c>
      <c r="G25" s="9"/>
      <c r="I25" s="95" t="s">
        <v>58</v>
      </c>
      <c r="J25" s="121">
        <v>3.8</v>
      </c>
      <c r="K25" s="12"/>
      <c r="L25" s="9"/>
    </row>
    <row r="26" spans="1:12" s="6" customFormat="1" ht="15.75" x14ac:dyDescent="0.25">
      <c r="A26" s="11"/>
      <c r="B26" s="5"/>
      <c r="C26" s="5"/>
      <c r="D26" s="85">
        <f t="shared" si="0"/>
        <v>1.9999999999999998</v>
      </c>
      <c r="E26" s="86">
        <f t="shared" si="0"/>
        <v>1.9999999999999998</v>
      </c>
      <c r="F26" s="113">
        <v>2.1800000000000002</v>
      </c>
      <c r="G26" s="9"/>
      <c r="H26" s="81"/>
      <c r="I26" s="94"/>
      <c r="J26" s="62"/>
      <c r="K26" s="12"/>
      <c r="L26" s="9"/>
    </row>
    <row r="27" spans="1:12" s="6" customFormat="1" ht="15.75" x14ac:dyDescent="0.25">
      <c r="A27" s="11"/>
      <c r="B27" s="5"/>
      <c r="C27" s="5"/>
      <c r="D27" s="85">
        <f t="shared" si="0"/>
        <v>2.1999999999999997</v>
      </c>
      <c r="E27" s="86">
        <f t="shared" si="0"/>
        <v>2.1999999999999997</v>
      </c>
      <c r="F27" s="113">
        <v>2.2999999999999998</v>
      </c>
      <c r="G27" s="9"/>
      <c r="H27" s="55" t="s">
        <v>4</v>
      </c>
      <c r="I27" s="62"/>
      <c r="J27" s="62"/>
      <c r="K27" s="12"/>
      <c r="L27" s="9"/>
    </row>
    <row r="28" spans="1:12" s="6" customFormat="1" ht="15.75" x14ac:dyDescent="0.25">
      <c r="A28" s="11"/>
      <c r="B28" s="5"/>
      <c r="C28" s="5"/>
      <c r="D28" s="85">
        <f t="shared" si="0"/>
        <v>2.4</v>
      </c>
      <c r="E28" s="86">
        <f t="shared" si="0"/>
        <v>2.4</v>
      </c>
      <c r="F28" s="113">
        <v>2.34</v>
      </c>
      <c r="G28" s="9"/>
      <c r="H28" s="99" t="s">
        <v>22</v>
      </c>
      <c r="I28" s="95" t="s">
        <v>2</v>
      </c>
      <c r="J28" s="119">
        <v>1.9</v>
      </c>
      <c r="K28" s="12"/>
      <c r="L28" s="9"/>
    </row>
    <row r="29" spans="1:12" s="6" customFormat="1" ht="18.75" x14ac:dyDescent="0.35">
      <c r="A29" s="11"/>
      <c r="B29" s="5"/>
      <c r="C29" s="5"/>
      <c r="D29" s="85">
        <f t="shared" si="0"/>
        <v>2.6</v>
      </c>
      <c r="E29" s="86">
        <f t="shared" si="0"/>
        <v>2.6</v>
      </c>
      <c r="F29" s="113">
        <v>2.4500000000000002</v>
      </c>
      <c r="G29" s="9"/>
      <c r="H29" s="64" t="s">
        <v>3</v>
      </c>
      <c r="I29" s="95" t="s">
        <v>62</v>
      </c>
      <c r="J29" s="104">
        <v>2.2000000000000002</v>
      </c>
      <c r="K29" s="12"/>
      <c r="L29" s="9"/>
    </row>
    <row r="30" spans="1:12" s="6" customFormat="1" ht="15.75" x14ac:dyDescent="0.25">
      <c r="A30" s="11"/>
      <c r="B30" s="5"/>
      <c r="C30" s="5"/>
      <c r="D30" s="85">
        <f t="shared" si="0"/>
        <v>2.8000000000000003</v>
      </c>
      <c r="E30" s="86">
        <f t="shared" si="0"/>
        <v>2.8000000000000003</v>
      </c>
      <c r="F30" s="113">
        <v>2.52</v>
      </c>
      <c r="G30" s="9"/>
      <c r="H30" s="63"/>
      <c r="I30" s="62"/>
      <c r="J30" s="62"/>
      <c r="K30" s="12"/>
      <c r="L30" s="9"/>
    </row>
    <row r="31" spans="1:12" s="6" customFormat="1" ht="15.75" x14ac:dyDescent="0.25">
      <c r="A31" s="11"/>
      <c r="B31" s="5"/>
      <c r="C31" s="5"/>
      <c r="D31" s="85">
        <f t="shared" si="0"/>
        <v>3.0000000000000004</v>
      </c>
      <c r="E31" s="86">
        <f t="shared" si="0"/>
        <v>3.0000000000000004</v>
      </c>
      <c r="F31" s="113">
        <v>2.66</v>
      </c>
      <c r="G31" s="9"/>
      <c r="H31" s="55" t="s">
        <v>5</v>
      </c>
      <c r="I31" s="62"/>
      <c r="J31" s="62"/>
      <c r="K31" s="12"/>
      <c r="L31" s="9"/>
    </row>
    <row r="32" spans="1:12" s="6" customFormat="1" ht="15.75" x14ac:dyDescent="0.25">
      <c r="A32" s="11"/>
      <c r="B32" s="5"/>
      <c r="C32" s="5"/>
      <c r="D32" s="85">
        <f t="shared" si="0"/>
        <v>3.2000000000000006</v>
      </c>
      <c r="E32" s="86">
        <f t="shared" si="0"/>
        <v>3.2000000000000006</v>
      </c>
      <c r="F32" s="113">
        <v>2.79</v>
      </c>
      <c r="G32" s="9"/>
      <c r="H32" s="100" t="s">
        <v>23</v>
      </c>
      <c r="I32" s="95" t="s">
        <v>6</v>
      </c>
      <c r="J32" s="119">
        <f>3*J25/2</f>
        <v>5.6999999999999993</v>
      </c>
      <c r="K32" s="12"/>
      <c r="L32" s="9"/>
    </row>
    <row r="33" spans="1:12" s="6" customFormat="1" ht="18.75" x14ac:dyDescent="0.35">
      <c r="A33" s="11"/>
      <c r="B33" s="5"/>
      <c r="C33" s="5"/>
      <c r="D33" s="85">
        <f t="shared" si="0"/>
        <v>3.4000000000000008</v>
      </c>
      <c r="E33" s="86">
        <f t="shared" si="0"/>
        <v>3.4000000000000008</v>
      </c>
      <c r="F33" s="113">
        <v>3</v>
      </c>
      <c r="G33" s="9"/>
      <c r="H33" s="66" t="s">
        <v>7</v>
      </c>
      <c r="I33" s="95" t="s">
        <v>63</v>
      </c>
      <c r="J33" s="103">
        <v>9.65</v>
      </c>
      <c r="K33" s="12"/>
      <c r="L33" s="9"/>
    </row>
    <row r="34" spans="1:12" s="6" customFormat="1" ht="15" customHeight="1" x14ac:dyDescent="0.25">
      <c r="A34" s="11"/>
      <c r="B34" s="5"/>
      <c r="C34" s="5"/>
      <c r="D34" s="85">
        <f t="shared" si="0"/>
        <v>3.600000000000001</v>
      </c>
      <c r="E34" s="86">
        <f t="shared" si="0"/>
        <v>3.600000000000001</v>
      </c>
      <c r="F34" s="113">
        <v>3.34</v>
      </c>
      <c r="G34" s="9"/>
      <c r="H34" s="78"/>
      <c r="I34" s="78"/>
      <c r="J34" s="78"/>
      <c r="K34" s="12"/>
      <c r="L34" s="9"/>
    </row>
    <row r="35" spans="1:12" s="6" customFormat="1" ht="15" customHeight="1" x14ac:dyDescent="0.25">
      <c r="A35" s="11"/>
      <c r="B35" s="5"/>
      <c r="C35" s="5"/>
      <c r="D35" s="85">
        <f t="shared" si="0"/>
        <v>3.8000000000000012</v>
      </c>
      <c r="E35" s="86">
        <f t="shared" si="0"/>
        <v>3.8000000000000012</v>
      </c>
      <c r="F35" s="113">
        <v>5.99</v>
      </c>
      <c r="G35" s="9"/>
      <c r="H35" s="55" t="s">
        <v>10</v>
      </c>
      <c r="I35" s="78"/>
      <c r="J35" s="78"/>
    </row>
    <row r="36" spans="1:12" s="6" customFormat="1" ht="15" customHeight="1" x14ac:dyDescent="0.25">
      <c r="A36" s="11"/>
      <c r="B36" s="5"/>
      <c r="C36" s="5"/>
      <c r="D36" s="85">
        <f t="shared" si="0"/>
        <v>4.0000000000000009</v>
      </c>
      <c r="E36" s="86">
        <f t="shared" si="0"/>
        <v>4.0000000000000009</v>
      </c>
      <c r="F36" s="113">
        <v>8.18</v>
      </c>
      <c r="G36" s="9"/>
      <c r="H36" s="101" t="s">
        <v>31</v>
      </c>
      <c r="I36" s="95" t="s">
        <v>32</v>
      </c>
      <c r="J36" s="119">
        <f>5*J23/2</f>
        <v>9.5</v>
      </c>
    </row>
    <row r="37" spans="1:12" s="6" customFormat="1" ht="18.75" x14ac:dyDescent="0.35">
      <c r="A37" s="11"/>
      <c r="B37" s="5"/>
      <c r="C37" s="5"/>
      <c r="D37" s="85">
        <f t="shared" si="0"/>
        <v>4.2000000000000011</v>
      </c>
      <c r="E37" s="86">
        <f t="shared" si="0"/>
        <v>4.2000000000000011</v>
      </c>
      <c r="F37" s="113">
        <v>8.57</v>
      </c>
      <c r="G37" s="9"/>
      <c r="H37" s="79" t="s">
        <v>11</v>
      </c>
      <c r="I37" s="95" t="s">
        <v>64</v>
      </c>
      <c r="J37" s="102">
        <v>11.8</v>
      </c>
    </row>
    <row r="38" spans="1:12" s="6" customFormat="1" ht="15" customHeight="1" thickBot="1" x14ac:dyDescent="0.3">
      <c r="A38" s="11"/>
      <c r="B38" s="5"/>
      <c r="C38" s="5"/>
      <c r="D38" s="85">
        <f t="shared" si="0"/>
        <v>4.4000000000000012</v>
      </c>
      <c r="E38" s="86">
        <f t="shared" si="0"/>
        <v>4.4000000000000012</v>
      </c>
      <c r="F38" s="113">
        <v>8.81</v>
      </c>
      <c r="G38" s="9"/>
      <c r="H38" s="78"/>
      <c r="I38" s="78"/>
      <c r="J38" s="78"/>
    </row>
    <row r="39" spans="1:12" s="6" customFormat="1" ht="15" customHeight="1" x14ac:dyDescent="0.25">
      <c r="A39" s="11"/>
      <c r="B39" s="5"/>
      <c r="C39" s="5"/>
      <c r="D39" s="85">
        <f t="shared" si="0"/>
        <v>4.6000000000000014</v>
      </c>
      <c r="E39" s="86">
        <f t="shared" si="0"/>
        <v>4.6000000000000014</v>
      </c>
      <c r="F39" s="113">
        <v>9.01</v>
      </c>
      <c r="G39" s="9"/>
      <c r="H39" s="171" t="s">
        <v>54</v>
      </c>
      <c r="I39" s="172"/>
      <c r="J39" s="173"/>
    </row>
    <row r="40" spans="1:12" s="6" customFormat="1" ht="15" customHeight="1" x14ac:dyDescent="0.25">
      <c r="A40" s="11"/>
      <c r="B40" s="5"/>
      <c r="C40" s="5"/>
      <c r="D40" s="85">
        <f t="shared" si="0"/>
        <v>4.8000000000000016</v>
      </c>
      <c r="E40" s="86">
        <f t="shared" si="0"/>
        <v>4.8000000000000016</v>
      </c>
      <c r="F40" s="113">
        <v>9.15</v>
      </c>
      <c r="G40" s="9"/>
      <c r="H40" s="174"/>
      <c r="I40" s="175"/>
      <c r="J40" s="176"/>
    </row>
    <row r="41" spans="1:12" s="6" customFormat="1" ht="15" customHeight="1" thickBot="1" x14ac:dyDescent="0.3">
      <c r="A41" s="11"/>
      <c r="B41" s="5"/>
      <c r="C41" s="5"/>
      <c r="D41" s="85">
        <f t="shared" si="0"/>
        <v>5.0000000000000018</v>
      </c>
      <c r="E41" s="86">
        <f t="shared" si="0"/>
        <v>5.0000000000000018</v>
      </c>
      <c r="F41" s="113">
        <v>9.27</v>
      </c>
      <c r="G41" s="9"/>
      <c r="H41" s="177"/>
      <c r="I41" s="178"/>
      <c r="J41" s="179"/>
    </row>
    <row r="42" spans="1:12" s="6" customFormat="1" ht="15" customHeight="1" x14ac:dyDescent="0.25">
      <c r="A42" s="11"/>
      <c r="B42" s="5"/>
      <c r="C42" s="5"/>
      <c r="D42" s="85">
        <f t="shared" si="0"/>
        <v>5.200000000000002</v>
      </c>
      <c r="E42" s="86">
        <f t="shared" si="0"/>
        <v>5.200000000000002</v>
      </c>
      <c r="F42" s="113">
        <v>9.39</v>
      </c>
      <c r="G42" s="9"/>
      <c r="H42" s="9"/>
      <c r="I42" s="9"/>
      <c r="J42" s="9"/>
      <c r="K42" s="12"/>
      <c r="L42" s="9"/>
    </row>
    <row r="43" spans="1:12" s="6" customFormat="1" ht="15" customHeight="1" x14ac:dyDescent="0.25">
      <c r="A43" s="11"/>
      <c r="B43" s="5"/>
      <c r="C43" s="5"/>
      <c r="D43" s="85">
        <f t="shared" si="0"/>
        <v>5.4000000000000021</v>
      </c>
      <c r="E43" s="86">
        <f t="shared" si="0"/>
        <v>5.4000000000000021</v>
      </c>
      <c r="F43" s="113">
        <v>9.52</v>
      </c>
      <c r="G43" s="9"/>
      <c r="H43" s="55" t="s">
        <v>33</v>
      </c>
      <c r="I43" s="9"/>
      <c r="J43" s="9"/>
      <c r="K43" s="12"/>
      <c r="L43" s="9"/>
    </row>
    <row r="44" spans="1:12" s="6" customFormat="1" ht="15" customHeight="1" thickBot="1" x14ac:dyDescent="0.3">
      <c r="A44" s="11"/>
      <c r="B44" s="5"/>
      <c r="C44" s="5"/>
      <c r="D44" s="85">
        <f t="shared" si="0"/>
        <v>5.6000000000000023</v>
      </c>
      <c r="E44" s="86">
        <f t="shared" si="0"/>
        <v>5.6000000000000023</v>
      </c>
      <c r="F44" s="113">
        <v>9.6199999999999992</v>
      </c>
      <c r="G44" s="9"/>
      <c r="H44" s="180" t="s">
        <v>20</v>
      </c>
      <c r="I44" s="181"/>
      <c r="J44" s="181"/>
      <c r="K44" s="12"/>
      <c r="L44" s="9"/>
    </row>
    <row r="45" spans="1:12" s="6" customFormat="1" ht="16.5" thickTop="1" x14ac:dyDescent="0.25">
      <c r="A45" s="11"/>
      <c r="B45" s="5"/>
      <c r="C45" s="5"/>
      <c r="D45" s="85">
        <f t="shared" si="0"/>
        <v>5.8000000000000025</v>
      </c>
      <c r="E45" s="86">
        <f t="shared" si="0"/>
        <v>5.8000000000000025</v>
      </c>
      <c r="F45" s="113">
        <v>9.7200000000000006</v>
      </c>
      <c r="G45" s="9"/>
      <c r="H45" s="9"/>
      <c r="I45" s="9"/>
      <c r="J45" s="9"/>
      <c r="K45" s="9"/>
      <c r="L45" s="9"/>
    </row>
    <row r="46" spans="1:12" s="6" customFormat="1" ht="15.75" x14ac:dyDescent="0.25">
      <c r="A46" s="11"/>
      <c r="B46" s="5"/>
      <c r="C46" s="5"/>
      <c r="D46" s="85">
        <f t="shared" si="0"/>
        <v>6.0000000000000027</v>
      </c>
      <c r="E46" s="86">
        <f t="shared" si="0"/>
        <v>6.0000000000000027</v>
      </c>
      <c r="F46" s="113">
        <v>9.83</v>
      </c>
      <c r="G46" s="9"/>
      <c r="H46" s="55" t="s">
        <v>93</v>
      </c>
      <c r="I46" s="9"/>
      <c r="J46" s="9"/>
      <c r="K46" s="9"/>
      <c r="L46" s="9"/>
    </row>
    <row r="47" spans="1:12" s="6" customFormat="1" ht="16.5" thickBot="1" x14ac:dyDescent="0.3">
      <c r="A47" s="11"/>
      <c r="B47" s="5"/>
      <c r="C47" s="5"/>
      <c r="D47" s="85">
        <f t="shared" si="0"/>
        <v>6.2000000000000028</v>
      </c>
      <c r="E47" s="86">
        <f t="shared" si="0"/>
        <v>6.2000000000000028</v>
      </c>
      <c r="F47" s="113">
        <v>9.9499999999999993</v>
      </c>
      <c r="G47" s="9"/>
      <c r="H47" s="180">
        <f>(J33+J37)/2</f>
        <v>10.725000000000001</v>
      </c>
      <c r="I47" s="181"/>
      <c r="J47" s="181"/>
      <c r="K47" s="9"/>
      <c r="L47" s="9"/>
    </row>
    <row r="48" spans="1:12" s="6" customFormat="1" ht="16.5" thickTop="1" x14ac:dyDescent="0.25">
      <c r="A48" s="11"/>
      <c r="B48" s="5"/>
      <c r="C48" s="5"/>
      <c r="D48" s="85">
        <f t="shared" si="0"/>
        <v>6.400000000000003</v>
      </c>
      <c r="E48" s="86">
        <f t="shared" si="0"/>
        <v>6.400000000000003</v>
      </c>
      <c r="F48" s="113">
        <v>10.06</v>
      </c>
      <c r="G48" s="9"/>
      <c r="H48" s="9"/>
      <c r="I48" s="9"/>
      <c r="J48" s="9"/>
      <c r="K48" s="9"/>
      <c r="L48" s="9"/>
    </row>
    <row r="49" spans="1:12" s="6" customFormat="1" ht="15.75" x14ac:dyDescent="0.25">
      <c r="A49" s="11"/>
      <c r="B49" s="5"/>
      <c r="C49" s="5"/>
      <c r="D49" s="85">
        <f t="shared" si="0"/>
        <v>6.6000000000000032</v>
      </c>
      <c r="E49" s="86">
        <f t="shared" si="0"/>
        <v>6.6000000000000032</v>
      </c>
      <c r="F49" s="113">
        <v>10.199999999999999</v>
      </c>
      <c r="G49" s="9"/>
      <c r="H49" s="9"/>
      <c r="I49" s="9"/>
      <c r="J49" s="9"/>
      <c r="K49" s="9"/>
      <c r="L49" s="9"/>
    </row>
    <row r="50" spans="1:12" s="6" customFormat="1" ht="15.75" x14ac:dyDescent="0.25">
      <c r="A50" s="11"/>
      <c r="B50" s="5"/>
      <c r="C50" s="5"/>
      <c r="D50" s="85">
        <f t="shared" si="0"/>
        <v>6.8000000000000034</v>
      </c>
      <c r="E50" s="86">
        <f t="shared" si="0"/>
        <v>6.8000000000000034</v>
      </c>
      <c r="F50" s="113">
        <v>10.31</v>
      </c>
      <c r="G50" s="9"/>
      <c r="H50" s="9"/>
      <c r="I50" s="9"/>
      <c r="J50" s="9"/>
      <c r="K50" s="9"/>
      <c r="L50" s="9"/>
    </row>
    <row r="51" spans="1:12" s="6" customFormat="1" ht="15.75" x14ac:dyDescent="0.25">
      <c r="A51" s="11"/>
      <c r="B51" s="5"/>
      <c r="C51" s="5"/>
      <c r="D51" s="85">
        <f t="shared" si="0"/>
        <v>7.0000000000000036</v>
      </c>
      <c r="E51" s="86">
        <f t="shared" si="0"/>
        <v>7.0000000000000036</v>
      </c>
      <c r="F51" s="113">
        <v>10.46</v>
      </c>
      <c r="G51" s="9"/>
      <c r="H51" s="9"/>
      <c r="I51" s="9"/>
      <c r="J51" s="9"/>
      <c r="K51" s="9"/>
      <c r="L51" s="9"/>
    </row>
    <row r="52" spans="1:12" s="6" customFormat="1" ht="15.75" x14ac:dyDescent="0.25">
      <c r="A52" s="11"/>
      <c r="B52" s="5"/>
      <c r="C52" s="5"/>
      <c r="D52" s="85">
        <f t="shared" si="0"/>
        <v>7.2000000000000037</v>
      </c>
      <c r="E52" s="86">
        <f t="shared" si="0"/>
        <v>7.2000000000000037</v>
      </c>
      <c r="F52" s="113">
        <v>10.56</v>
      </c>
      <c r="G52" s="9"/>
      <c r="H52" s="9"/>
      <c r="I52" s="9"/>
      <c r="J52" s="9"/>
      <c r="K52" s="9"/>
      <c r="L52" s="9"/>
    </row>
    <row r="53" spans="1:12" s="6" customFormat="1" ht="15.75" x14ac:dyDescent="0.25">
      <c r="A53" s="11"/>
      <c r="B53" s="5"/>
      <c r="C53" s="5"/>
      <c r="D53" s="85">
        <f t="shared" si="0"/>
        <v>7.4000000000000039</v>
      </c>
      <c r="E53" s="86">
        <f t="shared" si="0"/>
        <v>7.4000000000000039</v>
      </c>
      <c r="F53" s="113">
        <v>10.67</v>
      </c>
      <c r="G53" s="9"/>
      <c r="H53" s="9"/>
      <c r="I53" s="9"/>
      <c r="J53" s="9"/>
      <c r="K53" s="9"/>
      <c r="L53" s="9"/>
    </row>
    <row r="54" spans="1:12" s="6" customFormat="1" ht="15.75" x14ac:dyDescent="0.25">
      <c r="A54" s="11"/>
      <c r="B54" s="5"/>
      <c r="C54" s="5"/>
      <c r="D54" s="85">
        <f t="shared" si="0"/>
        <v>7.6000000000000041</v>
      </c>
      <c r="E54" s="86">
        <f t="shared" si="0"/>
        <v>7.6000000000000041</v>
      </c>
      <c r="F54" s="113">
        <v>10.79</v>
      </c>
      <c r="G54" s="9"/>
      <c r="H54" s="9"/>
      <c r="I54" s="9"/>
      <c r="J54" s="9"/>
      <c r="K54" s="9"/>
      <c r="L54" s="9"/>
    </row>
    <row r="55" spans="1:12" s="6" customFormat="1" ht="15.75" x14ac:dyDescent="0.25">
      <c r="A55" s="11"/>
      <c r="B55" s="5"/>
      <c r="C55" s="5"/>
      <c r="D55" s="85">
        <f t="shared" si="0"/>
        <v>7.8000000000000043</v>
      </c>
      <c r="E55" s="86">
        <f t="shared" si="0"/>
        <v>7.8000000000000043</v>
      </c>
      <c r="F55" s="113">
        <v>10.89</v>
      </c>
      <c r="G55" s="9"/>
      <c r="H55" s="9"/>
      <c r="I55" s="9"/>
      <c r="J55" s="9"/>
      <c r="K55" s="9"/>
      <c r="L55" s="9"/>
    </row>
    <row r="56" spans="1:12" s="6" customFormat="1" ht="15.75" x14ac:dyDescent="0.25">
      <c r="A56" s="11"/>
      <c r="B56" s="5"/>
      <c r="C56" s="5"/>
      <c r="D56" s="85">
        <f t="shared" si="0"/>
        <v>8.0000000000000036</v>
      </c>
      <c r="E56" s="86">
        <f t="shared" si="0"/>
        <v>8.0000000000000036</v>
      </c>
      <c r="F56" s="113">
        <v>11</v>
      </c>
      <c r="G56" s="9"/>
      <c r="H56" s="9"/>
      <c r="I56" s="9"/>
      <c r="J56" s="9"/>
      <c r="K56" s="9"/>
      <c r="L56" s="9"/>
    </row>
    <row r="57" spans="1:12" s="6" customFormat="1" ht="15.75" x14ac:dyDescent="0.25">
      <c r="A57" s="11"/>
      <c r="B57" s="5"/>
      <c r="C57" s="5"/>
      <c r="D57" s="85">
        <f t="shared" si="0"/>
        <v>8.2000000000000028</v>
      </c>
      <c r="E57" s="86">
        <f t="shared" si="0"/>
        <v>8.2000000000000028</v>
      </c>
      <c r="F57" s="113">
        <v>11.08</v>
      </c>
      <c r="G57" s="9"/>
      <c r="H57" s="9"/>
      <c r="I57" s="9"/>
      <c r="J57" s="9"/>
      <c r="K57" s="9"/>
      <c r="L57" s="9"/>
    </row>
    <row r="58" spans="1:12" s="6" customFormat="1" ht="15.75" x14ac:dyDescent="0.25">
      <c r="A58" s="11"/>
      <c r="B58" s="5"/>
      <c r="C58" s="5"/>
      <c r="D58" s="85">
        <f t="shared" si="0"/>
        <v>8.4000000000000021</v>
      </c>
      <c r="E58" s="86">
        <f t="shared" si="0"/>
        <v>8.4000000000000021</v>
      </c>
      <c r="F58" s="113">
        <v>11.2</v>
      </c>
      <c r="G58" s="9"/>
      <c r="H58" s="9"/>
      <c r="I58" s="9"/>
      <c r="J58" s="9"/>
      <c r="K58" s="9"/>
      <c r="L58" s="9"/>
    </row>
    <row r="59" spans="1:12" s="6" customFormat="1" ht="15.75" x14ac:dyDescent="0.25">
      <c r="A59" s="11"/>
      <c r="B59" s="5"/>
      <c r="C59" s="5"/>
      <c r="D59" s="85">
        <f t="shared" si="0"/>
        <v>8.6000000000000014</v>
      </c>
      <c r="E59" s="86">
        <f t="shared" si="0"/>
        <v>8.6000000000000014</v>
      </c>
      <c r="F59" s="113">
        <v>11.31</v>
      </c>
      <c r="G59" s="9"/>
      <c r="H59" s="9"/>
      <c r="I59" s="9"/>
      <c r="J59" s="9"/>
      <c r="K59" s="9"/>
      <c r="L59" s="9"/>
    </row>
    <row r="60" spans="1:12" s="6" customFormat="1" ht="15.75" x14ac:dyDescent="0.25">
      <c r="A60" s="11"/>
      <c r="B60" s="5"/>
      <c r="C60" s="5"/>
      <c r="D60" s="85">
        <f t="shared" si="0"/>
        <v>8.8000000000000007</v>
      </c>
      <c r="E60" s="86">
        <f t="shared" si="0"/>
        <v>8.8000000000000007</v>
      </c>
      <c r="F60" s="113">
        <v>11.4</v>
      </c>
      <c r="G60" s="9"/>
      <c r="H60" s="9"/>
      <c r="I60" s="9"/>
      <c r="J60" s="9"/>
      <c r="K60" s="9"/>
      <c r="L60" s="9"/>
    </row>
    <row r="61" spans="1:12" s="6" customFormat="1" ht="15.75" x14ac:dyDescent="0.25">
      <c r="A61" s="11"/>
      <c r="B61" s="5"/>
      <c r="C61" s="5"/>
      <c r="D61" s="85">
        <f t="shared" si="0"/>
        <v>9</v>
      </c>
      <c r="E61" s="86">
        <f t="shared" si="0"/>
        <v>9</v>
      </c>
      <c r="F61" s="113">
        <v>11.51</v>
      </c>
      <c r="G61" s="9"/>
      <c r="H61" s="9"/>
      <c r="I61" s="9"/>
      <c r="J61" s="9"/>
      <c r="K61" s="9"/>
      <c r="L61" s="9"/>
    </row>
    <row r="62" spans="1:12" s="6" customFormat="1" ht="15.75" x14ac:dyDescent="0.25">
      <c r="A62" s="11"/>
      <c r="B62" s="5"/>
      <c r="C62" s="5"/>
      <c r="D62" s="85">
        <f t="shared" si="0"/>
        <v>9.1999999999999993</v>
      </c>
      <c r="E62" s="86">
        <f t="shared" si="0"/>
        <v>9.1999999999999993</v>
      </c>
      <c r="F62" s="113">
        <v>11.62</v>
      </c>
      <c r="G62" s="9"/>
      <c r="H62" s="9"/>
      <c r="I62" s="9"/>
      <c r="J62" s="9"/>
      <c r="K62" s="9"/>
      <c r="L62" s="9"/>
    </row>
    <row r="63" spans="1:12" s="6" customFormat="1" ht="15.75" x14ac:dyDescent="0.25">
      <c r="A63" s="11"/>
      <c r="B63" s="5"/>
      <c r="C63" s="5"/>
      <c r="D63" s="85">
        <f t="shared" si="0"/>
        <v>9.3999999999999986</v>
      </c>
      <c r="E63" s="86">
        <f t="shared" si="0"/>
        <v>9.3999999999999986</v>
      </c>
      <c r="F63" s="113">
        <v>11.72</v>
      </c>
      <c r="G63" s="9"/>
      <c r="H63" s="9"/>
      <c r="I63" s="9"/>
      <c r="J63" s="9"/>
      <c r="K63" s="9"/>
      <c r="L63" s="9"/>
    </row>
    <row r="64" spans="1:12" s="6" customFormat="1" ht="15.75" x14ac:dyDescent="0.25">
      <c r="A64" s="11"/>
      <c r="B64" s="5"/>
      <c r="C64" s="5"/>
      <c r="D64" s="85">
        <f t="shared" si="0"/>
        <v>9.5999999999999979</v>
      </c>
      <c r="E64" s="86">
        <f t="shared" si="0"/>
        <v>9.5999999999999979</v>
      </c>
      <c r="F64" s="113">
        <v>11.84</v>
      </c>
      <c r="G64" s="9"/>
      <c r="H64" s="9"/>
      <c r="I64" s="9"/>
      <c r="J64" s="9"/>
      <c r="K64" s="9"/>
      <c r="L64" s="9"/>
    </row>
    <row r="65" spans="1:25" s="6" customFormat="1" ht="15.75" x14ac:dyDescent="0.25">
      <c r="A65" s="11"/>
      <c r="B65" s="5"/>
      <c r="C65" s="5"/>
      <c r="D65" s="85">
        <f t="shared" si="0"/>
        <v>9.7999999999999972</v>
      </c>
      <c r="E65" s="86">
        <f t="shared" si="0"/>
        <v>9.7999999999999972</v>
      </c>
      <c r="F65" s="113">
        <v>11.96</v>
      </c>
      <c r="G65" s="9"/>
      <c r="H65" s="9"/>
      <c r="I65" s="9"/>
      <c r="J65" s="9"/>
      <c r="K65" s="9"/>
      <c r="L65" s="9"/>
    </row>
    <row r="66" spans="1:25" s="6" customFormat="1" ht="15.75" x14ac:dyDescent="0.25">
      <c r="A66" s="11"/>
      <c r="B66" s="5"/>
      <c r="C66" s="5"/>
      <c r="D66" s="85">
        <f t="shared" si="0"/>
        <v>9.9999999999999964</v>
      </c>
      <c r="E66" s="86">
        <f t="shared" si="0"/>
        <v>9.9999999999999964</v>
      </c>
      <c r="F66" s="114">
        <v>12.06</v>
      </c>
      <c r="G66" s="9"/>
      <c r="H66" s="9"/>
      <c r="I66" s="9"/>
      <c r="J66" s="9"/>
      <c r="K66" s="9"/>
      <c r="L66" s="9"/>
    </row>
    <row r="67" spans="1:25" s="6" customFormat="1" ht="15.75" x14ac:dyDescent="0.25">
      <c r="A67" s="11"/>
      <c r="B67" s="5"/>
      <c r="C67" s="5"/>
      <c r="D67" s="85">
        <f t="shared" si="0"/>
        <v>10.199999999999996</v>
      </c>
      <c r="E67" s="86">
        <f t="shared" si="0"/>
        <v>10.199999999999996</v>
      </c>
      <c r="F67" s="114">
        <v>12.16</v>
      </c>
      <c r="G67" s="9"/>
      <c r="H67" s="9"/>
      <c r="I67" s="9"/>
      <c r="J67" s="9"/>
      <c r="K67" s="9"/>
      <c r="L67" s="9"/>
    </row>
    <row r="68" spans="1:25" s="6" customFormat="1" ht="15.75" x14ac:dyDescent="0.25">
      <c r="A68" s="11"/>
      <c r="B68" s="5"/>
      <c r="C68" s="5"/>
      <c r="D68" s="85">
        <f t="shared" si="0"/>
        <v>10.399999999999995</v>
      </c>
      <c r="E68" s="86">
        <f t="shared" si="0"/>
        <v>10.399999999999995</v>
      </c>
      <c r="F68" s="114">
        <v>12.26</v>
      </c>
      <c r="G68" s="9"/>
      <c r="H68" s="9"/>
      <c r="I68" s="9"/>
      <c r="J68" s="9"/>
      <c r="K68" s="9"/>
      <c r="L68" s="9"/>
    </row>
    <row r="69" spans="1:25" s="6" customFormat="1" ht="15.75" x14ac:dyDescent="0.25">
      <c r="A69" s="11"/>
      <c r="B69" s="5"/>
      <c r="C69" s="5"/>
      <c r="D69" s="85">
        <f t="shared" si="0"/>
        <v>10.599999999999994</v>
      </c>
      <c r="E69" s="86">
        <f t="shared" si="0"/>
        <v>10.599999999999994</v>
      </c>
      <c r="F69" s="114">
        <v>12.32</v>
      </c>
      <c r="G69" s="9"/>
      <c r="H69" s="9"/>
      <c r="I69" s="9"/>
      <c r="J69" s="9"/>
      <c r="K69" s="9"/>
      <c r="L69" s="9"/>
    </row>
    <row r="70" spans="1:25" s="6" customFormat="1" ht="15.75" x14ac:dyDescent="0.25">
      <c r="A70" s="11"/>
      <c r="B70" s="5"/>
      <c r="C70" s="5"/>
      <c r="D70" s="85">
        <f t="shared" si="0"/>
        <v>10.799999999999994</v>
      </c>
      <c r="E70" s="86">
        <f t="shared" si="0"/>
        <v>10.799999999999994</v>
      </c>
      <c r="F70" s="115">
        <v>12.39</v>
      </c>
      <c r="G70" s="9"/>
      <c r="H70" s="9"/>
      <c r="I70" s="9"/>
      <c r="J70" s="9"/>
      <c r="K70" s="9"/>
      <c r="L70" s="9"/>
    </row>
    <row r="71" spans="1:25" s="6" customFormat="1" ht="15.75" x14ac:dyDescent="0.25">
      <c r="A71" s="11"/>
      <c r="B71" s="5"/>
      <c r="C71" s="5"/>
      <c r="D71" s="85">
        <f t="shared" si="0"/>
        <v>10.999999999999993</v>
      </c>
      <c r="E71" s="86">
        <f t="shared" si="0"/>
        <v>10.999999999999993</v>
      </c>
      <c r="F71" s="115">
        <v>12.43</v>
      </c>
      <c r="G71" s="5"/>
      <c r="H71" s="9"/>
      <c r="I71" s="9"/>
      <c r="J71" s="9"/>
      <c r="K71" s="9"/>
      <c r="L71" s="9"/>
    </row>
    <row r="72" spans="1:25" s="6" customFormat="1" ht="15.75" x14ac:dyDescent="0.25">
      <c r="A72" s="11"/>
      <c r="B72" s="5"/>
      <c r="C72" s="5"/>
      <c r="D72" s="85">
        <f t="shared" si="0"/>
        <v>11.199999999999992</v>
      </c>
      <c r="E72" s="86">
        <f t="shared" si="0"/>
        <v>11.199999999999992</v>
      </c>
      <c r="F72" s="115">
        <v>12.48</v>
      </c>
      <c r="G72" s="9"/>
      <c r="H72" s="9"/>
      <c r="I72" s="9"/>
      <c r="J72" s="9"/>
      <c r="K72" s="9"/>
      <c r="L72" s="9"/>
    </row>
    <row r="73" spans="1:25" s="6" customFormat="1" ht="15.75" x14ac:dyDescent="0.25">
      <c r="A73" s="11"/>
      <c r="B73" s="5"/>
      <c r="C73" s="5"/>
      <c r="D73" s="85">
        <f t="shared" si="0"/>
        <v>11.399999999999991</v>
      </c>
      <c r="E73" s="86">
        <f t="shared" si="0"/>
        <v>11.399999999999991</v>
      </c>
      <c r="F73" s="115">
        <v>12.52</v>
      </c>
      <c r="G73" s="9"/>
      <c r="H73" s="9"/>
      <c r="I73" s="9"/>
      <c r="J73" s="9"/>
      <c r="K73" s="9"/>
      <c r="L73" s="9"/>
    </row>
    <row r="74" spans="1:25" s="6" customFormat="1" ht="15.75" x14ac:dyDescent="0.25">
      <c r="A74" s="11"/>
      <c r="B74" s="5"/>
      <c r="C74" s="5"/>
      <c r="D74" s="85">
        <f t="shared" si="0"/>
        <v>11.599999999999991</v>
      </c>
      <c r="E74" s="86">
        <f t="shared" si="0"/>
        <v>11.599999999999991</v>
      </c>
      <c r="F74" s="115">
        <v>12.56</v>
      </c>
      <c r="G74" s="9"/>
      <c r="H74" s="9"/>
      <c r="I74" s="9"/>
      <c r="J74" s="9"/>
      <c r="K74" s="9"/>
      <c r="L74" s="9"/>
    </row>
    <row r="75" spans="1:25" s="6" customFormat="1" ht="15.75" x14ac:dyDescent="0.25">
      <c r="A75" s="11"/>
      <c r="B75" s="5"/>
      <c r="C75" s="5"/>
      <c r="D75" s="85">
        <f t="shared" si="0"/>
        <v>11.79999999999999</v>
      </c>
      <c r="E75" s="86">
        <f t="shared" si="0"/>
        <v>11.79999999999999</v>
      </c>
      <c r="F75" s="115">
        <v>12.6</v>
      </c>
      <c r="G75" s="9"/>
      <c r="H75" s="9"/>
      <c r="I75" s="9"/>
      <c r="J75" s="9"/>
      <c r="K75" s="9"/>
      <c r="L75" s="9"/>
    </row>
    <row r="76" spans="1:25" s="6" customFormat="1" ht="18.75" x14ac:dyDescent="0.25">
      <c r="A76" s="11"/>
      <c r="B76" s="5"/>
      <c r="C76" s="5"/>
      <c r="D76" s="85">
        <f t="shared" si="0"/>
        <v>11.999999999999989</v>
      </c>
      <c r="E76" s="86">
        <f t="shared" si="0"/>
        <v>11.999999999999989</v>
      </c>
      <c r="F76" s="115">
        <v>12.63</v>
      </c>
      <c r="G76" s="9"/>
      <c r="H76" s="9"/>
      <c r="I76" s="9"/>
      <c r="J76" s="9"/>
      <c r="K76" s="9"/>
      <c r="L76" s="68" t="s">
        <v>53</v>
      </c>
      <c r="M76" s="69"/>
      <c r="N76" s="70"/>
      <c r="O76" s="88"/>
      <c r="P76" s="88"/>
      <c r="Q76" s="88"/>
      <c r="R76" s="88"/>
      <c r="S76" s="88"/>
      <c r="T76" s="88"/>
      <c r="U76" s="88"/>
      <c r="V76" s="88"/>
      <c r="W76" s="88"/>
      <c r="X76" s="88"/>
      <c r="Y76" s="89"/>
    </row>
    <row r="77" spans="1:25" s="6" customFormat="1" ht="15.75" x14ac:dyDescent="0.25">
      <c r="A77" s="11"/>
      <c r="B77" s="5"/>
      <c r="C77" s="5"/>
      <c r="D77" s="85">
        <f t="shared" si="0"/>
        <v>12.199999999999989</v>
      </c>
      <c r="E77" s="86">
        <f t="shared" si="0"/>
        <v>12.199999999999989</v>
      </c>
      <c r="F77" s="115">
        <v>12.67</v>
      </c>
      <c r="G77" s="9"/>
      <c r="H77" s="9"/>
      <c r="I77" s="9"/>
      <c r="J77" s="9"/>
      <c r="K77" s="9"/>
      <c r="L77" s="9"/>
    </row>
    <row r="78" spans="1:25" s="6" customFormat="1" ht="15.75" x14ac:dyDescent="0.25">
      <c r="A78" s="11"/>
      <c r="B78" s="5"/>
      <c r="C78" s="5"/>
      <c r="D78" s="85">
        <f t="shared" si="0"/>
        <v>12.399999999999988</v>
      </c>
      <c r="E78" s="86">
        <f t="shared" si="0"/>
        <v>12.399999999999988</v>
      </c>
      <c r="F78" s="115">
        <v>12.69</v>
      </c>
      <c r="G78" s="9"/>
      <c r="H78" s="5"/>
      <c r="I78" s="9"/>
      <c r="J78" s="9"/>
      <c r="K78" s="9"/>
      <c r="L78" s="9"/>
    </row>
    <row r="79" spans="1:25" s="6" customFormat="1" ht="15.75" x14ac:dyDescent="0.25">
      <c r="A79" s="11"/>
      <c r="B79" s="5"/>
      <c r="C79" s="5"/>
      <c r="D79" s="85">
        <f t="shared" si="0"/>
        <v>12.599999999999987</v>
      </c>
      <c r="E79" s="86">
        <f t="shared" si="0"/>
        <v>12.599999999999987</v>
      </c>
      <c r="F79" s="115">
        <v>12.72</v>
      </c>
      <c r="G79" s="9"/>
      <c r="H79" s="9"/>
      <c r="I79" s="9"/>
      <c r="J79" s="9"/>
      <c r="K79" s="9"/>
      <c r="L79" s="9"/>
    </row>
    <row r="80" spans="1:25" s="6" customFormat="1" ht="15.75" x14ac:dyDescent="0.25">
      <c r="A80" s="11"/>
      <c r="B80" s="5"/>
      <c r="C80" s="5"/>
      <c r="D80" s="85">
        <f t="shared" si="0"/>
        <v>12.799999999999986</v>
      </c>
      <c r="E80" s="86">
        <f t="shared" si="0"/>
        <v>12.799999999999986</v>
      </c>
      <c r="F80" s="115">
        <v>12.74</v>
      </c>
      <c r="G80" s="9"/>
      <c r="H80" s="9"/>
      <c r="I80" s="9"/>
      <c r="J80" s="9"/>
      <c r="K80" s="9"/>
      <c r="L80" s="9"/>
    </row>
    <row r="81" spans="1:12" s="6" customFormat="1" ht="15.75" x14ac:dyDescent="0.25">
      <c r="A81" s="11"/>
      <c r="B81" s="5"/>
      <c r="C81" s="5"/>
      <c r="D81" s="85">
        <f t="shared" si="0"/>
        <v>12.999999999999986</v>
      </c>
      <c r="E81" s="86">
        <f t="shared" si="0"/>
        <v>12.999999999999986</v>
      </c>
      <c r="F81" s="115">
        <v>12.77</v>
      </c>
      <c r="G81" s="9"/>
      <c r="H81" s="9"/>
      <c r="I81" s="9"/>
      <c r="J81" s="9"/>
      <c r="K81" s="9"/>
      <c r="L81" s="9"/>
    </row>
    <row r="82" spans="1:12" s="6" customFormat="1" ht="15.75" x14ac:dyDescent="0.25">
      <c r="A82" s="11"/>
      <c r="B82" s="5"/>
      <c r="C82" s="5"/>
      <c r="D82" s="85">
        <f t="shared" ref="D82:E91" si="1">D81+0.2</f>
        <v>13.199999999999985</v>
      </c>
      <c r="E82" s="86">
        <f t="shared" si="1"/>
        <v>13.199999999999985</v>
      </c>
      <c r="F82" s="115">
        <v>12.8</v>
      </c>
      <c r="G82" s="9"/>
      <c r="H82" s="9"/>
      <c r="I82" s="9"/>
      <c r="J82" s="9"/>
      <c r="K82" s="9"/>
      <c r="L82" s="9"/>
    </row>
    <row r="83" spans="1:12" s="6" customFormat="1" ht="15.75" x14ac:dyDescent="0.25">
      <c r="A83" s="11"/>
      <c r="B83" s="5"/>
      <c r="C83" s="5"/>
      <c r="D83" s="85">
        <f t="shared" si="1"/>
        <v>13.399999999999984</v>
      </c>
      <c r="E83" s="86">
        <f t="shared" si="1"/>
        <v>13.399999999999984</v>
      </c>
      <c r="F83" s="115">
        <v>12.82</v>
      </c>
      <c r="G83" s="9"/>
      <c r="H83" s="9"/>
      <c r="I83" s="9"/>
      <c r="J83" s="9"/>
      <c r="K83" s="9"/>
      <c r="L83" s="9"/>
    </row>
    <row r="84" spans="1:12" s="6" customFormat="1" ht="15.75" x14ac:dyDescent="0.25">
      <c r="A84" s="11"/>
      <c r="B84" s="5"/>
      <c r="C84" s="5"/>
      <c r="D84" s="85">
        <f t="shared" si="1"/>
        <v>13.599999999999984</v>
      </c>
      <c r="E84" s="86">
        <f t="shared" si="1"/>
        <v>13.599999999999984</v>
      </c>
      <c r="F84" s="115">
        <v>12.86</v>
      </c>
      <c r="G84" s="9"/>
      <c r="H84" s="9"/>
      <c r="I84" s="9"/>
      <c r="J84" s="9"/>
      <c r="K84" s="9"/>
      <c r="L84" s="9"/>
    </row>
    <row r="85" spans="1:12" s="6" customFormat="1" ht="15.75" x14ac:dyDescent="0.25">
      <c r="A85" s="11"/>
      <c r="B85" s="5"/>
      <c r="C85" s="5"/>
      <c r="D85" s="85">
        <f t="shared" si="1"/>
        <v>13.799999999999983</v>
      </c>
      <c r="E85" s="86">
        <f t="shared" si="1"/>
        <v>13.799999999999983</v>
      </c>
      <c r="F85" s="115">
        <v>12.87</v>
      </c>
      <c r="G85" s="9"/>
      <c r="H85" s="9"/>
      <c r="I85" s="9"/>
      <c r="J85" s="9"/>
      <c r="K85" s="9"/>
      <c r="L85" s="9"/>
    </row>
    <row r="86" spans="1:12" s="6" customFormat="1" ht="15.75" x14ac:dyDescent="0.25">
      <c r="A86" s="11"/>
      <c r="B86" s="5"/>
      <c r="C86" s="5"/>
      <c r="D86" s="85">
        <f t="shared" si="1"/>
        <v>13.999999999999982</v>
      </c>
      <c r="E86" s="86">
        <f t="shared" si="1"/>
        <v>13.999999999999982</v>
      </c>
      <c r="F86" s="115">
        <v>12.89</v>
      </c>
      <c r="G86" s="9"/>
      <c r="H86" s="9"/>
      <c r="I86" s="9"/>
      <c r="J86" s="9"/>
      <c r="K86" s="9"/>
      <c r="L86" s="9"/>
    </row>
    <row r="87" spans="1:12" s="6" customFormat="1" ht="15.75" x14ac:dyDescent="0.25">
      <c r="A87" s="11"/>
      <c r="B87" s="5"/>
      <c r="C87" s="5"/>
      <c r="D87" s="96">
        <f t="shared" si="1"/>
        <v>14.199999999999982</v>
      </c>
      <c r="E87" s="97">
        <f t="shared" si="1"/>
        <v>14.199999999999982</v>
      </c>
      <c r="F87" s="115">
        <v>12.91</v>
      </c>
      <c r="G87" s="9"/>
      <c r="H87" s="9"/>
      <c r="I87" s="9"/>
      <c r="J87" s="9"/>
      <c r="K87" s="9"/>
      <c r="L87" s="9"/>
    </row>
    <row r="88" spans="1:12" s="6" customFormat="1" ht="15.75" x14ac:dyDescent="0.25">
      <c r="A88" s="11"/>
      <c r="B88" s="5"/>
      <c r="C88" s="5"/>
      <c r="D88" s="96">
        <f t="shared" si="1"/>
        <v>14.399999999999981</v>
      </c>
      <c r="E88" s="97">
        <f t="shared" si="1"/>
        <v>14.399999999999981</v>
      </c>
      <c r="F88" s="115">
        <v>12.92</v>
      </c>
      <c r="G88" s="9"/>
      <c r="H88" s="9"/>
      <c r="I88" s="9"/>
      <c r="J88" s="9"/>
      <c r="K88" s="9"/>
      <c r="L88" s="9"/>
    </row>
    <row r="89" spans="1:12" s="6" customFormat="1" ht="15.75" x14ac:dyDescent="0.25">
      <c r="A89" s="11"/>
      <c r="B89" s="5"/>
      <c r="C89" s="5"/>
      <c r="D89" s="96">
        <f t="shared" si="1"/>
        <v>14.59999999999998</v>
      </c>
      <c r="E89" s="97">
        <f t="shared" si="1"/>
        <v>14.59999999999998</v>
      </c>
      <c r="F89" s="115">
        <v>12.96</v>
      </c>
      <c r="G89" s="9"/>
      <c r="H89" s="9"/>
      <c r="I89" s="9"/>
      <c r="J89" s="9"/>
      <c r="K89" s="9"/>
      <c r="L89" s="9"/>
    </row>
    <row r="90" spans="1:12" s="6" customFormat="1" ht="15.75" x14ac:dyDescent="0.25">
      <c r="A90" s="11"/>
      <c r="B90" s="5"/>
      <c r="C90" s="5"/>
      <c r="D90" s="96">
        <f t="shared" si="1"/>
        <v>14.799999999999979</v>
      </c>
      <c r="E90" s="97">
        <f t="shared" si="1"/>
        <v>14.799999999999979</v>
      </c>
      <c r="F90" s="115">
        <v>12.97</v>
      </c>
      <c r="G90" s="9"/>
      <c r="H90" s="9"/>
      <c r="I90" s="9"/>
      <c r="J90" s="9"/>
      <c r="K90" s="9"/>
      <c r="L90" s="9"/>
    </row>
    <row r="91" spans="1:12" ht="15.75" x14ac:dyDescent="0.25">
      <c r="A91" s="11"/>
      <c r="D91" s="96">
        <f t="shared" si="1"/>
        <v>14.999999999999979</v>
      </c>
      <c r="E91" s="97">
        <f t="shared" si="1"/>
        <v>14.999999999999979</v>
      </c>
      <c r="F91" s="115">
        <v>12.98</v>
      </c>
      <c r="H91" s="9"/>
      <c r="I91" s="9"/>
      <c r="J91" s="9"/>
      <c r="K91" s="9"/>
    </row>
    <row r="92" spans="1:12" ht="15.75" x14ac:dyDescent="0.25">
      <c r="A92" s="11"/>
      <c r="D92" s="96">
        <f t="shared" ref="D92:E92" si="2">D91+0.2</f>
        <v>15.199999999999978</v>
      </c>
      <c r="E92" s="97">
        <f t="shared" si="2"/>
        <v>15.199999999999978</v>
      </c>
      <c r="F92" s="115">
        <v>12.99</v>
      </c>
      <c r="H92" s="9"/>
      <c r="I92" s="9"/>
      <c r="J92" s="9"/>
      <c r="K92" s="9"/>
    </row>
    <row r="93" spans="1:12" ht="15.75" x14ac:dyDescent="0.25">
      <c r="A93" s="11"/>
      <c r="D93" s="96">
        <f t="shared" ref="D93:E93" si="3">D92+0.2</f>
        <v>15.399999999999977</v>
      </c>
      <c r="E93" s="97">
        <f t="shared" si="3"/>
        <v>15.399999999999977</v>
      </c>
      <c r="F93" s="115">
        <v>13</v>
      </c>
      <c r="H93" s="9"/>
      <c r="I93" s="9"/>
      <c r="J93" s="9"/>
      <c r="K93" s="9"/>
    </row>
    <row r="94" spans="1:12" ht="15" x14ac:dyDescent="0.2">
      <c r="A94" s="11"/>
      <c r="D94" s="96">
        <f t="shared" ref="D94:E94" si="4">D93+0.2</f>
        <v>15.599999999999977</v>
      </c>
      <c r="E94" s="97">
        <f t="shared" si="4"/>
        <v>15.599999999999977</v>
      </c>
      <c r="F94" s="98"/>
      <c r="H94" s="9"/>
      <c r="I94" s="9"/>
      <c r="J94" s="9"/>
      <c r="K94" s="9"/>
    </row>
    <row r="95" spans="1:12" ht="15" x14ac:dyDescent="0.2">
      <c r="A95" s="11"/>
      <c r="D95" s="96">
        <f t="shared" ref="D95:E95" si="5">D94+0.2</f>
        <v>15.799999999999976</v>
      </c>
      <c r="E95" s="97">
        <f t="shared" si="5"/>
        <v>15.799999999999976</v>
      </c>
      <c r="F95" s="98"/>
      <c r="H95" s="9"/>
      <c r="I95" s="9"/>
      <c r="J95" s="9"/>
      <c r="K95" s="9"/>
    </row>
    <row r="96" spans="1:12" ht="15" x14ac:dyDescent="0.2">
      <c r="A96" s="11"/>
      <c r="D96" s="96">
        <f t="shared" ref="D96:E96" si="6">D95+0.2</f>
        <v>15.999999999999975</v>
      </c>
      <c r="E96" s="97">
        <f t="shared" si="6"/>
        <v>15.999999999999975</v>
      </c>
      <c r="F96" s="98"/>
    </row>
    <row r="97" spans="1:1" x14ac:dyDescent="0.2">
      <c r="A97" s="11"/>
    </row>
    <row r="98" spans="1:1" x14ac:dyDescent="0.2">
      <c r="A98" s="11"/>
    </row>
    <row r="99" spans="1:1" x14ac:dyDescent="0.2">
      <c r="A99" s="11"/>
    </row>
    <row r="100" spans="1:1" x14ac:dyDescent="0.2">
      <c r="A100" s="11"/>
    </row>
    <row r="101" spans="1:1" x14ac:dyDescent="0.2">
      <c r="A101" s="11"/>
    </row>
    <row r="102" spans="1:1" x14ac:dyDescent="0.2">
      <c r="A102" s="11"/>
    </row>
    <row r="103" spans="1:1" x14ac:dyDescent="0.2">
      <c r="A103" s="11"/>
    </row>
    <row r="104" spans="1:1" x14ac:dyDescent="0.2">
      <c r="A104" s="11"/>
    </row>
    <row r="105" spans="1:1" x14ac:dyDescent="0.2">
      <c r="A105" s="11"/>
    </row>
    <row r="106" spans="1:1" x14ac:dyDescent="0.2">
      <c r="A106" s="11"/>
    </row>
    <row r="107" spans="1:1" x14ac:dyDescent="0.2">
      <c r="A107" s="11"/>
    </row>
    <row r="108" spans="1:1" x14ac:dyDescent="0.2">
      <c r="A108" s="11"/>
    </row>
    <row r="109" spans="1:1" x14ac:dyDescent="0.2">
      <c r="A109" s="11"/>
    </row>
    <row r="110" spans="1:1" x14ac:dyDescent="0.2">
      <c r="A110" s="11"/>
    </row>
    <row r="111" spans="1:1" x14ac:dyDescent="0.2">
      <c r="A111" s="11"/>
    </row>
    <row r="112" spans="1:1" x14ac:dyDescent="0.2">
      <c r="A112" s="11"/>
    </row>
    <row r="113" spans="1:1" x14ac:dyDescent="0.2">
      <c r="A113" s="11"/>
    </row>
    <row r="114" spans="1:1" x14ac:dyDescent="0.2">
      <c r="A114" s="11"/>
    </row>
  </sheetData>
  <sheetProtection algorithmName="SHA-512" hashValue="ufCI7lUzCue32YpndCwkJv476kOVVFlHkJ/KVMV3ioU4Zaq75VVSigSEwFVdHen5M5WL3Hw/T1ZsLU4sQHLYyw==" saltValue="C5lpV9KXJvC4F4kKdhaV+g==" spinCount="100000" sheet="1" scenarios="1" selectLockedCells="1"/>
  <mergeCells count="15">
    <mergeCell ref="H47:J47"/>
    <mergeCell ref="D6:K6"/>
    <mergeCell ref="D7:K7"/>
    <mergeCell ref="D9:K9"/>
    <mergeCell ref="D10:K10"/>
    <mergeCell ref="H15:J20"/>
    <mergeCell ref="H44:J44"/>
    <mergeCell ref="D12:F13"/>
    <mergeCell ref="H39:J41"/>
    <mergeCell ref="M6:Y6"/>
    <mergeCell ref="M7:Y7"/>
    <mergeCell ref="M8:Y8"/>
    <mergeCell ref="D5:K5"/>
    <mergeCell ref="D2:K2"/>
    <mergeCell ref="D4:K4"/>
  </mergeCells>
  <conditionalFormatting sqref="A11:A114">
    <cfRule type="expression" dxfId="15" priority="20">
      <formula>InstructionCodeUAA=1</formula>
    </cfRule>
  </conditionalFormatting>
  <conditionalFormatting sqref="D17:D96">
    <cfRule type="cellIs" dxfId="14" priority="19" operator="lessThan">
      <formula>0</formula>
    </cfRule>
  </conditionalFormatting>
  <conditionalFormatting sqref="K11:K34 K42:K44">
    <cfRule type="expression" dxfId="13" priority="17">
      <formula>maxphUAA&lt;phstopUAA</formula>
    </cfRule>
  </conditionalFormatting>
  <conditionalFormatting sqref="H42:J44 H39 H27:J38 I25 J25:J26 H22:J23 H26 H24">
    <cfRule type="expression" dxfId="12" priority="6">
      <formula>maxphUAA&lt;phstopUAA</formula>
    </cfRule>
  </conditionalFormatting>
  <conditionalFormatting sqref="J12">
    <cfRule type="expression" dxfId="11" priority="4">
      <formula>maxphUAA&lt;phstopUAA</formula>
    </cfRule>
  </conditionalFormatting>
  <conditionalFormatting sqref="I12">
    <cfRule type="expression" dxfId="10" priority="3">
      <formula>maxphUAA&lt;phstopUAA</formula>
    </cfRule>
  </conditionalFormatting>
  <conditionalFormatting sqref="H46">
    <cfRule type="expression" dxfId="9" priority="2">
      <formula>maxphUAA&lt;phstopUAA</formula>
    </cfRule>
  </conditionalFormatting>
  <conditionalFormatting sqref="H47:J47">
    <cfRule type="expression" dxfId="8" priority="1">
      <formula>maxphUAA&lt;phstopUAA</formula>
    </cfRule>
  </conditionalFormatting>
  <dataValidations count="3">
    <dataValidation type="decimal" operator="greaterThanOrEqual" allowBlank="1" showInputMessage="1" showErrorMessage="1" errorTitle="Unit" error="The pK does not have a unit. Enter the number only!" sqref="J29 J33" xr:uid="{00000000-0002-0000-0400-000000000000}">
      <formula1>0</formula1>
    </dataValidation>
    <dataValidation type="decimal" operator="greaterThanOrEqual" allowBlank="1" showInputMessage="1" showErrorMessage="1" errorTitle="Unit" error="Please enter the value without the unit, ml will be added automatically!" sqref="J23 J28 J32" xr:uid="{00000000-0002-0000-0400-000001000000}">
      <formula1>0</formula1>
    </dataValidation>
    <dataValidation type="list" allowBlank="1" showInputMessage="1" showErrorMessage="1" errorTitle="Wrong selection!" error="You have to select one fo the two options from the selection:_x000a_V for basic amino acids_x000a_2V for acidic amino acids" sqref="I23" xr:uid="{00000000-0002-0000-0400-000002000000}">
      <formula1>"V=,2V="</formula1>
    </dataValidation>
  </dataValidations>
  <pageMargins left="0.75" right="0.75" top="1" bottom="1" header="0.5" footer="0.5"/>
  <pageSetup paperSize="9" orientation="portrait" r:id="rId1"/>
  <headerFooter alignWithMargins="0"/>
  <ignoredErrors>
    <ignoredError sqref="D17:D91 E18 E19:E91 D94:F96 D92:E93" unlockedFormula="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
  <sheetViews>
    <sheetView topLeftCell="B1" zoomScale="75" zoomScaleNormal="75" workbookViewId="0">
      <selection activeCell="AL12" sqref="AL12"/>
    </sheetView>
  </sheetViews>
  <sheetFormatPr defaultRowHeight="12.75" x14ac:dyDescent="0.2"/>
  <cols>
    <col min="1" max="16384" width="9.140625" style="13"/>
  </cols>
  <sheetData/>
  <sheetProtection selectLockedCells="1" selectUn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E10"/>
  <sheetViews>
    <sheetView workbookViewId="0">
      <selection activeCell="I10" sqref="I9:I10"/>
    </sheetView>
  </sheetViews>
  <sheetFormatPr defaultRowHeight="12.75" x14ac:dyDescent="0.2"/>
  <cols>
    <col min="1" max="1" width="9.140625" style="31" customWidth="1"/>
    <col min="2" max="2" width="19" style="31" customWidth="1"/>
    <col min="3" max="3" width="15.28515625" style="31" customWidth="1"/>
    <col min="4" max="4" width="13.85546875" style="31" customWidth="1"/>
    <col min="5" max="5" width="14.28515625" style="31" customWidth="1"/>
    <col min="6" max="16384" width="9.140625" style="31"/>
  </cols>
  <sheetData>
    <row r="2" spans="2:5" ht="21.75" thickBot="1" x14ac:dyDescent="0.25">
      <c r="B2" s="185" t="s">
        <v>59</v>
      </c>
      <c r="C2" s="185"/>
      <c r="D2" s="185"/>
      <c r="E2" s="185"/>
    </row>
    <row r="3" spans="2:5" ht="44.25" thickBot="1" x14ac:dyDescent="0.25">
      <c r="B3" s="32" t="s">
        <v>13</v>
      </c>
      <c r="C3" s="33" t="s">
        <v>113</v>
      </c>
      <c r="D3" s="33" t="s">
        <v>111</v>
      </c>
      <c r="E3" s="33" t="s">
        <v>112</v>
      </c>
    </row>
    <row r="4" spans="2:5" ht="18.75" thickBot="1" x14ac:dyDescent="0.25">
      <c r="B4" s="34" t="s">
        <v>15</v>
      </c>
      <c r="C4" s="106">
        <v>1.8</v>
      </c>
      <c r="D4" s="137">
        <v>9</v>
      </c>
      <c r="E4" s="106">
        <v>12.5</v>
      </c>
    </row>
    <row r="5" spans="2:5" ht="18.75" thickBot="1" x14ac:dyDescent="0.25">
      <c r="B5" s="35" t="s">
        <v>16</v>
      </c>
      <c r="C5" s="107">
        <v>2</v>
      </c>
      <c r="D5" s="108">
        <v>9.9</v>
      </c>
      <c r="E5" s="108">
        <v>3.9</v>
      </c>
    </row>
    <row r="6" spans="2:5" ht="18.75" thickBot="1" x14ac:dyDescent="0.25">
      <c r="B6" s="35" t="s">
        <v>17</v>
      </c>
      <c r="C6" s="107">
        <v>2.1</v>
      </c>
      <c r="D6" s="108">
        <v>9.5</v>
      </c>
      <c r="E6" s="108">
        <v>4.0999999999999996</v>
      </c>
    </row>
    <row r="7" spans="2:5" ht="18.75" thickBot="1" x14ac:dyDescent="0.25">
      <c r="B7" s="36" t="s">
        <v>18</v>
      </c>
      <c r="C7" s="109">
        <v>2.4</v>
      </c>
      <c r="D7" s="109">
        <v>9.8000000000000007</v>
      </c>
      <c r="E7" s="109" t="s">
        <v>14</v>
      </c>
    </row>
    <row r="8" spans="2:5" ht="18.75" thickBot="1" x14ac:dyDescent="0.25">
      <c r="B8" s="37" t="s">
        <v>19</v>
      </c>
      <c r="C8" s="110">
        <v>1.8</v>
      </c>
      <c r="D8" s="110">
        <v>9.3000000000000007</v>
      </c>
      <c r="E8" s="111">
        <v>6</v>
      </c>
    </row>
    <row r="9" spans="2:5" ht="18.75" thickBot="1" x14ac:dyDescent="0.25">
      <c r="B9" s="34" t="s">
        <v>20</v>
      </c>
      <c r="C9" s="106">
        <v>2.2000000000000002</v>
      </c>
      <c r="D9" s="106">
        <v>9.1999999999999993</v>
      </c>
      <c r="E9" s="106">
        <v>10.8</v>
      </c>
    </row>
    <row r="10" spans="2:5" ht="18" x14ac:dyDescent="0.2">
      <c r="B10" s="38"/>
    </row>
  </sheetData>
  <sheetProtection algorithmName="SHA-512" hashValue="VvsXFiXvVnrjlmIZoP1QxO4MCCrZiPAYv2bt+XHAMsYeRZP8hiy10p9VboAkY5n8hVMm3nf7dmwNmrUCPY0uZQ==" saltValue="62khdNb2MH66UA8uSFDrTw==" spinCount="100000" sheet="1" objects="1" scenarios="1" selectLockedCells="1" selectUnlockedCells="1"/>
  <mergeCells count="1">
    <mergeCell ref="B2:E2"/>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for Examples (hide)</vt:lpstr>
      <vt:lpstr>START HERE</vt:lpstr>
      <vt:lpstr>A. Glycine</vt:lpstr>
      <vt:lpstr>A. Example</vt:lpstr>
      <vt:lpstr>B. Unknown</vt:lpstr>
      <vt:lpstr>B. Examples</vt:lpstr>
      <vt:lpstr>Reference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Shoba Ranganathan</dc:creator>
  <cp:lastModifiedBy>MISS Sok Hui Lim</cp:lastModifiedBy>
  <cp:lastPrinted>2018-01-14T05:44:21Z</cp:lastPrinted>
  <dcterms:created xsi:type="dcterms:W3CDTF">2013-05-23T03:09:14Z</dcterms:created>
  <dcterms:modified xsi:type="dcterms:W3CDTF">2022-03-02T05:35:00Z</dcterms:modified>
</cp:coreProperties>
</file>