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defaultThemeVersion="124226"/>
  <mc:AlternateContent xmlns:mc="http://schemas.openxmlformats.org/markup-compatibility/2006">
    <mc:Choice Requires="x15">
      <x15ac:absPath xmlns:x15ac="http://schemas.microsoft.com/office/spreadsheetml/2010/11/ac" url="H:\2021\BMOL2201-6201\pracs\p5\"/>
    </mc:Choice>
  </mc:AlternateContent>
  <xr:revisionPtr revIDLastSave="0" documentId="13_ncr:1_{CF5CA7FF-B559-4F57-BD7D-664497BFAF19}" xr6:coauthVersionLast="36" xr6:coauthVersionMax="36" xr10:uidLastSave="{00000000-0000-0000-0000-000000000000}"/>
  <bookViews>
    <workbookView xWindow="0" yWindow="0" windowWidth="28800" windowHeight="12225" activeTab="1" xr2:uid="{00000000-000D-0000-FFFF-FFFF00000000}"/>
  </bookViews>
  <sheets>
    <sheet name="Start here" sheetId="7" r:id="rId1"/>
    <sheet name="A.Substrate effect on rate" sheetId="5" r:id="rId2"/>
    <sheet name="A. Example" sheetId="12" r:id="rId3"/>
    <sheet name="B.Km &amp; Vmax (calculation)" sheetId="8" r:id="rId4"/>
    <sheet name="B. Example" sheetId="10" r:id="rId5"/>
    <sheet name="C. Allostery (q&amp;a)" sheetId="11" r:id="rId6"/>
  </sheets>
  <externalReferences>
    <externalReference r:id="rId7"/>
    <externalReference r:id="rId8"/>
  </externalReferences>
  <definedNames>
    <definedName name="choice2">'[1]Prac 2 Notes'!$B$2:$B$3</definedName>
    <definedName name="choices" localSheetId="2">#REF!</definedName>
    <definedName name="choices" localSheetId="4">#REF!</definedName>
    <definedName name="choices">#REF!</definedName>
    <definedName name="YESorNO">'[2]Prac 4 Notes'!$B$4:$B$5</definedName>
  </definedNames>
  <calcPr calcId="191029"/>
</workbook>
</file>

<file path=xl/calcChain.xml><?xml version="1.0" encoding="utf-8"?>
<calcChain xmlns="http://schemas.openxmlformats.org/spreadsheetml/2006/main">
  <c r="E10" i="5" l="1"/>
  <c r="E12" i="5" l="1"/>
  <c r="K12" i="5" s="1"/>
  <c r="F13" i="11" l="1"/>
  <c r="W25" i="10" l="1"/>
  <c r="W24" i="10"/>
  <c r="W23" i="10"/>
  <c r="W22" i="10"/>
</calcChain>
</file>

<file path=xl/sharedStrings.xml><?xml version="1.0" encoding="utf-8"?>
<sst xmlns="http://schemas.openxmlformats.org/spreadsheetml/2006/main" count="218" uniqueCount="145">
  <si>
    <t>Your aims for this prac:</t>
  </si>
  <si>
    <t>How to use this spreadsheet:</t>
  </si>
  <si>
    <t>Fill up your details in the white boxes.</t>
  </si>
  <si>
    <r>
      <rPr>
        <b/>
        <sz val="12"/>
        <color rgb="FFFF0000"/>
        <rFont val="Arial"/>
        <family val="2"/>
      </rPr>
      <t>A)</t>
    </r>
    <r>
      <rPr>
        <b/>
        <sz val="12"/>
        <rFont val="Arial"/>
        <family val="2"/>
      </rPr>
      <t xml:space="preserve"> Name of Student 1:</t>
    </r>
  </si>
  <si>
    <r>
      <rPr>
        <b/>
        <sz val="12"/>
        <color rgb="FFFF0000"/>
        <rFont val="Arial"/>
        <family val="2"/>
      </rPr>
      <t>B)</t>
    </r>
    <r>
      <rPr>
        <b/>
        <sz val="12"/>
        <rFont val="Arial"/>
        <family val="2"/>
      </rPr>
      <t xml:space="preserve"> Name of Student 2:</t>
    </r>
  </si>
  <si>
    <r>
      <rPr>
        <b/>
        <sz val="12"/>
        <color rgb="FFFF0000"/>
        <rFont val="Arial"/>
        <family val="2"/>
      </rPr>
      <t>C)</t>
    </r>
    <r>
      <rPr>
        <b/>
        <sz val="12"/>
        <rFont val="Arial"/>
        <family val="2"/>
      </rPr>
      <t xml:space="preserve"> Name of your tutor:</t>
    </r>
  </si>
  <si>
    <r>
      <rPr>
        <b/>
        <sz val="12"/>
        <color rgb="FFFF0000"/>
        <rFont val="Arial"/>
        <family val="2"/>
      </rPr>
      <t>D)</t>
    </r>
    <r>
      <rPr>
        <b/>
        <sz val="12"/>
        <rFont val="Arial"/>
        <family val="2"/>
      </rPr>
      <t xml:space="preserve"> Name of Student 3:</t>
    </r>
    <r>
      <rPr>
        <b/>
        <sz val="12"/>
        <color rgb="FFFF0000"/>
        <rFont val="Arial"/>
        <family val="2"/>
      </rPr>
      <t>*</t>
    </r>
  </si>
  <si>
    <t>*</t>
  </si>
  <si>
    <t>Fill this field if you are doing the prac in a team of 3. Otherwise leave field blank.</t>
  </si>
  <si>
    <t>Then proceed to tab A: follow the instruction given there.</t>
  </si>
  <si>
    <t>Overall: Investigate the basic properties of enzyme kinetics, which affect reaction velocity in enzyme-catalysed reactions</t>
  </si>
  <si>
    <r>
      <t xml:space="preserve">A. Study the effect of substrate structure on reaction velocity: using </t>
    </r>
    <r>
      <rPr>
        <b/>
        <sz val="14"/>
        <rFont val="Arial"/>
        <family val="2"/>
      </rPr>
      <t>three different esters</t>
    </r>
    <r>
      <rPr>
        <sz val="14"/>
        <rFont val="Arial"/>
        <family val="2"/>
      </rPr>
      <t xml:space="preserve"> and the </t>
    </r>
    <r>
      <rPr>
        <b/>
        <sz val="14"/>
        <rFont val="Arial"/>
        <family val="2"/>
      </rPr>
      <t>esterase enzyme.</t>
    </r>
  </si>
  <si>
    <t>Reaction no.</t>
  </si>
  <si>
    <t>SAMPLE CALCULATION:</t>
  </si>
  <si>
    <t>Therefore: concentration change per minute</t>
  </si>
  <si>
    <t>We now need to know how many moles per min in the assay</t>
  </si>
  <si>
    <t>moles = concentration x volume</t>
  </si>
  <si>
    <t>1/v =</t>
  </si>
  <si>
    <t>(6.2/X) min. µmol-1 for 20 µl of enzyme</t>
  </si>
  <si>
    <t xml:space="preserve"> [NAD+]</t>
  </si>
  <si>
    <t>1/[NAD+]</t>
  </si>
  <si>
    <t>v</t>
  </si>
  <si>
    <t>1/v</t>
  </si>
  <si>
    <t>ie [S]</t>
  </si>
  <si>
    <t>ie 1/[S]</t>
  </si>
  <si>
    <t>(mM)</t>
  </si>
  <si>
    <t>for 120 s</t>
  </si>
  <si>
    <t>per minute</t>
  </si>
  <si>
    <t>from sample calculation</t>
  </si>
  <si>
    <t>reciprocal</t>
  </si>
  <si>
    <t xml:space="preserve">From the graph, </t>
  </si>
  <si>
    <t xml:space="preserve"> 1/y intercept</t>
  </si>
  <si>
    <t>- 1/x intercept</t>
  </si>
  <si>
    <t>y intercept:</t>
  </si>
  <si>
    <t>x intercept:</t>
  </si>
  <si>
    <r>
      <t xml:space="preserve">   = X min</t>
    </r>
    <r>
      <rPr>
        <vertAlign val="superscript"/>
        <sz val="12"/>
        <color theme="1"/>
        <rFont val="Arial"/>
        <family val="2"/>
      </rPr>
      <t>-1</t>
    </r>
    <r>
      <rPr>
        <sz val="12"/>
        <color theme="1"/>
        <rFont val="Arial"/>
        <family val="2"/>
      </rPr>
      <t>/(6.2 x 10</t>
    </r>
    <r>
      <rPr>
        <vertAlign val="superscript"/>
        <sz val="12"/>
        <color theme="1"/>
        <rFont val="Arial"/>
        <family val="2"/>
      </rPr>
      <t>3</t>
    </r>
    <r>
      <rPr>
        <sz val="12"/>
        <color theme="1"/>
        <rFont val="Arial"/>
        <family val="2"/>
      </rPr>
      <t xml:space="preserve"> litre.mol</t>
    </r>
    <r>
      <rPr>
        <vertAlign val="superscript"/>
        <sz val="12"/>
        <color theme="1"/>
        <rFont val="Arial"/>
        <family val="2"/>
      </rPr>
      <t>-1</t>
    </r>
    <r>
      <rPr>
        <sz val="12"/>
        <color theme="1"/>
        <rFont val="Arial"/>
        <family val="2"/>
      </rPr>
      <t>.cm</t>
    </r>
    <r>
      <rPr>
        <vertAlign val="superscript"/>
        <sz val="12"/>
        <color theme="1"/>
        <rFont val="Arial"/>
        <family val="2"/>
      </rPr>
      <t>-1</t>
    </r>
    <r>
      <rPr>
        <sz val="12"/>
        <color theme="1"/>
        <rFont val="Arial"/>
        <family val="2"/>
      </rPr>
      <t xml:space="preserve"> x 1 cm)</t>
    </r>
  </si>
  <si>
    <r>
      <t xml:space="preserve">   = (X/6.2) x 10</t>
    </r>
    <r>
      <rPr>
        <vertAlign val="superscript"/>
        <sz val="12"/>
        <color theme="1"/>
        <rFont val="Arial"/>
        <family val="2"/>
      </rPr>
      <t>-3</t>
    </r>
    <r>
      <rPr>
        <sz val="12"/>
        <color theme="1"/>
        <rFont val="Arial"/>
        <family val="2"/>
      </rPr>
      <t xml:space="preserve"> M min</t>
    </r>
    <r>
      <rPr>
        <vertAlign val="superscript"/>
        <sz val="12"/>
        <color theme="1"/>
        <rFont val="Arial"/>
        <family val="2"/>
      </rPr>
      <t>-1</t>
    </r>
  </si>
  <si>
    <r>
      <t xml:space="preserve">   = (X/6.2) x 10-3 M min</t>
    </r>
    <r>
      <rPr>
        <vertAlign val="superscript"/>
        <sz val="12"/>
        <color theme="1"/>
        <rFont val="Arial"/>
        <family val="2"/>
      </rPr>
      <t>-1</t>
    </r>
    <r>
      <rPr>
        <sz val="12"/>
        <color theme="1"/>
        <rFont val="Arial"/>
        <family val="2"/>
      </rPr>
      <t xml:space="preserve"> x 10</t>
    </r>
    <r>
      <rPr>
        <vertAlign val="superscript"/>
        <sz val="12"/>
        <color theme="1"/>
        <rFont val="Arial"/>
        <family val="2"/>
      </rPr>
      <t>-3</t>
    </r>
    <r>
      <rPr>
        <sz val="12"/>
        <color theme="1"/>
        <rFont val="Arial"/>
        <family val="2"/>
      </rPr>
      <t xml:space="preserve"> L</t>
    </r>
  </si>
  <si>
    <r>
      <t xml:space="preserve">   = (X/6.2) x 10</t>
    </r>
    <r>
      <rPr>
        <vertAlign val="superscript"/>
        <sz val="12"/>
        <color theme="1"/>
        <rFont val="Arial"/>
        <family val="2"/>
      </rPr>
      <t>-6</t>
    </r>
    <r>
      <rPr>
        <sz val="12"/>
        <color theme="1"/>
        <rFont val="Arial"/>
        <family val="2"/>
      </rPr>
      <t xml:space="preserve"> mol min</t>
    </r>
    <r>
      <rPr>
        <vertAlign val="superscript"/>
        <sz val="12"/>
        <color theme="1"/>
        <rFont val="Arial"/>
        <family val="2"/>
      </rPr>
      <t>-1</t>
    </r>
  </si>
  <si>
    <r>
      <t xml:space="preserve">   = (X/6.2) mmol min</t>
    </r>
    <r>
      <rPr>
        <vertAlign val="superscript"/>
        <sz val="12"/>
        <color theme="1"/>
        <rFont val="Arial"/>
        <family val="2"/>
      </rPr>
      <t>-1</t>
    </r>
  </si>
  <si>
    <r>
      <t xml:space="preserve"> [NAD</t>
    </r>
    <r>
      <rPr>
        <b/>
        <vertAlign val="superscript"/>
        <sz val="14"/>
        <rFont val="Arial"/>
        <family val="2"/>
      </rPr>
      <t>+</t>
    </r>
    <r>
      <rPr>
        <b/>
        <sz val="14"/>
        <rFont val="Arial"/>
        <family val="2"/>
      </rPr>
      <t>]</t>
    </r>
  </si>
  <si>
    <r>
      <t>1/[NAD</t>
    </r>
    <r>
      <rPr>
        <b/>
        <vertAlign val="superscript"/>
        <sz val="14"/>
        <rFont val="Arial"/>
        <family val="2"/>
      </rPr>
      <t>+</t>
    </r>
    <r>
      <rPr>
        <b/>
        <sz val="14"/>
        <rFont val="Arial"/>
        <family val="2"/>
      </rPr>
      <t>]</t>
    </r>
  </si>
  <si>
    <r>
      <rPr>
        <b/>
        <i/>
        <sz val="14"/>
        <color theme="1"/>
        <rFont val="Arial"/>
        <family val="2"/>
      </rPr>
      <t>K</t>
    </r>
    <r>
      <rPr>
        <b/>
        <vertAlign val="subscript"/>
        <sz val="14"/>
        <color theme="1"/>
        <rFont val="Arial"/>
        <family val="2"/>
      </rPr>
      <t>m</t>
    </r>
    <r>
      <rPr>
        <sz val="14"/>
        <color theme="1"/>
        <rFont val="Arial"/>
        <family val="2"/>
      </rPr>
      <t>:</t>
    </r>
  </si>
  <si>
    <r>
      <t>µmol.min</t>
    </r>
    <r>
      <rPr>
        <vertAlign val="superscript"/>
        <sz val="14"/>
        <color theme="1"/>
        <rFont val="Arial"/>
        <family val="2"/>
      </rPr>
      <t>-1</t>
    </r>
  </si>
  <si>
    <r>
      <t>mM or mmol.L</t>
    </r>
    <r>
      <rPr>
        <vertAlign val="superscript"/>
        <sz val="14"/>
        <color theme="1"/>
        <rFont val="Arial"/>
        <family val="2"/>
      </rPr>
      <t>-1</t>
    </r>
  </si>
  <si>
    <r>
      <t>If your line does not meet the negative x-axis, calculate K</t>
    </r>
    <r>
      <rPr>
        <b/>
        <vertAlign val="subscript"/>
        <sz val="14"/>
        <color theme="1"/>
        <rFont val="Arial"/>
        <family val="2"/>
      </rPr>
      <t>m</t>
    </r>
    <r>
      <rPr>
        <b/>
        <sz val="14"/>
        <color theme="1"/>
        <rFont val="Arial"/>
        <family val="2"/>
      </rPr>
      <t xml:space="preserve"> from the slope of the line:</t>
    </r>
  </si>
  <si>
    <r>
      <t>a.     Slope = K</t>
    </r>
    <r>
      <rPr>
        <b/>
        <vertAlign val="subscript"/>
        <sz val="14"/>
        <color theme="1"/>
        <rFont val="Arial"/>
        <family val="2"/>
      </rPr>
      <t>m</t>
    </r>
    <r>
      <rPr>
        <b/>
        <sz val="14"/>
        <color theme="1"/>
        <rFont val="Arial"/>
        <family val="2"/>
      </rPr>
      <t>/V</t>
    </r>
    <r>
      <rPr>
        <b/>
        <vertAlign val="subscript"/>
        <sz val="14"/>
        <color theme="1"/>
        <rFont val="Arial"/>
        <family val="2"/>
      </rPr>
      <t>max</t>
    </r>
    <r>
      <rPr>
        <b/>
        <sz val="14"/>
        <color theme="1"/>
        <rFont val="Arial"/>
        <family val="2"/>
      </rPr>
      <t xml:space="preserve"> = rise/run = (y2 - y1) / (x2-x1)</t>
    </r>
  </si>
  <si>
    <r>
      <t>b.    Using y intercept = 1/V</t>
    </r>
    <r>
      <rPr>
        <b/>
        <vertAlign val="subscript"/>
        <sz val="14"/>
        <color theme="1"/>
        <rFont val="Arial"/>
        <family val="2"/>
      </rPr>
      <t>max</t>
    </r>
    <r>
      <rPr>
        <b/>
        <sz val="14"/>
        <color theme="1"/>
        <rFont val="Arial"/>
        <family val="2"/>
      </rPr>
      <t> , K</t>
    </r>
    <r>
      <rPr>
        <b/>
        <vertAlign val="subscript"/>
        <sz val="14"/>
        <color theme="1"/>
        <rFont val="Arial"/>
        <family val="2"/>
      </rPr>
      <t xml:space="preserve">m </t>
    </r>
    <r>
      <rPr>
        <b/>
        <sz val="14"/>
        <color theme="1"/>
        <rFont val="Arial"/>
        <family val="2"/>
      </rPr>
      <t xml:space="preserve"> = (Slope / y intercept) mM</t>
    </r>
  </si>
  <si>
    <t>Brief instructions - complete all the white cells</t>
  </si>
  <si>
    <t>Reaction 1</t>
  </si>
  <si>
    <t>Reaction 2</t>
  </si>
  <si>
    <t>Reaction 3</t>
  </si>
  <si>
    <t>Reaction 4</t>
  </si>
  <si>
    <r>
      <t xml:space="preserve">2. Use the sample calculation to calculate the rate of the reaction, </t>
    </r>
    <r>
      <rPr>
        <b/>
        <sz val="14"/>
        <color theme="1"/>
        <rFont val="Arial"/>
        <family val="2"/>
      </rPr>
      <t>v</t>
    </r>
  </si>
  <si>
    <t>ΔA</t>
  </si>
  <si>
    <r>
      <t>(min</t>
    </r>
    <r>
      <rPr>
        <b/>
        <vertAlign val="superscript"/>
        <sz val="14"/>
        <rFont val="Arial"/>
        <family val="2"/>
      </rPr>
      <t>-1</t>
    </r>
    <r>
      <rPr>
        <b/>
        <sz val="14"/>
        <rFont val="Arial"/>
        <family val="2"/>
      </rPr>
      <t>)</t>
    </r>
  </si>
  <si>
    <r>
      <t>(µmol. min</t>
    </r>
    <r>
      <rPr>
        <b/>
        <vertAlign val="superscript"/>
        <sz val="14"/>
        <rFont val="Arial"/>
        <family val="2"/>
      </rPr>
      <t>-1</t>
    </r>
    <r>
      <rPr>
        <b/>
        <sz val="14"/>
        <rFont val="Arial"/>
        <family val="2"/>
      </rPr>
      <t>)</t>
    </r>
  </si>
  <si>
    <r>
      <t>(min. µmol</t>
    </r>
    <r>
      <rPr>
        <b/>
        <vertAlign val="superscript"/>
        <sz val="14"/>
        <rFont val="Arial"/>
        <family val="2"/>
      </rPr>
      <t>-1</t>
    </r>
    <r>
      <rPr>
        <b/>
        <sz val="14"/>
        <rFont val="Arial"/>
        <family val="2"/>
      </rPr>
      <t>)</t>
    </r>
  </si>
  <si>
    <r>
      <t>ie 1/[S]  (mM</t>
    </r>
    <r>
      <rPr>
        <b/>
        <vertAlign val="superscript"/>
        <sz val="14"/>
        <rFont val="Arial"/>
        <family val="2"/>
      </rPr>
      <t>-1</t>
    </r>
    <r>
      <rPr>
        <b/>
        <sz val="14"/>
        <rFont val="Arial"/>
        <family val="2"/>
      </rPr>
      <t>)</t>
    </r>
  </si>
  <si>
    <r>
      <rPr>
        <b/>
        <sz val="11"/>
        <color theme="7" tint="-0.249977111117893"/>
        <rFont val="Symbol"/>
        <family val="1"/>
        <charset val="2"/>
      </rPr>
      <t>D</t>
    </r>
    <r>
      <rPr>
        <b/>
        <sz val="11"/>
        <color theme="7" tint="-0.249977111117893"/>
        <rFont val="Calibri"/>
        <family val="2"/>
        <scheme val="minor"/>
      </rPr>
      <t>A</t>
    </r>
  </si>
  <si>
    <t>4. From the graph, determine the x and y intercepts and complete your calculations.</t>
  </si>
  <si>
    <r>
      <rPr>
        <b/>
        <i/>
        <sz val="14"/>
        <color theme="1"/>
        <rFont val="Arial"/>
        <family val="2"/>
      </rPr>
      <t>V</t>
    </r>
    <r>
      <rPr>
        <b/>
        <vertAlign val="subscript"/>
        <sz val="14"/>
        <color theme="1"/>
        <rFont val="Arial"/>
        <family val="2"/>
      </rPr>
      <t>max</t>
    </r>
    <r>
      <rPr>
        <b/>
        <sz val="14"/>
        <color theme="1"/>
        <rFont val="Arial"/>
        <family val="2"/>
      </rPr>
      <t xml:space="preserve">: </t>
    </r>
  </si>
  <si>
    <t>[S]</t>
  </si>
  <si>
    <t>v from sample calculation</t>
  </si>
  <si>
    <t>1/v, i.e. reciprocal</t>
  </si>
  <si>
    <t>1/[S], i.e. reciprocal</t>
  </si>
  <si>
    <r>
      <rPr>
        <sz val="12"/>
        <color rgb="FFFF0000"/>
        <rFont val="Arial"/>
        <family val="2"/>
      </rPr>
      <t>v</t>
    </r>
    <r>
      <rPr>
        <sz val="12"/>
        <color theme="1"/>
        <rFont val="Arial"/>
        <family val="2"/>
      </rPr>
      <t xml:space="preserve"> = Absorbance change/min = X min</t>
    </r>
    <r>
      <rPr>
        <vertAlign val="superscript"/>
        <sz val="12"/>
        <color theme="1"/>
        <rFont val="Arial"/>
        <family val="2"/>
      </rPr>
      <t>-1</t>
    </r>
    <r>
      <rPr>
        <sz val="12"/>
        <color theme="1"/>
        <rFont val="Arial"/>
        <family val="2"/>
      </rPr>
      <t>,</t>
    </r>
    <r>
      <rPr>
        <vertAlign val="superscript"/>
        <sz val="12"/>
        <color theme="1"/>
        <rFont val="Arial"/>
        <family val="2"/>
      </rPr>
      <t xml:space="preserve"> </t>
    </r>
    <r>
      <rPr>
        <sz val="12"/>
        <color theme="1"/>
        <rFont val="Arial"/>
        <family val="2"/>
      </rPr>
      <t>Assay vol = 1 ml = 10</t>
    </r>
    <r>
      <rPr>
        <vertAlign val="superscript"/>
        <sz val="12"/>
        <color theme="1"/>
        <rFont val="Arial"/>
        <family val="2"/>
      </rPr>
      <t>-3</t>
    </r>
    <r>
      <rPr>
        <sz val="12"/>
        <color theme="1"/>
        <rFont val="Arial"/>
        <family val="2"/>
      </rPr>
      <t xml:space="preserve"> l, Light path = 1cm</t>
    </r>
  </si>
  <si>
    <r>
      <t xml:space="preserve">Beer-Lambert Law: A = </t>
    </r>
    <r>
      <rPr>
        <i/>
        <sz val="12"/>
        <color theme="1"/>
        <rFont val="Arial"/>
        <family val="2"/>
      </rPr>
      <t>e</t>
    </r>
    <r>
      <rPr>
        <sz val="12"/>
        <color theme="1"/>
        <rFont val="Arial"/>
        <family val="2"/>
      </rPr>
      <t xml:space="preserve"> c.l  or c = A /(</t>
    </r>
    <r>
      <rPr>
        <i/>
        <sz val="12"/>
        <color theme="1"/>
        <rFont val="Arial"/>
        <family val="2"/>
      </rPr>
      <t>e</t>
    </r>
    <r>
      <rPr>
        <sz val="12"/>
        <color theme="1"/>
        <rFont val="Arial"/>
        <family val="2"/>
      </rPr>
      <t xml:space="preserve"> .l)</t>
    </r>
  </si>
  <si>
    <r>
      <t>→ 20 ml of enzyme will convert (X/6.2) mmol NAD</t>
    </r>
    <r>
      <rPr>
        <b/>
        <vertAlign val="superscript"/>
        <sz val="14"/>
        <color theme="1"/>
        <rFont val="Arial"/>
        <family val="2"/>
      </rPr>
      <t>+</t>
    </r>
    <r>
      <rPr>
        <b/>
        <sz val="14"/>
        <color theme="1"/>
        <rFont val="Arial"/>
        <family val="2"/>
      </rPr>
      <t xml:space="preserve"> to NADH per min.</t>
    </r>
    <r>
      <rPr>
        <b/>
        <sz val="14"/>
        <color theme="3" tint="-0.249977111117893"/>
        <rFont val="Arial"/>
        <family val="2"/>
      </rPr>
      <t xml:space="preserve"> (v)</t>
    </r>
  </si>
  <si>
    <r>
      <t xml:space="preserve">Note: </t>
    </r>
    <r>
      <rPr>
        <b/>
        <i/>
        <sz val="14"/>
        <color theme="1"/>
        <rFont val="Arial"/>
        <family val="2"/>
      </rPr>
      <t>K</t>
    </r>
    <r>
      <rPr>
        <b/>
        <vertAlign val="subscript"/>
        <sz val="14"/>
        <color theme="1"/>
        <rFont val="Arial"/>
        <family val="2"/>
      </rPr>
      <t xml:space="preserve">m  </t>
    </r>
    <r>
      <rPr>
        <b/>
        <sz val="14"/>
        <color theme="1"/>
        <rFont val="Arial"/>
        <family val="2"/>
      </rPr>
      <t>has the same units as [S] i.e. [NAD</t>
    </r>
    <r>
      <rPr>
        <b/>
        <vertAlign val="superscript"/>
        <sz val="14"/>
        <color theme="1"/>
        <rFont val="Arial"/>
        <family val="2"/>
      </rPr>
      <t>+</t>
    </r>
    <r>
      <rPr>
        <b/>
        <sz val="14"/>
        <color theme="1"/>
        <rFont val="Arial"/>
        <family val="2"/>
      </rPr>
      <t>]</t>
    </r>
  </si>
  <si>
    <t>Homolactic fermention by the enzyme, lactate dehydrogenase (LDH)</t>
  </si>
  <si>
    <r>
      <t>3. Complete the</t>
    </r>
    <r>
      <rPr>
        <b/>
        <sz val="14"/>
        <color theme="1"/>
        <rFont val="Arial"/>
        <family val="2"/>
      </rPr>
      <t xml:space="preserve"> remaining calculations</t>
    </r>
    <r>
      <rPr>
        <sz val="14"/>
        <color theme="1"/>
        <rFont val="Arial"/>
        <family val="2"/>
      </rPr>
      <t xml:space="preserve"> for the Lineweaver-Burk plot to refresh.</t>
    </r>
  </si>
  <si>
    <t>for    120 s</t>
  </si>
  <si>
    <t>per    minute</t>
  </si>
  <si>
    <r>
      <t xml:space="preserve">C. Evaluate the effect of </t>
    </r>
    <r>
      <rPr>
        <b/>
        <sz val="14"/>
        <rFont val="Arial"/>
        <family val="2"/>
      </rPr>
      <t>allosteric effectors</t>
    </r>
    <r>
      <rPr>
        <sz val="14"/>
        <rFont val="Arial"/>
        <family val="2"/>
      </rPr>
      <t xml:space="preserve"> on the rate of </t>
    </r>
    <r>
      <rPr>
        <b/>
        <sz val="14"/>
        <rFont val="Arial"/>
        <family val="2"/>
      </rPr>
      <t>oxidative deamination</t>
    </r>
    <r>
      <rPr>
        <sz val="14"/>
        <rFont val="Arial"/>
        <family val="2"/>
      </rPr>
      <t xml:space="preserve">  catalysed by the enzyme </t>
    </r>
    <r>
      <rPr>
        <b/>
        <sz val="14"/>
        <rFont val="Arial"/>
        <family val="2"/>
      </rPr>
      <t xml:space="preserve">glutamate dehydrogenase </t>
    </r>
    <r>
      <rPr>
        <sz val="14"/>
        <rFont val="Arial"/>
        <family val="2"/>
      </rPr>
      <t>(GDH).</t>
    </r>
  </si>
  <si>
    <r>
      <t>B. Determine</t>
    </r>
    <r>
      <rPr>
        <b/>
        <sz val="14"/>
        <rFont val="Arial"/>
        <family val="2"/>
      </rPr>
      <t xml:space="preserve"> the Michaelis-Menten constants, </t>
    </r>
    <r>
      <rPr>
        <b/>
        <i/>
        <sz val="14"/>
        <rFont val="Arial"/>
        <family val="2"/>
      </rPr>
      <t>K</t>
    </r>
    <r>
      <rPr>
        <b/>
        <vertAlign val="subscript"/>
        <sz val="14"/>
        <rFont val="Arial"/>
        <family val="2"/>
      </rPr>
      <t>m</t>
    </r>
    <r>
      <rPr>
        <sz val="14"/>
        <rFont val="Arial"/>
        <family val="2"/>
      </rPr>
      <t xml:space="preserve"> and</t>
    </r>
    <r>
      <rPr>
        <b/>
        <sz val="14"/>
        <rFont val="Arial"/>
        <family val="2"/>
      </rPr>
      <t xml:space="preserve"> </t>
    </r>
    <r>
      <rPr>
        <b/>
        <i/>
        <sz val="14"/>
        <rFont val="Arial"/>
        <family val="2"/>
      </rPr>
      <t>V</t>
    </r>
    <r>
      <rPr>
        <b/>
        <vertAlign val="subscript"/>
        <sz val="14"/>
        <rFont val="Arial"/>
        <family val="2"/>
      </rPr>
      <t>max</t>
    </r>
    <r>
      <rPr>
        <sz val="14"/>
        <rFont val="Arial"/>
        <family val="2"/>
      </rPr>
      <t xml:space="preserve"> for the </t>
    </r>
    <r>
      <rPr>
        <b/>
        <sz val="14"/>
        <rFont val="Arial"/>
        <family val="2"/>
      </rPr>
      <t>redox reaction</t>
    </r>
    <r>
      <rPr>
        <sz val="14"/>
        <rFont val="Arial"/>
        <family val="2"/>
      </rPr>
      <t xml:space="preserve"> catalysed by </t>
    </r>
    <r>
      <rPr>
        <b/>
        <sz val="14"/>
        <rFont val="Arial"/>
        <family val="2"/>
      </rPr>
      <t>lactate dehydrogenase</t>
    </r>
    <r>
      <rPr>
        <sz val="14"/>
        <rFont val="Arial"/>
        <family val="2"/>
      </rPr>
      <t xml:space="preserve"> (LDH), from a </t>
    </r>
    <r>
      <rPr>
        <b/>
        <sz val="14"/>
        <rFont val="Arial"/>
        <family val="2"/>
      </rPr>
      <t>Lineweaver-Burk plot</t>
    </r>
    <r>
      <rPr>
        <sz val="14"/>
        <rFont val="Arial"/>
        <family val="2"/>
      </rPr>
      <t>.</t>
    </r>
  </si>
  <si>
    <t>Finished? Proceed to C. Allostery</t>
  </si>
  <si>
    <t>Table 2: Comparison of reaction velocities for Reactions 1-3</t>
  </si>
  <si>
    <t>2 (GTP)</t>
  </si>
  <si>
    <t>3 (ADP)</t>
  </si>
  <si>
    <t>Allosteric effectors on the rate of oxidative deamination  catalysed by the enzyme glutamate dehydrogenase (GDH)</t>
  </si>
  <si>
    <t>Table 2: Calculations for Lineweaver-Burk plot</t>
  </si>
  <si>
    <r>
      <t xml:space="preserve">2. The rate is also tracked in the presence of GTP (in </t>
    </r>
    <r>
      <rPr>
        <b/>
        <sz val="12"/>
        <color rgb="FFFF0000"/>
        <rFont val="Arial"/>
        <family val="2"/>
      </rPr>
      <t>red</t>
    </r>
    <r>
      <rPr>
        <b/>
        <sz val="12"/>
        <color theme="1"/>
        <rFont val="Arial"/>
        <family val="2"/>
      </rPr>
      <t>; Reaction 2) and ADP (in</t>
    </r>
    <r>
      <rPr>
        <b/>
        <sz val="12"/>
        <color rgb="FFFF0000"/>
        <rFont val="Arial"/>
        <family val="2"/>
      </rPr>
      <t xml:space="preserve"> </t>
    </r>
    <r>
      <rPr>
        <b/>
        <sz val="12"/>
        <color theme="1"/>
        <rFont val="Arial"/>
        <family val="2"/>
      </rPr>
      <t>black; Reaction 3).</t>
    </r>
  </si>
  <si>
    <r>
      <t xml:space="preserve">1. From the spectrophotometric reaction curve results monitoring the formation of </t>
    </r>
    <r>
      <rPr>
        <b/>
        <sz val="14"/>
        <color theme="1"/>
        <rFont val="Arial"/>
        <family val="2"/>
      </rPr>
      <t>NAD</t>
    </r>
    <r>
      <rPr>
        <b/>
        <vertAlign val="superscript"/>
        <sz val="14"/>
        <color theme="1"/>
        <rFont val="Arial"/>
        <family val="2"/>
      </rPr>
      <t xml:space="preserve">+ </t>
    </r>
    <r>
      <rPr>
        <b/>
        <sz val="14"/>
        <color theme="1"/>
        <rFont val="Arial"/>
        <family val="2"/>
      </rPr>
      <t>alone</t>
    </r>
    <r>
      <rPr>
        <sz val="14"/>
        <color theme="1"/>
        <rFont val="Arial"/>
        <family val="2"/>
      </rPr>
      <t>, complete the column for</t>
    </r>
    <r>
      <rPr>
        <sz val="14"/>
        <color theme="7" tint="-0.249977111117893"/>
        <rFont val="Arial"/>
        <family val="2"/>
      </rPr>
      <t xml:space="preserve"> </t>
    </r>
    <r>
      <rPr>
        <b/>
        <sz val="14"/>
        <color theme="7" tint="-0.249977111117893"/>
        <rFont val="Arial"/>
        <family val="2"/>
      </rPr>
      <t>ΔA</t>
    </r>
    <r>
      <rPr>
        <sz val="14"/>
        <color theme="1"/>
        <rFont val="Arial"/>
        <family val="2"/>
      </rPr>
      <t xml:space="preserve"> in Table 3</t>
    </r>
  </si>
  <si>
    <r>
      <t>v min</t>
    </r>
    <r>
      <rPr>
        <b/>
        <vertAlign val="superscript"/>
        <sz val="12"/>
        <color theme="1"/>
        <rFont val="Arial"/>
        <family val="2"/>
      </rPr>
      <t>-1</t>
    </r>
    <r>
      <rPr>
        <b/>
        <sz val="12"/>
        <color theme="1"/>
        <rFont val="Arial"/>
        <family val="2"/>
      </rPr>
      <t xml:space="preserve"> per 450 µl of enzyme</t>
    </r>
  </si>
  <si>
    <r>
      <t xml:space="preserve">Q:  From the results in Table 2, did you find that GTP or ADP acted as effectors of GDH? For each effector, classify if it is a positive effector or a negative effector (inhibitors) of GDH activity. Also provide a reason why. </t>
    </r>
    <r>
      <rPr>
        <b/>
        <i/>
        <sz val="11"/>
        <color theme="1"/>
        <rFont val="Arial"/>
        <family val="2"/>
      </rPr>
      <t>(Hint: compare the reaction rates for Reactions 2 and  3 with that of Reaction 1)</t>
    </r>
  </si>
  <si>
    <r>
      <t xml:space="preserve">1. The rate of disappearance of NADH (v) is shown in </t>
    </r>
    <r>
      <rPr>
        <b/>
        <sz val="12"/>
        <color rgb="FF0000FF"/>
        <rFont val="Arial"/>
        <family val="2"/>
      </rPr>
      <t xml:space="preserve">blue </t>
    </r>
    <r>
      <rPr>
        <b/>
        <sz val="12"/>
        <color theme="1"/>
        <rFont val="Arial"/>
        <family val="2"/>
      </rPr>
      <t>(Reaction 1), by following the absorbance at 340 nm: so the graph has a negative slope.</t>
    </r>
  </si>
  <si>
    <t>3. From the values for the reaction rate shown in Table 2, , determine the nature of the allostery (positive or negative) for GTP and ADP and why you have come to this conclusion.</t>
  </si>
  <si>
    <t xml:space="preserve">Table 1: KOH required to neutralise the acid produced upon esterase-catalysed hydrolysis of different ester substrates </t>
  </si>
  <si>
    <t>Time (sec)</t>
  </si>
  <si>
    <t>KOH used</t>
  </si>
  <si>
    <t>50 ml phosphate buffer;</t>
  </si>
  <si>
    <t xml:space="preserve">2 ml of esterase; </t>
  </si>
  <si>
    <t>2.5 ml Ethyl acetate</t>
  </si>
  <si>
    <t>2.5 ml Ethyl propanoate</t>
  </si>
  <si>
    <t>2.5 ml Ethyl butanoate</t>
  </si>
  <si>
    <t>Drops per 20sec</t>
  </si>
  <si>
    <t>Cumulative Total</t>
  </si>
  <si>
    <t>Drops</t>
  </si>
  <si>
    <t>Vol</t>
  </si>
  <si>
    <t>mmol</t>
  </si>
  <si>
    <t>(ml)</t>
  </si>
  <si>
    <t>(n=cv)</t>
  </si>
  <si>
    <t>1. 50 ml phosphate buffer;</t>
  </si>
  <si>
    <t>gm</t>
  </si>
  <si>
    <t>gm/ml</t>
  </si>
  <si>
    <t>ml</t>
  </si>
  <si>
    <t xml:space="preserve"> Finished? Proceed to A. Substrate effect on rate</t>
  </si>
  <si>
    <t xml:space="preserve"> Finished? Proceed to B. Km and Vmax (calculation)</t>
  </si>
  <si>
    <t>A. Study the effect of substrate structure on reaction velocity: 
using three different esters and the esterase enzyme.</t>
  </si>
  <si>
    <t>Weight of 6 drops =</t>
  </si>
  <si>
    <t>Assume density =</t>
  </si>
  <si>
    <t>So, volume of 6 drops =</t>
  </si>
  <si>
    <t>Caution: pH should be 7.4! If pH &gt;7.45, the enzyme will die – so please start again!</t>
  </si>
  <si>
    <t>Record the drops of KOH required every 20 s for maintaining the pH at 7.4, upto 280 s.</t>
  </si>
  <si>
    <t>* After the esterase reaction for all three esters, collect 6 drops into a weigh boat and note weight.</t>
  </si>
  <si>
    <r>
      <rPr>
        <b/>
        <sz val="14"/>
        <color theme="1"/>
        <rFont val="Symbol"/>
        <family val="1"/>
        <charset val="2"/>
      </rPr>
      <t xml:space="preserve">\ </t>
    </r>
    <r>
      <rPr>
        <b/>
        <sz val="12"/>
        <color theme="1"/>
        <rFont val="Arial"/>
        <family val="2"/>
      </rPr>
      <t>volume of 1 drop</t>
    </r>
    <r>
      <rPr>
        <b/>
        <sz val="12"/>
        <color theme="1"/>
        <rFont val="Symbol"/>
        <family val="1"/>
        <charset val="2"/>
      </rPr>
      <t xml:space="preserve"> =</t>
    </r>
  </si>
  <si>
    <r>
      <t>Absorbance/min = X min</t>
    </r>
    <r>
      <rPr>
        <vertAlign val="superscript"/>
        <sz val="12"/>
        <color theme="9" tint="0.79998168889431442"/>
        <rFont val="Arial"/>
        <family val="2"/>
      </rPr>
      <t>-1</t>
    </r>
    <r>
      <rPr>
        <sz val="12"/>
        <color theme="9" tint="0.79998168889431442"/>
        <rFont val="Arial"/>
        <family val="2"/>
      </rPr>
      <t>,</t>
    </r>
    <r>
      <rPr>
        <vertAlign val="superscript"/>
        <sz val="12"/>
        <color theme="9" tint="0.79998168889431442"/>
        <rFont val="Arial"/>
        <family val="2"/>
      </rPr>
      <t xml:space="preserve"> </t>
    </r>
    <r>
      <rPr>
        <sz val="12"/>
        <color theme="9" tint="0.79998168889431442"/>
        <rFont val="Arial"/>
        <family val="2"/>
      </rPr>
      <t>Assay vol = 1 ml = 10</t>
    </r>
    <r>
      <rPr>
        <vertAlign val="superscript"/>
        <sz val="12"/>
        <color theme="9" tint="0.79998168889431442"/>
        <rFont val="Arial"/>
        <family val="2"/>
      </rPr>
      <t>-3</t>
    </r>
    <r>
      <rPr>
        <sz val="12"/>
        <color theme="9" tint="0.79998168889431442"/>
        <rFont val="Arial"/>
        <family val="2"/>
      </rPr>
      <t xml:space="preserve"> l, Light path = 1cm</t>
    </r>
  </si>
  <si>
    <r>
      <t xml:space="preserve">Beer-Lambert Law: </t>
    </r>
    <r>
      <rPr>
        <b/>
        <sz val="12"/>
        <color theme="9" tint="0.79998168889431442"/>
        <rFont val="Arial"/>
        <family val="2"/>
      </rPr>
      <t xml:space="preserve">A = </t>
    </r>
    <r>
      <rPr>
        <i/>
        <sz val="12"/>
        <color theme="9" tint="0.79998168889431442"/>
        <rFont val="Arial"/>
        <family val="2"/>
      </rPr>
      <t>e</t>
    </r>
    <r>
      <rPr>
        <b/>
        <sz val="12"/>
        <color theme="9" tint="0.79998168889431442"/>
        <rFont val="Arial"/>
        <family val="2"/>
      </rPr>
      <t xml:space="preserve"> c.l </t>
    </r>
    <r>
      <rPr>
        <sz val="12"/>
        <color theme="9" tint="0.79998168889431442"/>
        <rFont val="Arial"/>
        <family val="2"/>
      </rPr>
      <t xml:space="preserve"> or </t>
    </r>
    <r>
      <rPr>
        <b/>
        <sz val="12"/>
        <color theme="9" tint="0.79998168889431442"/>
        <rFont val="Arial"/>
        <family val="2"/>
      </rPr>
      <t>c = A /(</t>
    </r>
    <r>
      <rPr>
        <i/>
        <sz val="12"/>
        <color theme="9" tint="0.79998168889431442"/>
        <rFont val="Arial"/>
        <family val="2"/>
      </rPr>
      <t>e</t>
    </r>
    <r>
      <rPr>
        <b/>
        <sz val="12"/>
        <color theme="9" tint="0.79998168889431442"/>
        <rFont val="Arial"/>
        <family val="2"/>
      </rPr>
      <t xml:space="preserve"> .l)</t>
    </r>
  </si>
  <si>
    <r>
      <t xml:space="preserve">   = X min</t>
    </r>
    <r>
      <rPr>
        <vertAlign val="superscript"/>
        <sz val="12"/>
        <color theme="9" tint="0.79998168889431442"/>
        <rFont val="Arial"/>
        <family val="2"/>
      </rPr>
      <t>-1</t>
    </r>
    <r>
      <rPr>
        <sz val="12"/>
        <color theme="9" tint="0.79998168889431442"/>
        <rFont val="Arial"/>
        <family val="2"/>
      </rPr>
      <t>/(6.2 x 10</t>
    </r>
    <r>
      <rPr>
        <vertAlign val="superscript"/>
        <sz val="12"/>
        <color theme="9" tint="0.79998168889431442"/>
        <rFont val="Arial"/>
        <family val="2"/>
      </rPr>
      <t>3</t>
    </r>
    <r>
      <rPr>
        <sz val="12"/>
        <color theme="9" tint="0.79998168889431442"/>
        <rFont val="Arial"/>
        <family val="2"/>
      </rPr>
      <t xml:space="preserve"> litre.mol</t>
    </r>
    <r>
      <rPr>
        <vertAlign val="superscript"/>
        <sz val="12"/>
        <color theme="9" tint="0.79998168889431442"/>
        <rFont val="Arial"/>
        <family val="2"/>
      </rPr>
      <t>-1</t>
    </r>
    <r>
      <rPr>
        <sz val="12"/>
        <color theme="9" tint="0.79998168889431442"/>
        <rFont val="Arial"/>
        <family val="2"/>
      </rPr>
      <t>.cm</t>
    </r>
    <r>
      <rPr>
        <vertAlign val="superscript"/>
        <sz val="12"/>
        <color theme="9" tint="0.79998168889431442"/>
        <rFont val="Arial"/>
        <family val="2"/>
      </rPr>
      <t>-1</t>
    </r>
    <r>
      <rPr>
        <sz val="12"/>
        <color theme="9" tint="0.79998168889431442"/>
        <rFont val="Arial"/>
        <family val="2"/>
      </rPr>
      <t xml:space="preserve"> x 1 cm)</t>
    </r>
  </si>
  <si>
    <r>
      <t xml:space="preserve">   = (X/6.2) x 10</t>
    </r>
    <r>
      <rPr>
        <vertAlign val="superscript"/>
        <sz val="12"/>
        <color theme="9" tint="0.79998168889431442"/>
        <rFont val="Arial"/>
        <family val="2"/>
      </rPr>
      <t>-3</t>
    </r>
    <r>
      <rPr>
        <sz val="12"/>
        <color theme="9" tint="0.79998168889431442"/>
        <rFont val="Arial"/>
        <family val="2"/>
      </rPr>
      <t xml:space="preserve"> M min</t>
    </r>
    <r>
      <rPr>
        <vertAlign val="superscript"/>
        <sz val="12"/>
        <color theme="9" tint="0.79998168889431442"/>
        <rFont val="Arial"/>
        <family val="2"/>
      </rPr>
      <t>-1</t>
    </r>
  </si>
  <si>
    <r>
      <t xml:space="preserve">   = (X/6.2) x 10-3 M min</t>
    </r>
    <r>
      <rPr>
        <vertAlign val="superscript"/>
        <sz val="12"/>
        <color theme="9" tint="0.79998168889431442"/>
        <rFont val="Arial"/>
        <family val="2"/>
      </rPr>
      <t>-1</t>
    </r>
    <r>
      <rPr>
        <sz val="12"/>
        <color theme="9" tint="0.79998168889431442"/>
        <rFont val="Arial"/>
        <family val="2"/>
      </rPr>
      <t xml:space="preserve"> x 10</t>
    </r>
    <r>
      <rPr>
        <vertAlign val="superscript"/>
        <sz val="12"/>
        <color theme="9" tint="0.79998168889431442"/>
        <rFont val="Arial"/>
        <family val="2"/>
      </rPr>
      <t>-3</t>
    </r>
    <r>
      <rPr>
        <sz val="12"/>
        <color theme="9" tint="0.79998168889431442"/>
        <rFont val="Arial"/>
        <family val="2"/>
      </rPr>
      <t xml:space="preserve"> L</t>
    </r>
  </si>
  <si>
    <r>
      <t xml:space="preserve">   = (X/6.2) x 10</t>
    </r>
    <r>
      <rPr>
        <vertAlign val="superscript"/>
        <sz val="12"/>
        <color theme="9" tint="0.79998168889431442"/>
        <rFont val="Arial"/>
        <family val="2"/>
      </rPr>
      <t>-6</t>
    </r>
    <r>
      <rPr>
        <sz val="12"/>
        <color theme="9" tint="0.79998168889431442"/>
        <rFont val="Arial"/>
        <family val="2"/>
      </rPr>
      <t xml:space="preserve"> mol min</t>
    </r>
    <r>
      <rPr>
        <vertAlign val="superscript"/>
        <sz val="12"/>
        <color theme="9" tint="0.79998168889431442"/>
        <rFont val="Arial"/>
        <family val="2"/>
      </rPr>
      <t>-1</t>
    </r>
  </si>
  <si>
    <r>
      <t xml:space="preserve">   = (X/6.2) mmol min</t>
    </r>
    <r>
      <rPr>
        <vertAlign val="superscript"/>
        <sz val="12"/>
        <color theme="9" tint="0.79998168889431442"/>
        <rFont val="Arial"/>
        <family val="2"/>
      </rPr>
      <t>-1</t>
    </r>
  </si>
  <si>
    <r>
      <t>→ 20 ml of enzyme will convert (X/6.2) mmol NAD</t>
    </r>
    <r>
      <rPr>
        <vertAlign val="superscript"/>
        <sz val="12"/>
        <color theme="9" tint="0.79998168889431442"/>
        <rFont val="Arial"/>
        <family val="2"/>
      </rPr>
      <t>+</t>
    </r>
    <r>
      <rPr>
        <sz val="12"/>
        <color theme="9" tint="0.79998168889431442"/>
        <rFont val="Arial"/>
        <family val="2"/>
      </rPr>
      <t xml:space="preserve"> to NADH per min. </t>
    </r>
  </si>
  <si>
    <r>
      <rPr>
        <b/>
        <sz val="11"/>
        <color theme="9" tint="0.79998168889431442"/>
        <rFont val="Symbol"/>
        <family val="1"/>
        <charset val="2"/>
      </rPr>
      <t>D</t>
    </r>
    <r>
      <rPr>
        <b/>
        <sz val="11"/>
        <color theme="9" tint="0.79998168889431442"/>
        <rFont val="Calibri"/>
        <family val="2"/>
        <scheme val="minor"/>
      </rPr>
      <t>A</t>
    </r>
  </si>
  <si>
    <r>
      <t>(min</t>
    </r>
    <r>
      <rPr>
        <b/>
        <vertAlign val="superscript"/>
        <sz val="11"/>
        <color theme="9" tint="0.79998168889431442"/>
        <rFont val="Calibri"/>
        <family val="2"/>
        <scheme val="minor"/>
      </rPr>
      <t>-1</t>
    </r>
    <r>
      <rPr>
        <b/>
        <sz val="11"/>
        <color theme="9" tint="0.79998168889431442"/>
        <rFont val="Calibri"/>
        <family val="2"/>
        <scheme val="minor"/>
      </rPr>
      <t xml:space="preserve"> per 20  µl of enzyme)</t>
    </r>
  </si>
  <si>
    <r>
      <t>(µmol. min</t>
    </r>
    <r>
      <rPr>
        <b/>
        <vertAlign val="superscript"/>
        <sz val="11"/>
        <color theme="9" tint="0.79998168889431442"/>
        <rFont val="Calibri"/>
        <family val="2"/>
        <scheme val="minor"/>
      </rPr>
      <t>-1</t>
    </r>
    <r>
      <rPr>
        <b/>
        <sz val="11"/>
        <color theme="9" tint="0.79998168889431442"/>
        <rFont val="Calibri"/>
        <family val="2"/>
        <scheme val="minor"/>
      </rPr>
      <t xml:space="preserve"> per 20  µl of enzyme)</t>
    </r>
  </si>
  <si>
    <r>
      <t>(20 µl of enzyme. min. µmol</t>
    </r>
    <r>
      <rPr>
        <b/>
        <vertAlign val="superscript"/>
        <sz val="11"/>
        <color theme="9" tint="0.79998168889431442"/>
        <rFont val="Calibri"/>
        <family val="2"/>
        <scheme val="minor"/>
      </rPr>
      <t>-1</t>
    </r>
    <r>
      <rPr>
        <b/>
        <sz val="11"/>
        <color theme="9" tint="0.79998168889431442"/>
        <rFont val="Calibri"/>
        <family val="2"/>
        <scheme val="minor"/>
      </rPr>
      <t>)</t>
    </r>
  </si>
  <si>
    <r>
      <t>(mM</t>
    </r>
    <r>
      <rPr>
        <b/>
        <vertAlign val="superscript"/>
        <sz val="11"/>
        <color theme="9" tint="0.79998168889431442"/>
        <rFont val="Calibri"/>
        <family val="2"/>
        <scheme val="minor"/>
      </rPr>
      <t>-1</t>
    </r>
    <r>
      <rPr>
        <b/>
        <sz val="11"/>
        <color theme="9" tint="0.79998168889431442"/>
        <rFont val="Calibri"/>
        <family val="2"/>
        <scheme val="minor"/>
      </rPr>
      <t>)</t>
    </r>
  </si>
  <si>
    <r>
      <t>3.53X10</t>
    </r>
    <r>
      <rPr>
        <vertAlign val="superscript"/>
        <sz val="11"/>
        <color theme="9" tint="0.79998168889431442"/>
        <rFont val="Calibri"/>
        <family val="2"/>
        <scheme val="minor"/>
      </rPr>
      <t>-3</t>
    </r>
  </si>
  <si>
    <r>
      <t>9.05X10</t>
    </r>
    <r>
      <rPr>
        <vertAlign val="superscript"/>
        <sz val="11"/>
        <color theme="9" tint="0.79998168889431442"/>
        <rFont val="Calibri"/>
        <family val="2"/>
        <scheme val="minor"/>
      </rPr>
      <t>-3</t>
    </r>
  </si>
  <si>
    <r>
      <t>8.79X10</t>
    </r>
    <r>
      <rPr>
        <vertAlign val="superscript"/>
        <sz val="11"/>
        <color theme="9" tint="0.79998168889431442"/>
        <rFont val="Calibri"/>
        <family val="2"/>
        <scheme val="minor"/>
      </rPr>
      <t>-3</t>
    </r>
  </si>
  <si>
    <r>
      <t>V</t>
    </r>
    <r>
      <rPr>
        <b/>
        <vertAlign val="subscript"/>
        <sz val="11"/>
        <color theme="9" tint="0.79998168889431442"/>
        <rFont val="Calibri"/>
        <family val="2"/>
        <scheme val="minor"/>
      </rPr>
      <t>max</t>
    </r>
    <r>
      <rPr>
        <b/>
        <sz val="11"/>
        <color theme="9" tint="0.79998168889431442"/>
        <rFont val="Calibri"/>
        <family val="2"/>
        <scheme val="minor"/>
      </rPr>
      <t xml:space="preserve">: </t>
    </r>
  </si>
  <si>
    <r>
      <rPr>
        <b/>
        <i/>
        <sz val="11"/>
        <color theme="9" tint="0.79998168889431442"/>
        <rFont val="Calibri"/>
        <family val="2"/>
        <scheme val="minor"/>
      </rPr>
      <t>K</t>
    </r>
    <r>
      <rPr>
        <b/>
        <vertAlign val="subscript"/>
        <sz val="11"/>
        <color theme="9" tint="0.79998168889431442"/>
        <rFont val="Calibri"/>
        <family val="2"/>
        <scheme val="minor"/>
      </rPr>
      <t>m</t>
    </r>
    <r>
      <rPr>
        <sz val="11"/>
        <color theme="9" tint="0.79998168889431442"/>
        <rFont val="Calibri"/>
        <family val="2"/>
        <scheme val="minor"/>
      </rPr>
      <t>:</t>
    </r>
  </si>
  <si>
    <r>
      <t>µmol.min</t>
    </r>
    <r>
      <rPr>
        <vertAlign val="superscript"/>
        <sz val="11"/>
        <color theme="9" tint="0.79998168889431442"/>
        <rFont val="Calibri"/>
        <family val="2"/>
        <scheme val="minor"/>
      </rPr>
      <t>-1</t>
    </r>
  </si>
  <si>
    <r>
      <t>mM or mmol.L</t>
    </r>
    <r>
      <rPr>
        <vertAlign val="superscript"/>
        <sz val="11"/>
        <color theme="9" tint="0.79998168889431442"/>
        <rFont val="Calibri"/>
        <family val="2"/>
        <scheme val="minor"/>
      </rPr>
      <t>-1</t>
    </r>
  </si>
  <si>
    <t>Weight of empty weigh boat =</t>
  </si>
  <si>
    <t>Weight of weigh boat plus 6 drops =</t>
  </si>
  <si>
    <r>
      <t xml:space="preserve">3. </t>
    </r>
    <r>
      <rPr>
        <b/>
        <sz val="14"/>
        <color rgb="FF7030A0"/>
        <rFont val="Calibri"/>
        <family val="2"/>
        <scheme val="minor"/>
      </rPr>
      <t>2 ml of esterase.</t>
    </r>
  </si>
  <si>
    <r>
      <t xml:space="preserve">2. </t>
    </r>
    <r>
      <rPr>
        <b/>
        <sz val="14"/>
        <color rgb="FF0000FF"/>
        <rFont val="Calibri"/>
        <family val="2"/>
        <scheme val="minor"/>
      </rPr>
      <t>2.5 ml Ethyl acetate</t>
    </r>
    <r>
      <rPr>
        <b/>
        <sz val="14"/>
        <rFont val="Calibri"/>
        <family val="2"/>
        <scheme val="minor"/>
      </rPr>
      <t xml:space="preserve">; </t>
    </r>
  </si>
  <si>
    <r>
      <t xml:space="preserve">2. </t>
    </r>
    <r>
      <rPr>
        <b/>
        <sz val="14"/>
        <color rgb="FFFF0000"/>
        <rFont val="Calibri"/>
        <family val="2"/>
        <scheme val="minor"/>
      </rPr>
      <t>2.5 ml Ethyl propanoate</t>
    </r>
    <r>
      <rPr>
        <b/>
        <sz val="14"/>
        <rFont val="Calibri"/>
        <family val="2"/>
        <scheme val="minor"/>
      </rPr>
      <t>;</t>
    </r>
  </si>
  <si>
    <r>
      <t xml:space="preserve">2. </t>
    </r>
    <r>
      <rPr>
        <b/>
        <sz val="14"/>
        <color rgb="FF009900"/>
        <rFont val="Calibri"/>
        <family val="2"/>
        <scheme val="minor"/>
      </rPr>
      <t>2.5 ml Ethyl butanoate</t>
    </r>
    <r>
      <rPr>
        <b/>
        <sz val="14"/>
        <rFont val="Calibri"/>
        <family val="2"/>
        <scheme val="minor"/>
      </rPr>
      <t>;</t>
    </r>
  </si>
  <si>
    <t xml:space="preserve">Table 1: KOH (conc. = 20 mM)  required to neutralise the acid produced upon 
esterase-catalysed hydrolysis of different ester substrates </t>
  </si>
  <si>
    <t>Follow your slides carefully to set up the reaction mixture, as all details are given there.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</si>
</sst>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4"/>
      <color theme="1"/>
      <name val="Calibri"/>
      <family val="2"/>
      <scheme val="minor"/>
    </font>
    <font>
      <b/>
      <sz val="14"/>
      <name val="Arial"/>
      <family val="2"/>
    </font>
    <font>
      <sz val="14"/>
      <name val="Arial"/>
      <family val="2"/>
    </font>
    <font>
      <b/>
      <sz val="12"/>
      <color rgb="FFFF0000"/>
      <name val="Arial"/>
      <family val="2"/>
    </font>
    <font>
      <sz val="12"/>
      <name val="Arial"/>
      <family val="2"/>
    </font>
    <font>
      <b/>
      <i/>
      <sz val="12"/>
      <color rgb="FFFF0000"/>
      <name val="Arial"/>
      <family val="2"/>
    </font>
    <font>
      <b/>
      <i/>
      <sz val="12"/>
      <name val="Arial"/>
      <family val="2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u/>
      <sz val="14"/>
      <color theme="1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b/>
      <sz val="11"/>
      <color rgb="FFFA7D00"/>
      <name val="Calibri"/>
      <family val="2"/>
      <scheme val="minor"/>
    </font>
    <font>
      <b/>
      <i/>
      <sz val="14"/>
      <name val="Arial"/>
      <family val="2"/>
    </font>
    <font>
      <b/>
      <vertAlign val="subscript"/>
      <sz val="14"/>
      <name val="Arial"/>
      <family val="2"/>
    </font>
    <font>
      <b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2"/>
      <color theme="1"/>
      <name val="Arial"/>
      <family val="2"/>
    </font>
    <font>
      <vertAlign val="superscript"/>
      <sz val="12"/>
      <color theme="1"/>
      <name val="Arial"/>
      <family val="2"/>
    </font>
    <font>
      <i/>
      <sz val="12"/>
      <color theme="1"/>
      <name val="Arial"/>
      <family val="2"/>
    </font>
    <font>
      <sz val="14"/>
      <color theme="1"/>
      <name val="Arial"/>
      <family val="2"/>
    </font>
    <font>
      <b/>
      <vertAlign val="superscript"/>
      <sz val="14"/>
      <color theme="1"/>
      <name val="Arial"/>
      <family val="2"/>
    </font>
    <font>
      <b/>
      <vertAlign val="superscript"/>
      <sz val="14"/>
      <name val="Arial"/>
      <family val="2"/>
    </font>
    <font>
      <b/>
      <i/>
      <sz val="14"/>
      <color theme="1"/>
      <name val="Arial"/>
      <family val="2"/>
    </font>
    <font>
      <b/>
      <sz val="14"/>
      <color rgb="FFFF0000"/>
      <name val="Arial"/>
      <family val="2"/>
    </font>
    <font>
      <vertAlign val="superscript"/>
      <sz val="14"/>
      <color theme="1"/>
      <name val="Arial"/>
      <family val="2"/>
    </font>
    <font>
      <b/>
      <sz val="14"/>
      <color rgb="FF9933FF"/>
      <name val="Arial"/>
      <family val="2"/>
    </font>
    <font>
      <b/>
      <sz val="14"/>
      <color rgb="FF3333FF"/>
      <name val="Arial"/>
      <family val="2"/>
    </font>
    <font>
      <b/>
      <vertAlign val="subscript"/>
      <sz val="14"/>
      <color theme="1"/>
      <name val="Arial"/>
      <family val="2"/>
    </font>
    <font>
      <b/>
      <sz val="14"/>
      <color theme="3" tint="-0.249977111117893"/>
      <name val="Arial"/>
      <family val="2"/>
    </font>
    <font>
      <b/>
      <sz val="14"/>
      <color theme="6" tint="-0.499984740745262"/>
      <name val="Arial"/>
      <family val="2"/>
    </font>
    <font>
      <sz val="14"/>
      <color rgb="FF9933FF"/>
      <name val="Arial"/>
      <family val="2"/>
    </font>
    <font>
      <b/>
      <sz val="16"/>
      <color rgb="FFC00000"/>
      <name val="Arial"/>
      <family val="2"/>
    </font>
    <font>
      <b/>
      <sz val="11"/>
      <color theme="7" tint="-0.249977111117893"/>
      <name val="Symbol"/>
      <family val="1"/>
      <charset val="2"/>
    </font>
    <font>
      <b/>
      <sz val="11"/>
      <color theme="7" tint="-0.249977111117893"/>
      <name val="Calibri"/>
      <family val="2"/>
      <scheme val="minor"/>
    </font>
    <font>
      <sz val="14"/>
      <color theme="7" tint="-0.249977111117893"/>
      <name val="Arial"/>
      <family val="2"/>
    </font>
    <font>
      <b/>
      <sz val="14"/>
      <color theme="7" tint="-0.249977111117893"/>
      <name val="Arial"/>
      <family val="2"/>
    </font>
    <font>
      <sz val="12"/>
      <color rgb="FFFF0000"/>
      <name val="Arial"/>
      <family val="2"/>
    </font>
    <font>
      <b/>
      <sz val="11"/>
      <color rgb="FF3F3F3F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2"/>
      <color rgb="FF0000FF"/>
      <name val="Arial"/>
      <family val="2"/>
    </font>
    <font>
      <b/>
      <vertAlign val="superscript"/>
      <sz val="12"/>
      <color theme="1"/>
      <name val="Arial"/>
      <family val="2"/>
    </font>
    <font>
      <b/>
      <i/>
      <sz val="11"/>
      <color theme="1"/>
      <name val="Arial"/>
      <family val="2"/>
    </font>
    <font>
      <b/>
      <i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4"/>
      <color rgb="FFC00000"/>
      <name val="Calibri"/>
      <family val="2"/>
      <scheme val="minor"/>
    </font>
    <font>
      <b/>
      <sz val="12"/>
      <color theme="1"/>
      <name val="Symbol"/>
      <family val="1"/>
      <charset val="2"/>
    </font>
    <font>
      <b/>
      <sz val="14"/>
      <color theme="1"/>
      <name val="Symbol"/>
      <family val="1"/>
      <charset val="2"/>
    </font>
    <font>
      <sz val="11"/>
      <color theme="9" tint="0.79998168889431442"/>
      <name val="Calibri"/>
      <family val="2"/>
      <scheme val="minor"/>
    </font>
    <font>
      <u/>
      <sz val="12"/>
      <color theme="9" tint="0.79998168889431442"/>
      <name val="Arial"/>
      <family val="2"/>
    </font>
    <font>
      <sz val="12"/>
      <color theme="9" tint="0.79998168889431442"/>
      <name val="Arial"/>
      <family val="2"/>
    </font>
    <font>
      <vertAlign val="superscript"/>
      <sz val="12"/>
      <color theme="9" tint="0.79998168889431442"/>
      <name val="Arial"/>
      <family val="2"/>
    </font>
    <font>
      <b/>
      <sz val="12"/>
      <color theme="9" tint="0.79998168889431442"/>
      <name val="Arial"/>
      <family val="2"/>
    </font>
    <font>
      <i/>
      <sz val="12"/>
      <color theme="9" tint="0.79998168889431442"/>
      <name val="Arial"/>
      <family val="2"/>
    </font>
    <font>
      <b/>
      <sz val="12"/>
      <color theme="9" tint="0.79998168889431442"/>
      <name val="Calibri"/>
      <family val="2"/>
      <scheme val="minor"/>
    </font>
    <font>
      <b/>
      <sz val="11"/>
      <color theme="9" tint="0.79998168889431442"/>
      <name val="Calibri"/>
      <family val="2"/>
      <scheme val="minor"/>
    </font>
    <font>
      <b/>
      <sz val="11"/>
      <color theme="9" tint="0.79998168889431442"/>
      <name val="Symbol"/>
      <family val="1"/>
      <charset val="2"/>
    </font>
    <font>
      <b/>
      <vertAlign val="superscript"/>
      <sz val="11"/>
      <color theme="9" tint="0.79998168889431442"/>
      <name val="Calibri"/>
      <family val="2"/>
      <scheme val="minor"/>
    </font>
    <font>
      <vertAlign val="superscript"/>
      <sz val="11"/>
      <color theme="9" tint="0.79998168889431442"/>
      <name val="Calibri"/>
      <family val="2"/>
      <scheme val="minor"/>
    </font>
    <font>
      <b/>
      <vertAlign val="subscript"/>
      <sz val="11"/>
      <color theme="9" tint="0.79998168889431442"/>
      <name val="Calibri"/>
      <family val="2"/>
      <scheme val="minor"/>
    </font>
    <font>
      <b/>
      <i/>
      <sz val="11"/>
      <color theme="9" tint="0.79998168889431442"/>
      <name val="Calibri"/>
      <family val="2"/>
      <scheme val="minor"/>
    </font>
    <font>
      <b/>
      <sz val="14"/>
      <color rgb="FF7030A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4"/>
      <color rgb="FF0099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2F2F2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6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double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medium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double">
        <color rgb="FF3F3F3F"/>
      </bottom>
      <diagonal/>
    </border>
    <border>
      <left style="double">
        <color rgb="FF3F3F3F"/>
      </left>
      <right style="thin">
        <color rgb="FF3F3F3F"/>
      </right>
      <top style="thin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double">
        <color rgb="FF3F3F3F"/>
      </bottom>
      <diagonal/>
    </border>
    <border>
      <left style="thin">
        <color rgb="FF3F3F3F"/>
      </left>
      <right style="medium">
        <color rgb="FF3F3F3F"/>
      </right>
      <top style="thin">
        <color rgb="FF3F3F3F"/>
      </top>
      <bottom style="double">
        <color rgb="FF3F3F3F"/>
      </bottom>
      <diagonal/>
    </border>
    <border>
      <left/>
      <right style="thin">
        <color rgb="FF3F3F3F"/>
      </right>
      <top style="thin">
        <color rgb="FF3F3F3F"/>
      </top>
      <bottom style="double">
        <color rgb="FF3F3F3F"/>
      </bottom>
      <diagonal/>
    </border>
    <border>
      <left style="thin">
        <color rgb="FF3F3F3F"/>
      </left>
      <right style="double">
        <color rgb="FF3F3F3F"/>
      </right>
      <top style="thin">
        <color rgb="FF3F3F3F"/>
      </top>
      <bottom style="double">
        <color rgb="FF3F3F3F"/>
      </bottom>
      <diagonal/>
    </border>
    <border>
      <left style="double">
        <color rgb="FF3F3F3F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rgb="FF3F3F3F"/>
      </right>
      <top/>
      <bottom style="thin">
        <color auto="1"/>
      </bottom>
      <diagonal/>
    </border>
    <border>
      <left style="thin">
        <color auto="1"/>
      </left>
      <right style="double">
        <color rgb="FF3F3F3F"/>
      </right>
      <top/>
      <bottom style="thin">
        <color auto="1"/>
      </bottom>
      <diagonal/>
    </border>
    <border>
      <left style="double">
        <color rgb="FF3F3F3F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3F3F3F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rgb="FF3F3F3F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/>
      <top/>
      <bottom style="thin">
        <color rgb="FF3F3F3F"/>
      </bottom>
      <diagonal/>
    </border>
    <border>
      <left style="double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double">
        <color rgb="FF3F3F3F"/>
      </right>
      <top/>
      <bottom style="thin">
        <color rgb="FF3F3F3F"/>
      </bottom>
      <diagonal/>
    </border>
    <border>
      <left style="double">
        <color rgb="FF3F3F3F"/>
      </left>
      <right style="thin">
        <color rgb="FF3F3F3F"/>
      </right>
      <top style="thin">
        <color rgb="FF3F3F3F"/>
      </top>
      <bottom/>
      <diagonal/>
    </border>
    <border>
      <left style="double">
        <color rgb="FF3F3F3F"/>
      </left>
      <right style="thin">
        <color rgb="FF3F3F3F"/>
      </right>
      <top/>
      <bottom/>
      <diagonal/>
    </border>
    <border>
      <left style="double">
        <color rgb="FF3F3F3F"/>
      </left>
      <right style="thin">
        <color rgb="FF3F3F3F"/>
      </right>
      <top/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double">
        <color rgb="FF3F3F3F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double">
        <color indexed="64"/>
      </right>
      <top/>
      <bottom style="thin">
        <color rgb="FF3F3F3F"/>
      </bottom>
      <diagonal/>
    </border>
    <border>
      <left style="thin">
        <color rgb="FF3F3F3F"/>
      </left>
      <right style="double">
        <color indexed="64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medium">
        <color rgb="FF3F3F3F"/>
      </right>
      <top/>
      <bottom style="thin">
        <color rgb="FF3F3F3F"/>
      </bottom>
      <diagonal/>
    </border>
    <border>
      <left style="double">
        <color rgb="FF3F3F3F"/>
      </left>
      <right style="thin">
        <color rgb="FF3F3F3F"/>
      </right>
      <top style="thin">
        <color rgb="FF3F3F3F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medium">
        <color indexed="64"/>
      </bottom>
      <diagonal/>
    </border>
    <border>
      <left style="thin">
        <color rgb="FF3F3F3F"/>
      </left>
      <right style="medium">
        <color rgb="FF3F3F3F"/>
      </right>
      <top style="thin">
        <color rgb="FF3F3F3F"/>
      </top>
      <bottom style="medium">
        <color indexed="64"/>
      </bottom>
      <diagonal/>
    </border>
    <border>
      <left style="thin">
        <color rgb="FF3F3F3F"/>
      </left>
      <right style="double">
        <color indexed="64"/>
      </right>
      <top style="thin">
        <color rgb="FF3F3F3F"/>
      </top>
      <bottom style="medium">
        <color indexed="64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6" fillId="8" borderId="15" applyNumberFormat="0" applyAlignment="0" applyProtection="0"/>
    <xf numFmtId="0" fontId="42" fillId="8" borderId="20" applyNumberFormat="0" applyAlignment="0" applyProtection="0"/>
  </cellStyleXfs>
  <cellXfs count="277">
    <xf numFmtId="0" fontId="0" fillId="0" borderId="0" xfId="0"/>
    <xf numFmtId="0" fontId="0" fillId="5" borderId="3" xfId="0" applyFill="1" applyBorder="1"/>
    <xf numFmtId="0" fontId="0" fillId="5" borderId="5" xfId="0" applyFill="1" applyBorder="1"/>
    <xf numFmtId="0" fontId="5" fillId="5" borderId="0" xfId="0" applyFont="1" applyFill="1" applyBorder="1" applyAlignment="1">
      <alignment vertical="top" wrapText="1"/>
    </xf>
    <xf numFmtId="0" fontId="0" fillId="5" borderId="0" xfId="0" applyFill="1"/>
    <xf numFmtId="0" fontId="0" fillId="5" borderId="0" xfId="0" applyFill="1" applyBorder="1"/>
    <xf numFmtId="0" fontId="5" fillId="5" borderId="0" xfId="0" applyFont="1" applyFill="1" applyBorder="1" applyAlignment="1">
      <alignment vertical="top"/>
    </xf>
    <xf numFmtId="0" fontId="0" fillId="3" borderId="0" xfId="0" applyFill="1"/>
    <xf numFmtId="0" fontId="7" fillId="5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8" fillId="5" borderId="0" xfId="0" applyFont="1" applyFill="1" applyAlignment="1">
      <alignment horizontal="right"/>
    </xf>
    <xf numFmtId="0" fontId="9" fillId="5" borderId="0" xfId="0" applyFont="1" applyFill="1"/>
    <xf numFmtId="0" fontId="11" fillId="3" borderId="0" xfId="0" applyFont="1" applyFill="1"/>
    <xf numFmtId="0" fontId="13" fillId="3" borderId="0" xfId="0" applyFont="1" applyFill="1"/>
    <xf numFmtId="0" fontId="24" fillId="3" borderId="0" xfId="0" applyFont="1" applyFill="1" applyAlignment="1">
      <alignment horizontal="left" vertical="center"/>
    </xf>
    <xf numFmtId="0" fontId="24" fillId="3" borderId="0" xfId="0" applyFont="1" applyFill="1"/>
    <xf numFmtId="0" fontId="24" fillId="3" borderId="0" xfId="0" applyFont="1" applyFill="1" applyAlignment="1"/>
    <xf numFmtId="0" fontId="36" fillId="3" borderId="0" xfId="0" applyFont="1" applyFill="1"/>
    <xf numFmtId="0" fontId="5" fillId="3" borderId="0" xfId="0" applyFont="1" applyFill="1"/>
    <xf numFmtId="0" fontId="24" fillId="3" borderId="0" xfId="0" applyFont="1" applyFill="1" applyAlignment="1">
      <alignment horizontal="right" vertical="center"/>
    </xf>
    <xf numFmtId="0" fontId="14" fillId="3" borderId="0" xfId="0" applyFont="1" applyFill="1"/>
    <xf numFmtId="0" fontId="14" fillId="3" borderId="0" xfId="0" applyFont="1" applyFill="1" applyAlignment="1">
      <alignment horizontal="right" vertical="center"/>
    </xf>
    <xf numFmtId="49" fontId="24" fillId="3" borderId="0" xfId="0" applyNumberFormat="1" applyFont="1" applyFill="1"/>
    <xf numFmtId="0" fontId="24" fillId="3" borderId="0" xfId="0" applyFont="1" applyFill="1" applyAlignment="1">
      <alignment horizontal="right"/>
    </xf>
    <xf numFmtId="0" fontId="14" fillId="3" borderId="0" xfId="0" applyFont="1" applyFill="1" applyAlignment="1">
      <alignment horizontal="left" vertical="center" indent="8"/>
    </xf>
    <xf numFmtId="0" fontId="14" fillId="3" borderId="0" xfId="0" applyFont="1" applyFill="1" applyAlignment="1">
      <alignment horizontal="left" vertical="center"/>
    </xf>
    <xf numFmtId="0" fontId="24" fillId="3" borderId="0" xfId="0" applyFont="1" applyFill="1" applyAlignment="1">
      <alignment horizontal="left" wrapText="1"/>
    </xf>
    <xf numFmtId="0" fontId="14" fillId="3" borderId="7" xfId="0" applyFont="1" applyFill="1" applyBorder="1" applyAlignment="1">
      <alignment horizontal="center"/>
    </xf>
    <xf numFmtId="0" fontId="1" fillId="7" borderId="7" xfId="0" applyFont="1" applyFill="1" applyBorder="1" applyAlignment="1">
      <alignment horizontal="center" vertical="center"/>
    </xf>
    <xf numFmtId="0" fontId="38" fillId="7" borderId="7" xfId="0" applyFont="1" applyFill="1" applyBorder="1" applyAlignment="1">
      <alignment horizontal="center" vertical="center"/>
    </xf>
    <xf numFmtId="0" fontId="20" fillId="7" borderId="0" xfId="0" applyFont="1" applyFill="1"/>
    <xf numFmtId="0" fontId="1" fillId="0" borderId="7" xfId="0" applyFont="1" applyFill="1" applyBorder="1" applyAlignment="1" applyProtection="1">
      <alignment horizontal="center" vertical="center"/>
      <protection locked="0"/>
    </xf>
    <xf numFmtId="164" fontId="5" fillId="0" borderId="15" xfId="1" applyNumberFormat="1" applyFont="1" applyFill="1" applyAlignment="1" applyProtection="1">
      <alignment horizontal="center" vertical="center" wrapText="1"/>
      <protection locked="0"/>
    </xf>
    <xf numFmtId="164" fontId="24" fillId="0" borderId="7" xfId="0" applyNumberFormat="1" applyFont="1" applyFill="1" applyBorder="1" applyAlignment="1" applyProtection="1">
      <alignment horizontal="center" vertical="center" wrapText="1"/>
      <protection locked="0"/>
    </xf>
    <xf numFmtId="0" fontId="24" fillId="6" borderId="0" xfId="0" applyFont="1" applyFill="1" applyProtection="1">
      <protection locked="0"/>
    </xf>
    <xf numFmtId="0" fontId="14" fillId="6" borderId="0" xfId="0" applyFont="1" applyFill="1" applyAlignment="1" applyProtection="1">
      <alignment horizontal="right"/>
      <protection locked="0"/>
    </xf>
    <xf numFmtId="0" fontId="14" fillId="6" borderId="0" xfId="0" applyFont="1" applyFill="1" applyAlignment="1" applyProtection="1">
      <protection locked="0"/>
    </xf>
    <xf numFmtId="0" fontId="4" fillId="2" borderId="15" xfId="1" applyFont="1" applyFill="1" applyAlignment="1" applyProtection="1">
      <alignment horizontal="center" vertical="center" wrapText="1"/>
      <protection locked="0"/>
    </xf>
    <xf numFmtId="0" fontId="14" fillId="2" borderId="7" xfId="0" applyFont="1" applyFill="1" applyBorder="1" applyAlignment="1" applyProtection="1">
      <alignment horizontal="center" vertical="center" wrapText="1"/>
      <protection locked="0"/>
    </xf>
    <xf numFmtId="0" fontId="44" fillId="3" borderId="0" xfId="0" applyFont="1" applyFill="1"/>
    <xf numFmtId="0" fontId="43" fillId="3" borderId="0" xfId="0" applyFont="1" applyFill="1" applyBorder="1" applyAlignment="1">
      <alignment vertical="center"/>
    </xf>
    <xf numFmtId="0" fontId="43" fillId="3" borderId="0" xfId="0" applyFont="1" applyFill="1" applyBorder="1" applyAlignment="1"/>
    <xf numFmtId="0" fontId="43" fillId="3" borderId="0" xfId="0" applyFont="1" applyFill="1" applyAlignment="1"/>
    <xf numFmtId="0" fontId="21" fillId="9" borderId="22" xfId="0" applyFont="1" applyFill="1" applyBorder="1" applyAlignment="1">
      <alignment horizontal="left" vertical="center"/>
    </xf>
    <xf numFmtId="0" fontId="21" fillId="9" borderId="23" xfId="0" applyFont="1" applyFill="1" applyBorder="1" applyAlignment="1">
      <alignment horizontal="left" vertical="center"/>
    </xf>
    <xf numFmtId="0" fontId="21" fillId="9" borderId="24" xfId="0" applyFont="1" applyFill="1" applyBorder="1" applyAlignment="1">
      <alignment horizontal="left" vertical="center"/>
    </xf>
    <xf numFmtId="0" fontId="15" fillId="9" borderId="25" xfId="0" applyFont="1" applyFill="1" applyBorder="1" applyAlignment="1">
      <alignment horizontal="left" vertical="center"/>
    </xf>
    <xf numFmtId="0" fontId="15" fillId="9" borderId="0" xfId="0" applyFont="1" applyFill="1" applyBorder="1" applyAlignment="1">
      <alignment horizontal="left" vertical="center"/>
    </xf>
    <xf numFmtId="0" fontId="15" fillId="9" borderId="26" xfId="0" applyFont="1" applyFill="1" applyBorder="1" applyAlignment="1">
      <alignment horizontal="left" vertical="center"/>
    </xf>
    <xf numFmtId="0" fontId="14" fillId="9" borderId="27" xfId="0" applyFont="1" applyFill="1" applyBorder="1" applyAlignment="1">
      <alignment vertical="center"/>
    </xf>
    <xf numFmtId="0" fontId="14" fillId="9" borderId="28" xfId="0" applyFont="1" applyFill="1" applyBorder="1" applyAlignment="1">
      <alignment vertical="center"/>
    </xf>
    <xf numFmtId="0" fontId="14" fillId="9" borderId="29" xfId="0" applyFont="1" applyFill="1" applyBorder="1" applyAlignment="1">
      <alignment vertical="center"/>
    </xf>
    <xf numFmtId="0" fontId="24" fillId="7" borderId="8" xfId="0" applyFont="1" applyFill="1" applyBorder="1" applyAlignment="1">
      <alignment vertical="center"/>
    </xf>
    <xf numFmtId="0" fontId="24" fillId="7" borderId="9" xfId="0" applyFont="1" applyFill="1" applyBorder="1" applyAlignment="1">
      <alignment horizontal="left" vertical="center"/>
    </xf>
    <xf numFmtId="0" fontId="24" fillId="7" borderId="10" xfId="0" applyFont="1" applyFill="1" applyBorder="1" applyAlignment="1">
      <alignment horizontal="left" vertical="center"/>
    </xf>
    <xf numFmtId="0" fontId="24" fillId="7" borderId="9" xfId="0" applyFont="1" applyFill="1" applyBorder="1"/>
    <xf numFmtId="0" fontId="24" fillId="7" borderId="10" xfId="0" applyFont="1" applyFill="1" applyBorder="1"/>
    <xf numFmtId="0" fontId="14" fillId="9" borderId="8" xfId="0" applyFont="1" applyFill="1" applyBorder="1" applyAlignment="1">
      <alignment horizontal="left"/>
    </xf>
    <xf numFmtId="0" fontId="24" fillId="9" borderId="9" xfId="0" applyFont="1" applyFill="1" applyBorder="1"/>
    <xf numFmtId="0" fontId="24" fillId="9" borderId="10" xfId="0" applyFont="1" applyFill="1" applyBorder="1"/>
    <xf numFmtId="0" fontId="4" fillId="7" borderId="7" xfId="1" applyFont="1" applyFill="1" applyBorder="1" applyAlignment="1">
      <alignment horizontal="center" vertical="center"/>
    </xf>
    <xf numFmtId="0" fontId="4" fillId="7" borderId="7" xfId="1" applyFont="1" applyFill="1" applyBorder="1" applyAlignment="1">
      <alignment horizontal="center" vertical="center" wrapText="1"/>
    </xf>
    <xf numFmtId="0" fontId="30" fillId="7" borderId="17" xfId="0" applyFont="1" applyFill="1" applyBorder="1" applyAlignment="1">
      <alignment horizontal="center" vertical="center"/>
    </xf>
    <xf numFmtId="0" fontId="28" fillId="7" borderId="17" xfId="1" applyFont="1" applyFill="1" applyBorder="1" applyAlignment="1">
      <alignment horizontal="center" vertical="center" wrapText="1"/>
    </xf>
    <xf numFmtId="0" fontId="31" fillId="7" borderId="17" xfId="1" applyFont="1" applyFill="1" applyBorder="1" applyAlignment="1">
      <alignment horizontal="center" vertical="center" wrapText="1"/>
    </xf>
    <xf numFmtId="0" fontId="34" fillId="7" borderId="17" xfId="1" applyFont="1" applyFill="1" applyBorder="1" applyAlignment="1">
      <alignment horizontal="center" vertical="center" wrapText="1"/>
    </xf>
    <xf numFmtId="0" fontId="35" fillId="7" borderId="18" xfId="0" applyFont="1" applyFill="1" applyBorder="1" applyAlignment="1">
      <alignment vertical="center"/>
    </xf>
    <xf numFmtId="0" fontId="35" fillId="7" borderId="19" xfId="0" applyFont="1" applyFill="1" applyBorder="1" applyAlignment="1">
      <alignment vertical="center"/>
    </xf>
    <xf numFmtId="0" fontId="14" fillId="7" borderId="7" xfId="0" applyFont="1" applyFill="1" applyBorder="1" applyAlignment="1">
      <alignment horizontal="center" vertical="center" wrapText="1"/>
    </xf>
    <xf numFmtId="0" fontId="4" fillId="7" borderId="7" xfId="1" applyFont="1" applyFill="1" applyBorder="1" applyAlignment="1">
      <alignment horizontal="center" vertical="top" wrapText="1"/>
    </xf>
    <xf numFmtId="0" fontId="19" fillId="7" borderId="20" xfId="2" applyFont="1" applyFill="1" applyBorder="1" applyAlignment="1">
      <alignment horizontal="center" vertical="center" wrapText="1"/>
    </xf>
    <xf numFmtId="0" fontId="19" fillId="7" borderId="33" xfId="2" applyFont="1" applyFill="1" applyBorder="1" applyAlignment="1">
      <alignment horizontal="center" vertical="center" wrapText="1"/>
    </xf>
    <xf numFmtId="0" fontId="19" fillId="12" borderId="20" xfId="2" applyFont="1" applyFill="1" applyBorder="1" applyAlignment="1">
      <alignment horizontal="center" vertical="center" wrapText="1"/>
    </xf>
    <xf numFmtId="0" fontId="19" fillId="12" borderId="33" xfId="2" applyFont="1" applyFill="1" applyBorder="1" applyAlignment="1">
      <alignment horizontal="center" vertical="center" wrapText="1"/>
    </xf>
    <xf numFmtId="0" fontId="19" fillId="5" borderId="20" xfId="2" applyFont="1" applyFill="1" applyBorder="1" applyAlignment="1">
      <alignment horizontal="center" vertical="center" wrapText="1"/>
    </xf>
    <xf numFmtId="0" fontId="19" fillId="5" borderId="32" xfId="2" applyFont="1" applyFill="1" applyBorder="1" applyAlignment="1">
      <alignment horizontal="center" vertical="center" wrapText="1"/>
    </xf>
    <xf numFmtId="0" fontId="19" fillId="7" borderId="37" xfId="2" applyFont="1" applyFill="1" applyBorder="1" applyAlignment="1">
      <alignment horizontal="center" vertical="center" wrapText="1"/>
    </xf>
    <xf numFmtId="0" fontId="19" fillId="7" borderId="38" xfId="2" applyFont="1" applyFill="1" applyBorder="1" applyAlignment="1">
      <alignment horizontal="center" vertical="center" wrapText="1"/>
    </xf>
    <xf numFmtId="0" fontId="19" fillId="12" borderId="37" xfId="2" applyFont="1" applyFill="1" applyBorder="1" applyAlignment="1">
      <alignment horizontal="center" vertical="center" wrapText="1"/>
    </xf>
    <xf numFmtId="0" fontId="19" fillId="12" borderId="38" xfId="2" applyFont="1" applyFill="1" applyBorder="1" applyAlignment="1">
      <alignment horizontal="center" vertical="center" wrapText="1"/>
    </xf>
    <xf numFmtId="0" fontId="19" fillId="5" borderId="37" xfId="2" applyFont="1" applyFill="1" applyBorder="1" applyAlignment="1">
      <alignment horizontal="center" vertical="center" wrapText="1"/>
    </xf>
    <xf numFmtId="0" fontId="19" fillId="5" borderId="40" xfId="2" applyFont="1" applyFill="1" applyBorder="1" applyAlignment="1">
      <alignment horizontal="center" vertical="center" wrapText="1"/>
    </xf>
    <xf numFmtId="0" fontId="10" fillId="9" borderId="8" xfId="0" applyFont="1" applyFill="1" applyBorder="1"/>
    <xf numFmtId="0" fontId="0" fillId="9" borderId="9" xfId="0" applyFill="1" applyBorder="1"/>
    <xf numFmtId="0" fontId="0" fillId="9" borderId="10" xfId="0" applyFill="1" applyBorder="1"/>
    <xf numFmtId="0" fontId="0" fillId="2" borderId="27" xfId="0" applyFill="1" applyBorder="1" applyAlignment="1">
      <alignment horizontal="right"/>
    </xf>
    <xf numFmtId="0" fontId="0" fillId="2" borderId="8" xfId="0" applyFill="1" applyBorder="1" applyAlignment="1">
      <alignment horizontal="right"/>
    </xf>
    <xf numFmtId="0" fontId="0" fillId="11" borderId="41" xfId="0" applyFill="1" applyBorder="1" applyAlignment="1">
      <alignment horizontal="center"/>
    </xf>
    <xf numFmtId="0" fontId="0" fillId="11" borderId="19" xfId="0" applyFill="1" applyBorder="1" applyAlignment="1">
      <alignment horizontal="center"/>
    </xf>
    <xf numFmtId="0" fontId="0" fillId="11" borderId="42" xfId="0" applyFill="1" applyBorder="1" applyAlignment="1">
      <alignment horizontal="center"/>
    </xf>
    <xf numFmtId="0" fontId="0" fillId="11" borderId="29" xfId="0" applyFill="1" applyBorder="1" applyAlignment="1">
      <alignment horizontal="center"/>
    </xf>
    <xf numFmtId="0" fontId="0" fillId="11" borderId="43" xfId="0" applyFill="1" applyBorder="1" applyAlignment="1">
      <alignment horizontal="center"/>
    </xf>
    <xf numFmtId="0" fontId="0" fillId="11" borderId="44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11" borderId="45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1" borderId="46" xfId="0" applyFill="1" applyBorder="1" applyAlignment="1">
      <alignment horizontal="center"/>
    </xf>
    <xf numFmtId="0" fontId="12" fillId="7" borderId="20" xfId="2" applyFont="1" applyFill="1" applyBorder="1" applyAlignment="1">
      <alignment horizontal="center" vertical="center" wrapText="1"/>
    </xf>
    <xf numFmtId="0" fontId="12" fillId="12" borderId="20" xfId="2" applyFont="1" applyFill="1" applyBorder="1" applyAlignment="1">
      <alignment horizontal="center" vertical="center" wrapText="1"/>
    </xf>
    <xf numFmtId="0" fontId="12" fillId="5" borderId="20" xfId="2" applyFont="1" applyFill="1" applyBorder="1" applyAlignment="1">
      <alignment horizontal="center" vertical="center" wrapText="1"/>
    </xf>
    <xf numFmtId="0" fontId="12" fillId="7" borderId="37" xfId="2" applyFont="1" applyFill="1" applyBorder="1" applyAlignment="1">
      <alignment horizontal="center" vertical="center" wrapText="1"/>
    </xf>
    <xf numFmtId="0" fontId="12" fillId="12" borderId="37" xfId="2" applyFont="1" applyFill="1" applyBorder="1" applyAlignment="1">
      <alignment horizontal="center" vertical="center" wrapText="1"/>
    </xf>
    <xf numFmtId="0" fontId="12" fillId="5" borderId="37" xfId="2" applyFont="1" applyFill="1" applyBorder="1" applyAlignment="1">
      <alignment horizontal="center" vertical="center" wrapText="1"/>
    </xf>
    <xf numFmtId="0" fontId="11" fillId="2" borderId="19" xfId="0" applyFont="1" applyFill="1" applyBorder="1" applyAlignment="1">
      <alignment horizontal="center"/>
    </xf>
    <xf numFmtId="0" fontId="15" fillId="5" borderId="0" xfId="0" applyFont="1" applyFill="1"/>
    <xf numFmtId="0" fontId="48" fillId="4" borderId="8" xfId="0" applyFont="1" applyFill="1" applyBorder="1"/>
    <xf numFmtId="0" fontId="0" fillId="4" borderId="9" xfId="0" applyFill="1" applyBorder="1"/>
    <xf numFmtId="0" fontId="0" fillId="4" borderId="10" xfId="0" applyFill="1" applyBorder="1"/>
    <xf numFmtId="0" fontId="48" fillId="4" borderId="8" xfId="0" applyFont="1" applyFill="1" applyBorder="1" applyAlignment="1">
      <alignment vertical="center"/>
    </xf>
    <xf numFmtId="0" fontId="0" fillId="4" borderId="9" xfId="0" applyFill="1" applyBorder="1" applyAlignment="1">
      <alignment vertical="center"/>
    </xf>
    <xf numFmtId="0" fontId="0" fillId="4" borderId="10" xfId="0" applyFill="1" applyBorder="1" applyAlignment="1">
      <alignment vertical="center"/>
    </xf>
    <xf numFmtId="0" fontId="0" fillId="3" borderId="0" xfId="0" applyFill="1"/>
    <xf numFmtId="0" fontId="3" fillId="3" borderId="0" xfId="0" applyFont="1" applyFill="1"/>
    <xf numFmtId="0" fontId="11" fillId="3" borderId="0" xfId="0" applyFont="1" applyFill="1"/>
    <xf numFmtId="0" fontId="11" fillId="3" borderId="28" xfId="0" applyFont="1" applyFill="1" applyBorder="1" applyAlignment="1">
      <alignment vertical="center"/>
    </xf>
    <xf numFmtId="0" fontId="10" fillId="3" borderId="0" xfId="0" applyFont="1" applyFill="1" applyBorder="1"/>
    <xf numFmtId="0" fontId="10" fillId="3" borderId="0" xfId="0" applyFont="1" applyFill="1" applyBorder="1" applyAlignment="1">
      <alignment vertical="center"/>
    </xf>
    <xf numFmtId="0" fontId="10" fillId="3" borderId="0" xfId="0" applyFont="1" applyFill="1" applyBorder="1" applyAlignment="1">
      <alignment vertical="center" wrapText="1"/>
    </xf>
    <xf numFmtId="0" fontId="49" fillId="3" borderId="0" xfId="0" applyFont="1" applyFill="1" applyBorder="1" applyAlignment="1">
      <alignment horizontal="right" vertical="center"/>
    </xf>
    <xf numFmtId="49" fontId="49" fillId="3" borderId="0" xfId="0" applyNumberFormat="1" applyFont="1" applyFill="1" applyBorder="1" applyAlignment="1">
      <alignment horizontal="right" vertical="center"/>
    </xf>
    <xf numFmtId="164" fontId="49" fillId="6" borderId="7" xfId="0" applyNumberFormat="1" applyFont="1" applyFill="1" applyBorder="1" applyAlignment="1" applyProtection="1">
      <alignment vertical="center"/>
      <protection locked="0"/>
    </xf>
    <xf numFmtId="0" fontId="49" fillId="3" borderId="0" xfId="0" applyFont="1" applyFill="1" applyBorder="1" applyAlignment="1">
      <alignment vertical="center"/>
    </xf>
    <xf numFmtId="164" fontId="49" fillId="3" borderId="23" xfId="0" applyNumberFormat="1" applyFont="1" applyFill="1" applyBorder="1" applyAlignment="1" applyProtection="1">
      <alignment vertical="center"/>
    </xf>
    <xf numFmtId="0" fontId="3" fillId="3" borderId="0" xfId="0" applyFont="1" applyFill="1" applyAlignment="1"/>
    <xf numFmtId="0" fontId="50" fillId="3" borderId="0" xfId="0" applyFont="1" applyFill="1"/>
    <xf numFmtId="0" fontId="11" fillId="13" borderId="7" xfId="0" applyFont="1" applyFill="1" applyBorder="1" applyAlignment="1" applyProtection="1">
      <alignment horizontal="center"/>
      <protection locked="0"/>
    </xf>
    <xf numFmtId="0" fontId="11" fillId="12" borderId="7" xfId="0" applyFont="1" applyFill="1" applyBorder="1" applyAlignment="1" applyProtection="1">
      <alignment horizontal="center"/>
      <protection locked="0"/>
    </xf>
    <xf numFmtId="0" fontId="11" fillId="5" borderId="7" xfId="0" applyFont="1" applyFill="1" applyBorder="1" applyAlignment="1" applyProtection="1">
      <alignment horizontal="center"/>
      <protection locked="0"/>
    </xf>
    <xf numFmtId="0" fontId="12" fillId="12" borderId="30" xfId="2" applyFont="1" applyFill="1" applyBorder="1" applyAlignment="1">
      <alignment horizontal="center" vertical="center" wrapText="1"/>
    </xf>
    <xf numFmtId="0" fontId="11" fillId="2" borderId="27" xfId="0" applyFont="1" applyFill="1" applyBorder="1" applyAlignment="1">
      <alignment horizontal="center"/>
    </xf>
    <xf numFmtId="164" fontId="11" fillId="11" borderId="8" xfId="0" applyNumberFormat="1" applyFont="1" applyFill="1" applyBorder="1" applyAlignment="1" applyProtection="1">
      <alignment horizontal="center"/>
      <protection locked="0"/>
    </xf>
    <xf numFmtId="0" fontId="12" fillId="7" borderId="30" xfId="2" applyFont="1" applyFill="1" applyBorder="1" applyAlignment="1">
      <alignment horizontal="center" vertical="center" wrapText="1"/>
    </xf>
    <xf numFmtId="0" fontId="12" fillId="5" borderId="58" xfId="2" applyFont="1" applyFill="1" applyBorder="1" applyAlignment="1">
      <alignment horizontal="center" vertical="center" wrapText="1"/>
    </xf>
    <xf numFmtId="0" fontId="11" fillId="3" borderId="28" xfId="0" applyFont="1" applyFill="1" applyBorder="1"/>
    <xf numFmtId="0" fontId="51" fillId="3" borderId="0" xfId="0" applyFont="1" applyFill="1" applyBorder="1" applyAlignment="1">
      <alignment horizontal="right"/>
    </xf>
    <xf numFmtId="0" fontId="11" fillId="2" borderId="29" xfId="0" applyFont="1" applyFill="1" applyBorder="1" applyAlignment="1">
      <alignment horizontal="center"/>
    </xf>
    <xf numFmtId="0" fontId="3" fillId="11" borderId="10" xfId="0" applyFont="1" applyFill="1" applyBorder="1" applyAlignment="1" applyProtection="1">
      <alignment horizontal="center"/>
      <protection locked="0"/>
    </xf>
    <xf numFmtId="0" fontId="11" fillId="2" borderId="65" xfId="0" applyFont="1" applyFill="1" applyBorder="1" applyAlignment="1" applyProtection="1">
      <alignment horizontal="right"/>
      <protection locked="0"/>
    </xf>
    <xf numFmtId="0" fontId="11" fillId="2" borderId="66" xfId="0" applyFont="1" applyFill="1" applyBorder="1" applyAlignment="1" applyProtection="1">
      <alignment horizontal="right"/>
      <protection locked="0"/>
    </xf>
    <xf numFmtId="0" fontId="11" fillId="2" borderId="67" xfId="0" applyFont="1" applyFill="1" applyBorder="1" applyAlignment="1" applyProtection="1">
      <alignment horizontal="right"/>
      <protection locked="0"/>
    </xf>
    <xf numFmtId="0" fontId="11" fillId="2" borderId="65" xfId="0" applyFont="1" applyFill="1" applyBorder="1" applyAlignment="1" applyProtection="1">
      <alignment horizontal="center"/>
      <protection locked="0"/>
    </xf>
    <xf numFmtId="164" fontId="11" fillId="11" borderId="66" xfId="0" applyNumberFormat="1" applyFont="1" applyFill="1" applyBorder="1" applyAlignment="1" applyProtection="1">
      <alignment horizontal="center"/>
      <protection locked="0"/>
    </xf>
    <xf numFmtId="164" fontId="11" fillId="11" borderId="67" xfId="0" applyNumberFormat="1" applyFont="1" applyFill="1" applyBorder="1" applyAlignment="1" applyProtection="1">
      <alignment horizontal="center"/>
      <protection locked="0"/>
    </xf>
    <xf numFmtId="0" fontId="12" fillId="12" borderId="64" xfId="2" applyFont="1" applyFill="1" applyBorder="1" applyAlignment="1">
      <alignment horizontal="center" vertical="center" wrapText="1"/>
    </xf>
    <xf numFmtId="164" fontId="49" fillId="7" borderId="7" xfId="0" applyNumberFormat="1" applyFont="1" applyFill="1" applyBorder="1" applyAlignment="1" applyProtection="1">
      <alignment vertical="center"/>
      <protection locked="0"/>
    </xf>
    <xf numFmtId="0" fontId="53" fillId="3" borderId="0" xfId="0" applyFont="1" applyFill="1" applyBorder="1"/>
    <xf numFmtId="0" fontId="54" fillId="3" borderId="0" xfId="0" applyFont="1" applyFill="1" applyBorder="1" applyAlignment="1">
      <alignment horizontal="left" vertical="center"/>
    </xf>
    <xf numFmtId="0" fontId="55" fillId="3" borderId="0" xfId="0" applyFont="1" applyFill="1" applyBorder="1" applyAlignment="1">
      <alignment horizontal="left" vertical="center"/>
    </xf>
    <xf numFmtId="0" fontId="55" fillId="3" borderId="0" xfId="0" applyFont="1" applyFill="1" applyBorder="1" applyAlignment="1">
      <alignment horizontal="right" vertical="center"/>
    </xf>
    <xf numFmtId="0" fontId="59" fillId="3" borderId="0" xfId="0" applyFont="1" applyFill="1" applyBorder="1" applyAlignment="1">
      <alignment horizontal="left"/>
    </xf>
    <xf numFmtId="0" fontId="53" fillId="3" borderId="0" xfId="0" applyFont="1" applyFill="1" applyBorder="1" applyAlignment="1"/>
    <xf numFmtId="0" fontId="60" fillId="3" borderId="0" xfId="1" applyFont="1" applyFill="1" applyBorder="1" applyAlignment="1">
      <alignment horizontal="center" vertical="center" wrapText="1"/>
    </xf>
    <xf numFmtId="0" fontId="60" fillId="3" borderId="0" xfId="0" applyFont="1" applyFill="1" applyBorder="1" applyAlignment="1">
      <alignment horizontal="center" vertical="center"/>
    </xf>
    <xf numFmtId="0" fontId="60" fillId="3" borderId="0" xfId="1" applyFont="1" applyFill="1" applyBorder="1" applyAlignment="1">
      <alignment vertical="top" wrapText="1"/>
    </xf>
    <xf numFmtId="0" fontId="60" fillId="3" borderId="0" xfId="0" applyFont="1" applyFill="1" applyBorder="1" applyAlignment="1">
      <alignment horizontal="center" vertical="center" wrapText="1"/>
    </xf>
    <xf numFmtId="0" fontId="53" fillId="3" borderId="0" xfId="0" applyFont="1" applyFill="1" applyBorder="1" applyAlignment="1">
      <alignment horizontal="center" vertical="center" wrapText="1"/>
    </xf>
    <xf numFmtId="0" fontId="60" fillId="3" borderId="0" xfId="0" applyFont="1" applyFill="1" applyBorder="1"/>
    <xf numFmtId="0" fontId="60" fillId="3" borderId="0" xfId="0" applyFont="1" applyFill="1" applyBorder="1" applyAlignment="1">
      <alignment horizontal="right" vertical="center"/>
    </xf>
    <xf numFmtId="49" fontId="53" fillId="3" borderId="0" xfId="0" applyNumberFormat="1" applyFont="1" applyFill="1" applyBorder="1"/>
    <xf numFmtId="0" fontId="53" fillId="3" borderId="0" xfId="0" applyFont="1" applyFill="1" applyBorder="1" applyAlignment="1">
      <alignment horizontal="right"/>
    </xf>
    <xf numFmtId="0" fontId="60" fillId="3" borderId="0" xfId="0" applyFont="1" applyFill="1" applyBorder="1" applyAlignment="1">
      <alignment horizontal="right"/>
    </xf>
    <xf numFmtId="0" fontId="60" fillId="3" borderId="0" xfId="0" applyFont="1" applyFill="1" applyBorder="1" applyAlignment="1"/>
    <xf numFmtId="0" fontId="60" fillId="3" borderId="0" xfId="0" applyFont="1" applyFill="1" applyBorder="1" applyAlignment="1">
      <alignment horizontal="justify" vertical="center"/>
    </xf>
    <xf numFmtId="0" fontId="2" fillId="5" borderId="0" xfId="0" applyFont="1" applyFill="1" applyAlignment="1">
      <alignment horizontal="left"/>
    </xf>
    <xf numFmtId="0" fontId="0" fillId="6" borderId="8" xfId="0" applyFill="1" applyBorder="1" applyAlignment="1" applyProtection="1">
      <alignment horizontal="left"/>
      <protection locked="0"/>
    </xf>
    <xf numFmtId="0" fontId="0" fillId="6" borderId="9" xfId="0" applyFill="1" applyBorder="1" applyAlignment="1" applyProtection="1">
      <alignment horizontal="left"/>
      <protection locked="0"/>
    </xf>
    <xf numFmtId="0" fontId="0" fillId="6" borderId="10" xfId="0" applyFill="1" applyBorder="1" applyAlignment="1" applyProtection="1">
      <alignment horizontal="left"/>
      <protection locked="0"/>
    </xf>
    <xf numFmtId="0" fontId="5" fillId="5" borderId="6" xfId="0" applyFont="1" applyFill="1" applyBorder="1" applyAlignment="1">
      <alignment horizontal="left" vertical="top" wrapText="1"/>
    </xf>
    <xf numFmtId="0" fontId="5" fillId="5" borderId="2" xfId="0" applyFont="1" applyFill="1" applyBorder="1" applyAlignment="1">
      <alignment horizontal="left" vertical="top" wrapText="1"/>
    </xf>
    <xf numFmtId="0" fontId="4" fillId="5" borderId="0" xfId="0" applyFont="1" applyFill="1" applyBorder="1" applyAlignment="1">
      <alignment horizontal="center" vertical="top"/>
    </xf>
    <xf numFmtId="0" fontId="4" fillId="4" borderId="11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left" vertical="top" wrapText="1"/>
    </xf>
    <xf numFmtId="0" fontId="5" fillId="5" borderId="4" xfId="0" applyFont="1" applyFill="1" applyBorder="1" applyAlignment="1">
      <alignment horizontal="left" vertical="top" wrapText="1"/>
    </xf>
    <xf numFmtId="0" fontId="4" fillId="5" borderId="14" xfId="0" applyFont="1" applyFill="1" applyBorder="1" applyAlignment="1">
      <alignment horizontal="left" vertical="center" wrapText="1"/>
    </xf>
    <xf numFmtId="0" fontId="4" fillId="5" borderId="16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12" fillId="9" borderId="48" xfId="2" applyFont="1" applyFill="1" applyBorder="1" applyAlignment="1">
      <alignment horizontal="left" vertical="center" wrapText="1" indent="2"/>
    </xf>
    <xf numFmtId="0" fontId="12" fillId="9" borderId="49" xfId="2" applyFont="1" applyFill="1" applyBorder="1" applyAlignment="1">
      <alignment horizontal="left" vertical="center" wrapText="1" indent="2"/>
    </xf>
    <xf numFmtId="0" fontId="12" fillId="9" borderId="59" xfId="2" applyFont="1" applyFill="1" applyBorder="1" applyAlignment="1">
      <alignment horizontal="left" vertical="center" wrapText="1" indent="2"/>
    </xf>
    <xf numFmtId="0" fontId="12" fillId="7" borderId="51" xfId="2" applyFont="1" applyFill="1" applyBorder="1" applyAlignment="1">
      <alignment horizontal="center" vertical="center" wrapText="1"/>
    </xf>
    <xf numFmtId="0" fontId="12" fillId="7" borderId="52" xfId="2" applyFont="1" applyFill="1" applyBorder="1" applyAlignment="1">
      <alignment horizontal="center" vertical="center" wrapText="1"/>
    </xf>
    <xf numFmtId="0" fontId="12" fillId="7" borderId="53" xfId="2" applyFont="1" applyFill="1" applyBorder="1" applyAlignment="1">
      <alignment horizontal="center" vertical="center" wrapText="1"/>
    </xf>
    <xf numFmtId="0" fontId="12" fillId="7" borderId="20" xfId="2" applyFont="1" applyFill="1" applyBorder="1" applyAlignment="1">
      <alignment horizontal="center" vertical="center" wrapText="1"/>
    </xf>
    <xf numFmtId="0" fontId="12" fillId="7" borderId="30" xfId="2" applyFont="1" applyFill="1" applyBorder="1" applyAlignment="1">
      <alignment horizontal="center" vertical="center" wrapText="1"/>
    </xf>
    <xf numFmtId="0" fontId="12" fillId="12" borderId="20" xfId="2" applyFont="1" applyFill="1" applyBorder="1" applyAlignment="1">
      <alignment horizontal="center" vertical="center" wrapText="1"/>
    </xf>
    <xf numFmtId="0" fontId="12" fillId="12" borderId="30" xfId="2" applyFont="1" applyFill="1" applyBorder="1" applyAlignment="1">
      <alignment horizontal="center" vertical="center" wrapText="1"/>
    </xf>
    <xf numFmtId="0" fontId="12" fillId="5" borderId="20" xfId="2" applyFont="1" applyFill="1" applyBorder="1" applyAlignment="1">
      <alignment horizontal="center" vertical="center" wrapText="1"/>
    </xf>
    <xf numFmtId="0" fontId="12" fillId="5" borderId="58" xfId="2" applyFont="1" applyFill="1" applyBorder="1" applyAlignment="1">
      <alignment horizontal="center" vertical="center" wrapText="1"/>
    </xf>
    <xf numFmtId="0" fontId="3" fillId="9" borderId="8" xfId="0" applyFont="1" applyFill="1" applyBorder="1" applyAlignment="1">
      <alignment horizontal="center" wrapText="1"/>
    </xf>
    <xf numFmtId="0" fontId="3" fillId="9" borderId="9" xfId="0" applyFont="1" applyFill="1" applyBorder="1" applyAlignment="1">
      <alignment horizontal="center" wrapText="1"/>
    </xf>
    <xf numFmtId="0" fontId="3" fillId="9" borderId="56" xfId="0" applyFont="1" applyFill="1" applyBorder="1" applyAlignment="1">
      <alignment horizontal="center" wrapText="1"/>
    </xf>
    <xf numFmtId="0" fontId="12" fillId="12" borderId="51" xfId="2" applyFont="1" applyFill="1" applyBorder="1" applyAlignment="1">
      <alignment horizontal="center" vertical="center" wrapText="1"/>
    </xf>
    <xf numFmtId="0" fontId="12" fillId="12" borderId="52" xfId="2" applyFont="1" applyFill="1" applyBorder="1" applyAlignment="1">
      <alignment horizontal="center" vertical="center" wrapText="1"/>
    </xf>
    <xf numFmtId="0" fontId="12" fillId="12" borderId="53" xfId="2" applyFont="1" applyFill="1" applyBorder="1" applyAlignment="1">
      <alignment horizontal="center" vertical="center" wrapText="1"/>
    </xf>
    <xf numFmtId="0" fontId="12" fillId="5" borderId="51" xfId="2" applyFont="1" applyFill="1" applyBorder="1" applyAlignment="1">
      <alignment horizontal="center" vertical="center" wrapText="1"/>
    </xf>
    <xf numFmtId="0" fontId="12" fillId="5" borderId="52" xfId="2" applyFont="1" applyFill="1" applyBorder="1" applyAlignment="1">
      <alignment horizontal="center" vertical="center" wrapText="1"/>
    </xf>
    <xf numFmtId="0" fontId="12" fillId="5" borderId="53" xfId="2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top" wrapText="1"/>
    </xf>
    <xf numFmtId="0" fontId="12" fillId="7" borderId="54" xfId="2" applyFont="1" applyFill="1" applyBorder="1" applyAlignment="1">
      <alignment horizontal="center" vertical="center" wrapText="1"/>
    </xf>
    <xf numFmtId="0" fontId="12" fillId="7" borderId="55" xfId="2" applyFont="1" applyFill="1" applyBorder="1" applyAlignment="1">
      <alignment horizontal="center" vertical="center" wrapText="1"/>
    </xf>
    <xf numFmtId="0" fontId="12" fillId="12" borderId="54" xfId="2" applyFont="1" applyFill="1" applyBorder="1" applyAlignment="1">
      <alignment horizontal="center" vertical="center" wrapText="1"/>
    </xf>
    <xf numFmtId="0" fontId="12" fillId="12" borderId="55" xfId="2" applyFont="1" applyFill="1" applyBorder="1" applyAlignment="1">
      <alignment horizontal="center" vertical="center" wrapText="1"/>
    </xf>
    <xf numFmtId="0" fontId="12" fillId="5" borderId="54" xfId="2" applyFont="1" applyFill="1" applyBorder="1" applyAlignment="1">
      <alignment horizontal="center" vertical="center" wrapText="1"/>
    </xf>
    <xf numFmtId="0" fontId="12" fillId="5" borderId="55" xfId="2" applyFont="1" applyFill="1" applyBorder="1" applyAlignment="1">
      <alignment horizontal="center" vertical="center" wrapText="1"/>
    </xf>
    <xf numFmtId="0" fontId="12" fillId="7" borderId="60" xfId="2" applyFont="1" applyFill="1" applyBorder="1" applyAlignment="1">
      <alignment horizontal="left" vertical="center" wrapText="1" indent="2"/>
    </xf>
    <xf numFmtId="0" fontId="12" fillId="7" borderId="61" xfId="2" applyFont="1" applyFill="1" applyBorder="1" applyAlignment="1">
      <alignment horizontal="left" vertical="center" wrapText="1" indent="2"/>
    </xf>
    <xf numFmtId="0" fontId="12" fillId="7" borderId="62" xfId="2" applyFont="1" applyFill="1" applyBorder="1" applyAlignment="1">
      <alignment horizontal="left" vertical="center" wrapText="1" indent="2"/>
    </xf>
    <xf numFmtId="0" fontId="12" fillId="2" borderId="47" xfId="2" applyFont="1" applyFill="1" applyBorder="1" applyAlignment="1">
      <alignment horizontal="center" vertical="center" wrapText="1"/>
    </xf>
    <xf numFmtId="0" fontId="12" fillId="2" borderId="30" xfId="2" applyFont="1" applyFill="1" applyBorder="1" applyAlignment="1">
      <alignment horizontal="center" vertical="center" wrapText="1"/>
    </xf>
    <xf numFmtId="0" fontId="12" fillId="2" borderId="64" xfId="2" applyFont="1" applyFill="1" applyBorder="1" applyAlignment="1">
      <alignment horizontal="center" vertical="center" wrapText="1"/>
    </xf>
    <xf numFmtId="0" fontId="12" fillId="2" borderId="48" xfId="2" applyFont="1" applyFill="1" applyBorder="1" applyAlignment="1">
      <alignment horizontal="center" vertical="center" wrapText="1"/>
    </xf>
    <xf numFmtId="0" fontId="12" fillId="2" borderId="49" xfId="2" applyFont="1" applyFill="1" applyBorder="1" applyAlignment="1">
      <alignment horizontal="center" vertical="center" wrapText="1"/>
    </xf>
    <xf numFmtId="0" fontId="12" fillId="2" borderId="49" xfId="2" applyFont="1" applyFill="1" applyBorder="1" applyAlignment="1"/>
    <xf numFmtId="0" fontId="12" fillId="2" borderId="57" xfId="2" applyFont="1" applyFill="1" applyBorder="1" applyAlignment="1"/>
    <xf numFmtId="0" fontId="12" fillId="9" borderId="31" xfId="2" applyFont="1" applyFill="1" applyBorder="1" applyAlignment="1">
      <alignment horizontal="left" vertical="center" wrapText="1" indent="2"/>
    </xf>
    <xf numFmtId="0" fontId="12" fillId="9" borderId="20" xfId="2" applyFont="1" applyFill="1" applyBorder="1" applyAlignment="1">
      <alignment horizontal="left" vertical="center" wrapText="1" indent="2"/>
    </xf>
    <xf numFmtId="0" fontId="12" fillId="9" borderId="33" xfId="2" applyFont="1" applyFill="1" applyBorder="1" applyAlignment="1">
      <alignment horizontal="left" vertical="center" wrapText="1" indent="2"/>
    </xf>
    <xf numFmtId="0" fontId="12" fillId="9" borderId="58" xfId="2" applyFont="1" applyFill="1" applyBorder="1" applyAlignment="1">
      <alignment horizontal="left" vertical="center" wrapText="1" indent="2"/>
    </xf>
    <xf numFmtId="0" fontId="12" fillId="12" borderId="60" xfId="2" applyFont="1" applyFill="1" applyBorder="1" applyAlignment="1">
      <alignment horizontal="left" vertical="center" wrapText="1" indent="2"/>
    </xf>
    <xf numFmtId="0" fontId="12" fillId="12" borderId="61" xfId="2" applyFont="1" applyFill="1" applyBorder="1" applyAlignment="1">
      <alignment horizontal="left" vertical="center" wrapText="1" indent="2"/>
    </xf>
    <xf numFmtId="0" fontId="12" fillId="12" borderId="62" xfId="2" applyFont="1" applyFill="1" applyBorder="1" applyAlignment="1">
      <alignment horizontal="left" vertical="center" wrapText="1" indent="2"/>
    </xf>
    <xf numFmtId="0" fontId="12" fillId="5" borderId="60" xfId="2" applyFont="1" applyFill="1" applyBorder="1" applyAlignment="1">
      <alignment horizontal="left" vertical="center" wrapText="1" indent="2"/>
    </xf>
    <xf numFmtId="0" fontId="12" fillId="5" borderId="61" xfId="2" applyFont="1" applyFill="1" applyBorder="1" applyAlignment="1">
      <alignment horizontal="left" vertical="center" wrapText="1" indent="2"/>
    </xf>
    <xf numFmtId="0" fontId="12" fillId="5" borderId="63" xfId="2" applyFont="1" applyFill="1" applyBorder="1" applyAlignment="1">
      <alignment horizontal="left" vertical="center" wrapText="1" indent="2"/>
    </xf>
    <xf numFmtId="0" fontId="19" fillId="7" borderId="20" xfId="2" applyFont="1" applyFill="1" applyBorder="1" applyAlignment="1">
      <alignment horizontal="center" vertical="center" wrapText="1"/>
    </xf>
    <xf numFmtId="0" fontId="19" fillId="7" borderId="33" xfId="2" applyFont="1" applyFill="1" applyBorder="1" applyAlignment="1">
      <alignment horizontal="center" vertical="center" wrapText="1"/>
    </xf>
    <xf numFmtId="0" fontId="19" fillId="12" borderId="34" xfId="2" applyFont="1" applyFill="1" applyBorder="1" applyAlignment="1">
      <alignment horizontal="center" vertical="center" wrapText="1"/>
    </xf>
    <xf numFmtId="0" fontId="19" fillId="12" borderId="39" xfId="2" applyFont="1" applyFill="1" applyBorder="1" applyAlignment="1">
      <alignment horizontal="center" vertical="center" wrapText="1"/>
    </xf>
    <xf numFmtId="0" fontId="19" fillId="12" borderId="20" xfId="2" applyFont="1" applyFill="1" applyBorder="1" applyAlignment="1">
      <alignment horizontal="center" vertical="center" wrapText="1"/>
    </xf>
    <xf numFmtId="0" fontId="19" fillId="12" borderId="33" xfId="2" applyFont="1" applyFill="1" applyBorder="1" applyAlignment="1">
      <alignment horizontal="center" vertical="center" wrapText="1"/>
    </xf>
    <xf numFmtId="0" fontId="19" fillId="5" borderId="34" xfId="2" applyFont="1" applyFill="1" applyBorder="1" applyAlignment="1">
      <alignment horizontal="center" vertical="center" wrapText="1"/>
    </xf>
    <xf numFmtId="0" fontId="19" fillId="5" borderId="39" xfId="2" applyFont="1" applyFill="1" applyBorder="1" applyAlignment="1">
      <alignment horizontal="center" vertical="center" wrapText="1"/>
    </xf>
    <xf numFmtId="0" fontId="19" fillId="5" borderId="20" xfId="2" applyFont="1" applyFill="1" applyBorder="1" applyAlignment="1">
      <alignment horizontal="center" vertical="center" wrapText="1"/>
    </xf>
    <xf numFmtId="0" fontId="19" fillId="5" borderId="32" xfId="2" applyFont="1" applyFill="1" applyBorder="1" applyAlignment="1">
      <alignment horizontal="center" vertical="center" wrapText="1"/>
    </xf>
    <xf numFmtId="0" fontId="19" fillId="7" borderId="37" xfId="2" applyFont="1" applyFill="1" applyBorder="1" applyAlignment="1">
      <alignment horizontal="center" vertical="center" wrapText="1"/>
    </xf>
    <xf numFmtId="0" fontId="19" fillId="12" borderId="37" xfId="2" applyFont="1" applyFill="1" applyBorder="1" applyAlignment="1">
      <alignment horizontal="center" vertical="center" wrapText="1"/>
    </xf>
    <xf numFmtId="0" fontId="19" fillId="5" borderId="37" xfId="2" applyFont="1" applyFill="1" applyBorder="1" applyAlignment="1">
      <alignment horizontal="center" vertical="center" wrapText="1"/>
    </xf>
    <xf numFmtId="0" fontId="19" fillId="2" borderId="47" xfId="2" applyFont="1" applyFill="1" applyBorder="1" applyAlignment="1">
      <alignment horizontal="center" vertical="center" wrapText="1"/>
    </xf>
    <xf numFmtId="0" fontId="19" fillId="2" borderId="30" xfId="2" applyFont="1" applyFill="1" applyBorder="1" applyAlignment="1">
      <alignment horizontal="center" vertical="center" wrapText="1"/>
    </xf>
    <xf numFmtId="0" fontId="19" fillId="2" borderId="35" xfId="2" applyFont="1" applyFill="1" applyBorder="1" applyAlignment="1">
      <alignment horizontal="center" vertical="center" wrapText="1"/>
    </xf>
    <xf numFmtId="0" fontId="19" fillId="2" borderId="48" xfId="2" applyFont="1" applyFill="1" applyBorder="1" applyAlignment="1">
      <alignment horizontal="center" vertical="center" wrapText="1"/>
    </xf>
    <xf numFmtId="0" fontId="19" fillId="2" borderId="49" xfId="2" applyFont="1" applyFill="1" applyBorder="1" applyAlignment="1">
      <alignment horizontal="center" vertical="center" wrapText="1"/>
    </xf>
    <xf numFmtId="0" fontId="19" fillId="2" borderId="49" xfId="2" applyFont="1" applyFill="1" applyBorder="1" applyAlignment="1"/>
    <xf numFmtId="0" fontId="19" fillId="2" borderId="50" xfId="2" applyFont="1" applyFill="1" applyBorder="1" applyAlignment="1"/>
    <xf numFmtId="0" fontId="19" fillId="7" borderId="31" xfId="2" applyFont="1" applyFill="1" applyBorder="1" applyAlignment="1">
      <alignment horizontal="center" vertical="center" wrapText="1"/>
    </xf>
    <xf numFmtId="0" fontId="19" fillId="7" borderId="36" xfId="2" applyFont="1" applyFill="1" applyBorder="1" applyAlignment="1">
      <alignment horizontal="center" vertical="center" wrapText="1"/>
    </xf>
    <xf numFmtId="0" fontId="14" fillId="3" borderId="0" xfId="0" applyFont="1" applyFill="1" applyAlignment="1">
      <alignment horizontal="left" vertical="center" wrapText="1"/>
    </xf>
    <xf numFmtId="0" fontId="24" fillId="3" borderId="0" xfId="0" applyFont="1" applyFill="1" applyAlignment="1">
      <alignment horizontal="left" vertical="top" wrapText="1"/>
    </xf>
    <xf numFmtId="0" fontId="24" fillId="3" borderId="0" xfId="0" applyFont="1" applyFill="1" applyAlignment="1">
      <alignment horizontal="left" wrapText="1"/>
    </xf>
    <xf numFmtId="0" fontId="24" fillId="7" borderId="7" xfId="0" applyFont="1" applyFill="1" applyBorder="1" applyAlignment="1">
      <alignment horizontal="left" wrapText="1"/>
    </xf>
    <xf numFmtId="0" fontId="27" fillId="4" borderId="8" xfId="0" applyFont="1" applyFill="1" applyBorder="1" applyAlignment="1">
      <alignment horizontal="left" vertical="center"/>
    </xf>
    <xf numFmtId="0" fontId="27" fillId="4" borderId="9" xfId="0" applyFont="1" applyFill="1" applyBorder="1" applyAlignment="1">
      <alignment horizontal="left" vertical="center"/>
    </xf>
    <xf numFmtId="0" fontId="27" fillId="4" borderId="10" xfId="0" applyFont="1" applyFill="1" applyBorder="1" applyAlignment="1">
      <alignment horizontal="left" vertical="center"/>
    </xf>
    <xf numFmtId="0" fontId="4" fillId="7" borderId="7" xfId="1" applyFont="1" applyFill="1" applyBorder="1" applyAlignment="1">
      <alignment horizontal="center" vertical="center" wrapText="1"/>
    </xf>
    <xf numFmtId="0" fontId="24" fillId="7" borderId="7" xfId="0" applyFont="1" applyFill="1" applyBorder="1" applyAlignment="1">
      <alignment horizontal="center" vertical="center" wrapText="1"/>
    </xf>
    <xf numFmtId="0" fontId="4" fillId="7" borderId="18" xfId="1" applyFont="1" applyFill="1" applyBorder="1" applyAlignment="1">
      <alignment horizontal="center" vertical="center" wrapText="1"/>
    </xf>
    <xf numFmtId="0" fontId="24" fillId="7" borderId="19" xfId="0" applyFont="1" applyFill="1" applyBorder="1" applyAlignment="1">
      <alignment horizontal="center" vertical="center" wrapText="1"/>
    </xf>
    <xf numFmtId="0" fontId="4" fillId="7" borderId="19" xfId="1" applyFont="1" applyFill="1" applyBorder="1" applyAlignment="1">
      <alignment horizontal="center" vertical="center" wrapText="1"/>
    </xf>
    <xf numFmtId="0" fontId="24" fillId="7" borderId="8" xfId="0" applyFont="1" applyFill="1" applyBorder="1" applyAlignment="1">
      <alignment horizontal="left"/>
    </xf>
    <xf numFmtId="0" fontId="24" fillId="7" borderId="9" xfId="0" applyFont="1" applyFill="1" applyBorder="1" applyAlignment="1">
      <alignment horizontal="left"/>
    </xf>
    <xf numFmtId="0" fontId="24" fillId="7" borderId="10" xfId="0" applyFont="1" applyFill="1" applyBorder="1" applyAlignment="1">
      <alignment horizontal="left"/>
    </xf>
    <xf numFmtId="0" fontId="60" fillId="3" borderId="0" xfId="1" applyFont="1" applyFill="1" applyBorder="1" applyAlignment="1">
      <alignment horizontal="center" vertical="center" wrapText="1"/>
    </xf>
    <xf numFmtId="0" fontId="55" fillId="3" borderId="0" xfId="0" applyFont="1" applyFill="1" applyBorder="1" applyAlignment="1">
      <alignment horizontal="left" vertical="center"/>
    </xf>
    <xf numFmtId="0" fontId="60" fillId="3" borderId="0" xfId="0" applyFont="1" applyFill="1" applyBorder="1" applyAlignment="1">
      <alignment horizontal="center" vertical="center"/>
    </xf>
    <xf numFmtId="0" fontId="53" fillId="3" borderId="0" xfId="0" applyFont="1" applyFill="1" applyBorder="1" applyAlignment="1">
      <alignment horizontal="center" vertical="center"/>
    </xf>
    <xf numFmtId="0" fontId="53" fillId="3" borderId="0" xfId="0" applyFont="1" applyFill="1" applyBorder="1" applyAlignment="1">
      <alignment horizontal="center" vertical="center" wrapText="1"/>
    </xf>
    <xf numFmtId="0" fontId="15" fillId="6" borderId="7" xfId="0" applyFont="1" applyFill="1" applyBorder="1" applyAlignment="1" applyProtection="1">
      <alignment horizontal="left" vertical="top" wrapText="1"/>
      <protection locked="0"/>
    </xf>
    <xf numFmtId="0" fontId="36" fillId="3" borderId="0" xfId="0" applyFont="1" applyFill="1" applyAlignment="1">
      <alignment horizontal="left" wrapText="1"/>
    </xf>
    <xf numFmtId="0" fontId="43" fillId="7" borderId="7" xfId="0" applyFont="1" applyFill="1" applyBorder="1" applyAlignment="1">
      <alignment horizontal="left" wrapText="1"/>
    </xf>
    <xf numFmtId="0" fontId="43" fillId="2" borderId="21" xfId="0" applyFont="1" applyFill="1" applyBorder="1" applyAlignment="1">
      <alignment horizontal="center" vertical="center" wrapText="1"/>
    </xf>
    <xf numFmtId="0" fontId="45" fillId="7" borderId="21" xfId="0" applyFont="1" applyFill="1" applyBorder="1" applyAlignment="1">
      <alignment horizontal="center" vertical="center" wrapText="1"/>
    </xf>
    <xf numFmtId="0" fontId="6" fillId="7" borderId="21" xfId="0" applyFont="1" applyFill="1" applyBorder="1" applyAlignment="1">
      <alignment horizontal="center" vertical="center" wrapText="1"/>
    </xf>
    <xf numFmtId="0" fontId="43" fillId="7" borderId="21" xfId="0" applyFont="1" applyFill="1" applyBorder="1" applyAlignment="1">
      <alignment horizontal="center" vertical="center" wrapText="1"/>
    </xf>
    <xf numFmtId="0" fontId="43" fillId="9" borderId="7" xfId="0" applyFont="1" applyFill="1" applyBorder="1" applyAlignment="1">
      <alignment horizontal="center" vertical="center"/>
    </xf>
    <xf numFmtId="0" fontId="43" fillId="10" borderId="7" xfId="0" applyFont="1" applyFill="1" applyBorder="1" applyAlignment="1">
      <alignment horizontal="left" wrapText="1"/>
    </xf>
  </cellXfs>
  <cellStyles count="3">
    <cellStyle name="Calculation" xfId="1" builtinId="22"/>
    <cellStyle name="Normal" xfId="0" builtinId="0"/>
    <cellStyle name="Output" xfId="2" builtinId="21"/>
  </cellStyles>
  <dxfs count="0"/>
  <tableStyles count="0" defaultTableStyle="TableStyleMedium2" defaultPivotStyle="PivotStyleLight16"/>
  <colors>
    <mruColors>
      <color rgb="FF009900"/>
      <color rgb="FF0000FF"/>
      <color rgb="FFBCEDF2"/>
      <color rgb="FFCCFFFF"/>
      <color rgb="FFFFFFCC"/>
      <color rgb="FFFF33CC"/>
      <color rgb="FFFF9900"/>
      <color rgb="FF33CC33"/>
      <color rgb="FF70E2DF"/>
      <color rgb="FF50DC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AU" sz="1600"/>
              <a:t>title here</a:t>
            </a:r>
          </a:p>
        </c:rich>
      </c:tx>
      <c:layout>
        <c:manualLayout>
          <c:xMode val="edge"/>
          <c:yMode val="edge"/>
          <c:x val="0.25040000000000001"/>
          <c:y val="2.1333329749781881E-2"/>
        </c:manualLayout>
      </c:layout>
      <c:overlay val="0"/>
      <c:spPr>
        <a:solidFill>
          <a:schemeClr val="accent5">
            <a:lumMod val="20000"/>
            <a:lumOff val="80000"/>
          </a:schemeClr>
        </a:solidFill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Ethyl acetate</c:v>
          </c:tx>
          <c:spPr>
            <a:ln w="28575">
              <a:noFill/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trendline>
            <c:name>Ethyl Acetate</c:name>
            <c:spPr>
              <a:ln w="15875">
                <a:solidFill>
                  <a:schemeClr val="accent1"/>
                </a:solidFill>
              </a:ln>
            </c:spPr>
            <c:trendlineType val="linear"/>
            <c:intercept val="0"/>
            <c:dispRSqr val="0"/>
            <c:dispEq val="0"/>
          </c:trendline>
          <c:xVal>
            <c:numRef>
              <c:f>'A.Substrate effect on rate'!$B$23:$B$37</c:f>
              <c:numCache>
                <c:formatCode>General</c:formatCode>
                <c:ptCount val="15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</c:numCache>
            </c:numRef>
          </c:xVal>
          <c:yVal>
            <c:numRef>
              <c:f>'A.Substrate effect on rate'!$F$23:$F$37</c:f>
              <c:numCache>
                <c:formatCode>0.000</c:formatCode>
                <c:ptCount val="15"/>
                <c:pt idx="0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B89-4452-862E-81BF98AACC2F}"/>
            </c:ext>
          </c:extLst>
        </c:ser>
        <c:ser>
          <c:idx val="1"/>
          <c:order val="1"/>
          <c:tx>
            <c:v>Ethyl propanoate</c:v>
          </c:tx>
          <c:spPr>
            <a:ln w="28575">
              <a:noFill/>
            </a:ln>
          </c:spPr>
          <c:marker>
            <c:spPr>
              <a:ln>
                <a:solidFill>
                  <a:srgbClr val="FF0000"/>
                </a:solidFill>
              </a:ln>
            </c:spPr>
          </c:marker>
          <c:trendline>
            <c:name>Ethyl propanoate</c:name>
            <c:spPr>
              <a:ln w="15875">
                <a:solidFill>
                  <a:schemeClr val="accent2"/>
                </a:solidFill>
              </a:ln>
            </c:spPr>
            <c:trendlineType val="linear"/>
            <c:intercept val="0"/>
            <c:dispRSqr val="0"/>
            <c:dispEq val="0"/>
          </c:trendline>
          <c:xVal>
            <c:numRef>
              <c:f>'A.Substrate effect on rate'!$B$23:$B$37</c:f>
              <c:numCache>
                <c:formatCode>General</c:formatCode>
                <c:ptCount val="15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</c:numCache>
            </c:numRef>
          </c:xVal>
          <c:yVal>
            <c:numRef>
              <c:f>'A.Substrate effect on rate'!$J$23:$J$37</c:f>
              <c:numCache>
                <c:formatCode>0.000</c:formatCode>
                <c:ptCount val="15"/>
                <c:pt idx="0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B89-4452-862E-81BF98AACC2F}"/>
            </c:ext>
          </c:extLst>
        </c:ser>
        <c:ser>
          <c:idx val="2"/>
          <c:order val="2"/>
          <c:tx>
            <c:v>Ethyl butanoate</c:v>
          </c:tx>
          <c:spPr>
            <a:ln w="28575">
              <a:noFill/>
            </a:ln>
          </c:spPr>
          <c:marker>
            <c:spPr>
              <a:ln>
                <a:solidFill>
                  <a:srgbClr val="009900"/>
                </a:solidFill>
              </a:ln>
            </c:spPr>
          </c:marker>
          <c:trendline>
            <c:name>Ethyl butanoate</c:name>
            <c:spPr>
              <a:ln w="15875">
                <a:solidFill>
                  <a:schemeClr val="accent3"/>
                </a:solidFill>
              </a:ln>
            </c:spPr>
            <c:trendlineType val="linear"/>
            <c:intercept val="0"/>
            <c:dispRSqr val="0"/>
            <c:dispEq val="0"/>
          </c:trendline>
          <c:xVal>
            <c:numRef>
              <c:f>'A.Substrate effect on rate'!$B$23:$B$37</c:f>
              <c:numCache>
                <c:formatCode>General</c:formatCode>
                <c:ptCount val="15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</c:numCache>
            </c:numRef>
          </c:xVal>
          <c:yVal>
            <c:numRef>
              <c:f>'A.Substrate effect on rate'!$N$23:$N$37</c:f>
              <c:numCache>
                <c:formatCode>0.000</c:formatCode>
                <c:ptCount val="15"/>
                <c:pt idx="0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B89-4452-862E-81BF98AACC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762040"/>
        <c:axId val="501765568"/>
      </c:scatterChart>
      <c:valAx>
        <c:axId val="50176204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sz="1200">
                    <a:latin typeface="Arial" pitchFamily="34" charset="0"/>
                    <a:cs typeface="Arial" pitchFamily="34" charset="0"/>
                  </a:defRPr>
                </a:pPr>
                <a:r>
                  <a:rPr lang="en-AU" sz="1200">
                    <a:latin typeface="Arial" pitchFamily="34" charset="0"/>
                    <a:cs typeface="Arial" pitchFamily="34" charset="0"/>
                  </a:rPr>
                  <a:t>x-axis</a:t>
                </a:r>
              </a:p>
            </c:rich>
          </c:tx>
          <c:overlay val="0"/>
          <c:spPr>
            <a:solidFill>
              <a:srgbClr val="BCEDF2"/>
            </a:solidFill>
          </c:spPr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501765568"/>
        <c:crosses val="autoZero"/>
        <c:crossBetween val="midCat"/>
      </c:valAx>
      <c:valAx>
        <c:axId val="50176556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>
                    <a:latin typeface="Arial" pitchFamily="34" charset="0"/>
                    <a:cs typeface="Arial" pitchFamily="34" charset="0"/>
                  </a:defRPr>
                </a:pPr>
                <a:r>
                  <a:rPr lang="en-US" sz="1200">
                    <a:latin typeface="Arial" pitchFamily="34" charset="0"/>
                    <a:cs typeface="Arial" pitchFamily="34" charset="0"/>
                  </a:rPr>
                  <a:t>y-axis</a:t>
                </a:r>
              </a:p>
            </c:rich>
          </c:tx>
          <c:layout>
            <c:manualLayout>
              <c:xMode val="edge"/>
              <c:yMode val="edge"/>
              <c:x val="1.4814814814814815E-2"/>
              <c:y val="0.40782510916889114"/>
            </c:manualLayout>
          </c:layout>
          <c:overlay val="0"/>
          <c:spPr>
            <a:solidFill>
              <a:srgbClr val="CCFFFF"/>
            </a:solidFill>
          </c:spPr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501762040"/>
        <c:crosses val="autoZero"/>
        <c:crossBetween val="midCat"/>
      </c:valAx>
    </c:plotArea>
    <c:legend>
      <c:legendPos val="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>
        <c:manualLayout>
          <c:xMode val="edge"/>
          <c:yMode val="edge"/>
          <c:x val="0.79809000575179989"/>
          <c:y val="0.43607206611289906"/>
          <c:w val="0.16328698837078615"/>
          <c:h val="0.12468930075178405"/>
        </c:manualLayout>
      </c:layout>
      <c:overlay val="0"/>
      <c:txPr>
        <a:bodyPr/>
        <a:lstStyle/>
        <a:p>
          <a:pPr>
            <a:defRPr sz="1200"/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b="1"/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AU" sz="1600"/>
              <a:t>Hydrolysis of different esters by esterase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Ethyl acetate</c:v>
          </c:tx>
          <c:spPr>
            <a:ln w="28575">
              <a:noFill/>
            </a:ln>
          </c:spPr>
          <c:trendline>
            <c:name>Ethyl Acetate</c:name>
            <c:spPr>
              <a:ln w="15875">
                <a:solidFill>
                  <a:schemeClr val="accent1"/>
                </a:solidFill>
              </a:ln>
            </c:spPr>
            <c:trendlineType val="linear"/>
            <c:intercept val="0"/>
            <c:dispRSqr val="0"/>
            <c:dispEq val="0"/>
          </c:trendline>
          <c:xVal>
            <c:numLit>
              <c:formatCode>General</c:formatCode>
              <c:ptCount val="15"/>
              <c:pt idx="0">
                <c:v>0</c:v>
              </c:pt>
              <c:pt idx="1">
                <c:v>20</c:v>
              </c:pt>
              <c:pt idx="2">
                <c:v>40</c:v>
              </c:pt>
              <c:pt idx="3">
                <c:v>60</c:v>
              </c:pt>
              <c:pt idx="4">
                <c:v>80</c:v>
              </c:pt>
              <c:pt idx="5">
                <c:v>100</c:v>
              </c:pt>
              <c:pt idx="6">
                <c:v>120</c:v>
              </c:pt>
              <c:pt idx="7">
                <c:v>140</c:v>
              </c:pt>
              <c:pt idx="8">
                <c:v>160</c:v>
              </c:pt>
              <c:pt idx="9">
                <c:v>180</c:v>
              </c:pt>
              <c:pt idx="10">
                <c:v>200</c:v>
              </c:pt>
              <c:pt idx="11">
                <c:v>220</c:v>
              </c:pt>
              <c:pt idx="12">
                <c:v>240</c:v>
              </c:pt>
              <c:pt idx="13">
                <c:v>260</c:v>
              </c:pt>
              <c:pt idx="14">
                <c:v>280</c:v>
              </c:pt>
            </c:numLit>
          </c:xVal>
          <c:yVal>
            <c:numLit>
              <c:formatCode>General</c:formatCode>
              <c:ptCount val="15"/>
              <c:pt idx="0">
                <c:v>0</c:v>
              </c:pt>
              <c:pt idx="1">
                <c:v>0.73599999999999999</c:v>
              </c:pt>
              <c:pt idx="2">
                <c:v>2.2080000000000002</c:v>
              </c:pt>
              <c:pt idx="3">
                <c:v>2.2080000000000002</c:v>
              </c:pt>
              <c:pt idx="4">
                <c:v>2.94</c:v>
              </c:pt>
              <c:pt idx="5">
                <c:v>2.94</c:v>
              </c:pt>
              <c:pt idx="6">
                <c:v>3.68</c:v>
              </c:pt>
              <c:pt idx="7">
                <c:v>3.68</c:v>
              </c:pt>
              <c:pt idx="8">
                <c:v>4.42</c:v>
              </c:pt>
              <c:pt idx="9">
                <c:v>5.16</c:v>
              </c:pt>
              <c:pt idx="10">
                <c:v>5.16</c:v>
              </c:pt>
              <c:pt idx="11">
                <c:v>5.16</c:v>
              </c:pt>
              <c:pt idx="12">
                <c:v>5.88</c:v>
              </c:pt>
              <c:pt idx="13">
                <c:v>6.62</c:v>
              </c:pt>
              <c:pt idx="14">
                <c:v>6.62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E644-4517-916F-D5D62CEA3C28}"/>
            </c:ext>
          </c:extLst>
        </c:ser>
        <c:ser>
          <c:idx val="1"/>
          <c:order val="1"/>
          <c:tx>
            <c:v>Ethyl propanoate</c:v>
          </c:tx>
          <c:spPr>
            <a:ln w="28575">
              <a:noFill/>
            </a:ln>
          </c:spPr>
          <c:trendline>
            <c:name>Ethyl propanoate</c:name>
            <c:spPr>
              <a:ln w="15875">
                <a:solidFill>
                  <a:schemeClr val="accent2"/>
                </a:solidFill>
              </a:ln>
            </c:spPr>
            <c:trendlineType val="linear"/>
            <c:intercept val="0"/>
            <c:dispRSqr val="0"/>
            <c:dispEq val="0"/>
          </c:trendline>
          <c:xVal>
            <c:numLit>
              <c:formatCode>General</c:formatCode>
              <c:ptCount val="15"/>
              <c:pt idx="0">
                <c:v>0</c:v>
              </c:pt>
              <c:pt idx="1">
                <c:v>20</c:v>
              </c:pt>
              <c:pt idx="2">
                <c:v>40</c:v>
              </c:pt>
              <c:pt idx="3">
                <c:v>60</c:v>
              </c:pt>
              <c:pt idx="4">
                <c:v>80</c:v>
              </c:pt>
              <c:pt idx="5">
                <c:v>100</c:v>
              </c:pt>
              <c:pt idx="6">
                <c:v>120</c:v>
              </c:pt>
              <c:pt idx="7">
                <c:v>140</c:v>
              </c:pt>
              <c:pt idx="8">
                <c:v>160</c:v>
              </c:pt>
              <c:pt idx="9">
                <c:v>180</c:v>
              </c:pt>
              <c:pt idx="10">
                <c:v>200</c:v>
              </c:pt>
              <c:pt idx="11">
                <c:v>220</c:v>
              </c:pt>
              <c:pt idx="12">
                <c:v>240</c:v>
              </c:pt>
              <c:pt idx="13">
                <c:v>260</c:v>
              </c:pt>
              <c:pt idx="14">
                <c:v>280</c:v>
              </c:pt>
            </c:numLit>
          </c:xVal>
          <c:yVal>
            <c:numLit>
              <c:formatCode>General</c:formatCode>
              <c:ptCount val="15"/>
              <c:pt idx="0">
                <c:v>0</c:v>
              </c:pt>
              <c:pt idx="1">
                <c:v>2.94</c:v>
              </c:pt>
              <c:pt idx="2">
                <c:v>4.42</c:v>
              </c:pt>
              <c:pt idx="3">
                <c:v>5.88</c:v>
              </c:pt>
              <c:pt idx="4">
                <c:v>7.36</c:v>
              </c:pt>
              <c:pt idx="5">
                <c:v>8.1</c:v>
              </c:pt>
              <c:pt idx="6">
                <c:v>10.3</c:v>
              </c:pt>
              <c:pt idx="7">
                <c:v>10.3</c:v>
              </c:pt>
              <c:pt idx="8">
                <c:v>11.78</c:v>
              </c:pt>
              <c:pt idx="9">
                <c:v>13.98</c:v>
              </c:pt>
              <c:pt idx="10">
                <c:v>14.72</c:v>
              </c:pt>
              <c:pt idx="11">
                <c:v>16.920000000000002</c:v>
              </c:pt>
              <c:pt idx="12">
                <c:v>16.920000000000002</c:v>
              </c:pt>
              <c:pt idx="13">
                <c:v>19.14</c:v>
              </c:pt>
              <c:pt idx="14">
                <c:v>20.6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E644-4517-916F-D5D62CEA3C28}"/>
            </c:ext>
          </c:extLst>
        </c:ser>
        <c:ser>
          <c:idx val="2"/>
          <c:order val="2"/>
          <c:tx>
            <c:v>Ethyl butanoate</c:v>
          </c:tx>
          <c:spPr>
            <a:ln w="28575">
              <a:noFill/>
            </a:ln>
          </c:spPr>
          <c:trendline>
            <c:name>Ethyl butanoate</c:name>
            <c:spPr>
              <a:ln w="15875">
                <a:solidFill>
                  <a:schemeClr val="accent3"/>
                </a:solidFill>
              </a:ln>
            </c:spPr>
            <c:trendlineType val="linear"/>
            <c:intercept val="0"/>
            <c:dispRSqr val="0"/>
            <c:dispEq val="0"/>
          </c:trendline>
          <c:xVal>
            <c:numLit>
              <c:formatCode>General</c:formatCode>
              <c:ptCount val="15"/>
              <c:pt idx="0">
                <c:v>0</c:v>
              </c:pt>
              <c:pt idx="1">
                <c:v>20</c:v>
              </c:pt>
              <c:pt idx="2">
                <c:v>40</c:v>
              </c:pt>
              <c:pt idx="3">
                <c:v>60</c:v>
              </c:pt>
              <c:pt idx="4">
                <c:v>80</c:v>
              </c:pt>
              <c:pt idx="5">
                <c:v>100</c:v>
              </c:pt>
              <c:pt idx="6">
                <c:v>120</c:v>
              </c:pt>
              <c:pt idx="7">
                <c:v>140</c:v>
              </c:pt>
              <c:pt idx="8">
                <c:v>160</c:v>
              </c:pt>
              <c:pt idx="9">
                <c:v>180</c:v>
              </c:pt>
              <c:pt idx="10">
                <c:v>200</c:v>
              </c:pt>
              <c:pt idx="11">
                <c:v>220</c:v>
              </c:pt>
              <c:pt idx="12">
                <c:v>240</c:v>
              </c:pt>
              <c:pt idx="13">
                <c:v>260</c:v>
              </c:pt>
              <c:pt idx="14">
                <c:v>280</c:v>
              </c:pt>
            </c:numLit>
          </c:xVal>
          <c:yVal>
            <c:numLit>
              <c:formatCode>General</c:formatCode>
              <c:ptCount val="15"/>
              <c:pt idx="0">
                <c:v>0</c:v>
              </c:pt>
              <c:pt idx="1">
                <c:v>1.47</c:v>
              </c:pt>
              <c:pt idx="2">
                <c:v>4.42</c:v>
              </c:pt>
              <c:pt idx="3">
                <c:v>5.88</c:v>
              </c:pt>
              <c:pt idx="4">
                <c:v>6.62</c:v>
              </c:pt>
              <c:pt idx="5">
                <c:v>8.5</c:v>
              </c:pt>
              <c:pt idx="6">
                <c:v>10.8</c:v>
              </c:pt>
              <c:pt idx="7">
                <c:v>11.58</c:v>
              </c:pt>
              <c:pt idx="8">
                <c:v>13.04</c:v>
              </c:pt>
              <c:pt idx="9">
                <c:v>13.98</c:v>
              </c:pt>
              <c:pt idx="10">
                <c:v>15.44</c:v>
              </c:pt>
              <c:pt idx="11">
                <c:v>17.760000000000002</c:v>
              </c:pt>
              <c:pt idx="12">
                <c:v>20</c:v>
              </c:pt>
              <c:pt idx="13">
                <c:v>21.6</c:v>
              </c:pt>
              <c:pt idx="14">
                <c:v>22.4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5-E644-4517-916F-D5D62CEA3C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761256"/>
        <c:axId val="501765176"/>
      </c:scatterChart>
      <c:valAx>
        <c:axId val="50176125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>
                    <a:latin typeface="Arial" pitchFamily="34" charset="0"/>
                    <a:cs typeface="Arial" pitchFamily="34" charset="0"/>
                  </a:defRPr>
                </a:pPr>
                <a:r>
                  <a:rPr lang="en-AU">
                    <a:latin typeface="Arial" pitchFamily="34" charset="0"/>
                    <a:cs typeface="Arial" pitchFamily="34" charset="0"/>
                  </a:rPr>
                  <a:t>Time (sec)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501765176"/>
        <c:crosses val="autoZero"/>
        <c:crossBetween val="midCat"/>
      </c:valAx>
      <c:valAx>
        <c:axId val="50176517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>
                    <a:latin typeface="Arial" pitchFamily="34" charset="0"/>
                    <a:cs typeface="Arial" pitchFamily="34" charset="0"/>
                  </a:defRPr>
                </a:pPr>
                <a:r>
                  <a:rPr lang="en-US">
                    <a:latin typeface="Arial" pitchFamily="34" charset="0"/>
                    <a:cs typeface="Arial" pitchFamily="34" charset="0"/>
                  </a:rPr>
                  <a:t>mmol of KOH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501761256"/>
        <c:crosses val="autoZero"/>
        <c:crossBetween val="midCat"/>
      </c:valAx>
    </c:plotArea>
    <c:legend>
      <c:legendPos val="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</c:legend>
    <c:plotVisOnly val="1"/>
    <c:dispBlanksAs val="gap"/>
    <c:showDLblsOverMax val="0"/>
  </c:chart>
  <c:txPr>
    <a:bodyPr/>
    <a:lstStyle/>
    <a:p>
      <a:pPr>
        <a:defRPr b="1"/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>
                <a:latin typeface="Arial" panose="020B0604020202020204" pitchFamily="34" charset="0"/>
                <a:cs typeface="Arial" panose="020B0604020202020204" pitchFamily="34" charset="0"/>
              </a:defRPr>
            </a:pPr>
            <a:r>
              <a:rPr lang="en-AU" sz="1600" baseline="0">
                <a:latin typeface="Arial" panose="020B0604020202020204" pitchFamily="34" charset="0"/>
                <a:cs typeface="Arial" panose="020B0604020202020204" pitchFamily="34" charset="0"/>
              </a:rPr>
              <a:t>click and type in the graph title here</a:t>
            </a:r>
          </a:p>
        </c:rich>
      </c:tx>
      <c:layout>
        <c:manualLayout>
          <c:xMode val="edge"/>
          <c:yMode val="edge"/>
          <c:x val="0.35077828580956599"/>
          <c:y val="7.7996092239393799E-2"/>
        </c:manualLayout>
      </c:layout>
      <c:overlay val="0"/>
      <c:spPr>
        <a:solidFill>
          <a:srgbClr val="CCFFFF"/>
        </a:solidFill>
      </c:spPr>
    </c:title>
    <c:autoTitleDeleted val="0"/>
    <c:plotArea>
      <c:layout>
        <c:manualLayout>
          <c:layoutTarget val="inner"/>
          <c:xMode val="edge"/>
          <c:yMode val="edge"/>
          <c:x val="8.7435194581672204E-2"/>
          <c:y val="0.12717422581371701"/>
          <c:w val="0.85252489469487902"/>
          <c:h val="0.75879200739136998"/>
        </c:manualLayout>
      </c:layout>
      <c:scatterChart>
        <c:scatterStyle val="lineMarker"/>
        <c:varyColors val="0"/>
        <c:ser>
          <c:idx val="0"/>
          <c:order val="0"/>
          <c:tx>
            <c:v>Lineweaver-Burk plot</c:v>
          </c:tx>
          <c:spPr>
            <a:ln w="28575">
              <a:noFill/>
            </a:ln>
          </c:spPr>
          <c:trendline>
            <c:trendlineType val="linear"/>
            <c:dispRSqr val="0"/>
            <c:dispEq val="0"/>
          </c:trendline>
          <c:trendline>
            <c:trendlineType val="linear"/>
            <c:dispRSqr val="0"/>
            <c:dispEq val="0"/>
          </c:trendline>
          <c:trendline>
            <c:trendlineType val="linear"/>
            <c:backward val="2"/>
            <c:dispRSqr val="0"/>
            <c:dispEq val="0"/>
          </c:trendline>
          <c:trendline>
            <c:trendlineType val="linear"/>
            <c:backward val="5"/>
            <c:dispRSqr val="0"/>
            <c:dispEq val="1"/>
            <c:trendlineLbl>
              <c:numFmt formatCode="General" sourceLinked="0"/>
            </c:trendlineLbl>
          </c:trendline>
          <c:xVal>
            <c:numRef>
              <c:f>'B.Km &amp; Vmax (calculation)'!$D$37:$D$40</c:f>
              <c:numCache>
                <c:formatCode>0.000</c:formatCode>
                <c:ptCount val="4"/>
              </c:numCache>
            </c:numRef>
          </c:xVal>
          <c:yVal>
            <c:numRef>
              <c:f>'B.Km &amp; Vmax (calculation)'!$H$37:$H$40</c:f>
              <c:numCache>
                <c:formatCode>0.000</c:formatCode>
                <c:ptCount val="4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22-4D2C-BBD8-8BB768C077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6541744"/>
        <c:axId val="446537432"/>
      </c:scatterChart>
      <c:valAx>
        <c:axId val="446541744"/>
        <c:scaling>
          <c:orientation val="minMax"/>
          <c:max val="12"/>
          <c:min val="-6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AU" sz="1400">
                    <a:latin typeface="Arial" panose="020B0604020202020204" pitchFamily="34" charset="0"/>
                    <a:cs typeface="Arial" panose="020B0604020202020204" pitchFamily="34" charset="0"/>
                  </a:rPr>
                  <a:t>click and type in the x-axis details here</a:t>
                </a:r>
              </a:p>
            </c:rich>
          </c:tx>
          <c:layout>
            <c:manualLayout>
              <c:xMode val="edge"/>
              <c:yMode val="edge"/>
              <c:x val="0.37256389245238558"/>
              <c:y val="0.93360591858863595"/>
            </c:manualLayout>
          </c:layout>
          <c:overlay val="0"/>
          <c:spPr>
            <a:solidFill>
              <a:srgbClr val="BCEDF2"/>
            </a:solidFill>
          </c:spPr>
        </c:title>
        <c:numFmt formatCode="0.0" sourceLinked="0"/>
        <c:majorTickMark val="none"/>
        <c:minorTickMark val="out"/>
        <c:tickLblPos val="nextTo"/>
        <c:spPr>
          <a:ln/>
        </c:spPr>
        <c:txPr>
          <a:bodyPr/>
          <a:lstStyle/>
          <a:p>
            <a:pPr>
              <a:defRPr sz="1200" b="1"/>
            </a:pPr>
            <a:endParaRPr lang="en-US"/>
          </a:p>
        </c:txPr>
        <c:crossAx val="446537432"/>
        <c:crosses val="autoZero"/>
        <c:crossBetween val="midCat"/>
        <c:majorUnit val="1"/>
        <c:minorUnit val="0.1"/>
      </c:valAx>
      <c:valAx>
        <c:axId val="446537432"/>
        <c:scaling>
          <c:orientation val="minMax"/>
          <c:max val="400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400">
                    <a:latin typeface="Arial" pitchFamily="34" charset="0"/>
                    <a:cs typeface="Arial" pitchFamily="34" charset="0"/>
                  </a:defRPr>
                </a:pPr>
                <a:r>
                  <a:rPr lang="en-AU" sz="1400">
                    <a:latin typeface="Arial" pitchFamily="34" charset="0"/>
                    <a:cs typeface="Arial" pitchFamily="34" charset="0"/>
                  </a:rPr>
                  <a:t>click and type</a:t>
                </a:r>
                <a:r>
                  <a:rPr lang="en-AU" sz="1400" baseline="0">
                    <a:latin typeface="Arial" pitchFamily="34" charset="0"/>
                    <a:cs typeface="Arial" pitchFamily="34" charset="0"/>
                  </a:rPr>
                  <a:t> in the y-axis details here</a:t>
                </a:r>
                <a:endParaRPr lang="en-AU" sz="1400">
                  <a:latin typeface="Arial" pitchFamily="34" charset="0"/>
                  <a:cs typeface="Arial" pitchFamily="34" charset="0"/>
                </a:endParaRPr>
              </a:p>
            </c:rich>
          </c:tx>
          <c:layout>
            <c:manualLayout>
              <c:xMode val="edge"/>
              <c:yMode val="edge"/>
              <c:x val="2.198832783790489E-2"/>
              <c:y val="0.31413396091934048"/>
            </c:manualLayout>
          </c:layout>
          <c:overlay val="0"/>
          <c:spPr>
            <a:solidFill>
              <a:srgbClr val="CCFFFF"/>
            </a:solidFill>
          </c:spPr>
        </c:title>
        <c:numFmt formatCode="0" sourceLinked="0"/>
        <c:majorTickMark val="cross"/>
        <c:minorTickMark val="in"/>
        <c:tickLblPos val="nextTo"/>
        <c:spPr>
          <a:ln/>
        </c:spPr>
        <c:txPr>
          <a:bodyPr/>
          <a:lstStyle/>
          <a:p>
            <a:pPr>
              <a:defRPr sz="1400" b="1"/>
            </a:pPr>
            <a:endParaRPr lang="en-US"/>
          </a:p>
        </c:txPr>
        <c:crossAx val="446541744"/>
        <c:crosses val="autoZero"/>
        <c:crossBetween val="midCat"/>
        <c:majorUnit val="20"/>
        <c:minorUnit val="2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AU" sz="1600"/>
              <a:t>Lineweaver-Burk plot of lactate dehydrogenase and NAD</a:t>
            </a:r>
            <a:r>
              <a:rPr lang="en-AU" sz="1600" baseline="30000"/>
              <a:t>+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8.7435194581672204E-2"/>
          <c:y val="0.12717422581371701"/>
          <c:w val="0.85252489469487902"/>
          <c:h val="0.75879200739136998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forward val="0.5"/>
            <c:backward val="10"/>
            <c:dispRSqr val="0"/>
            <c:dispEq val="0"/>
          </c:trendline>
          <c:xVal>
            <c:numRef>
              <c:f>'B. Example'!$V$22:$V$25</c:f>
              <c:numCache>
                <c:formatCode>General</c:formatCode>
                <c:ptCount val="4"/>
                <c:pt idx="0">
                  <c:v>1</c:v>
                </c:pt>
                <c:pt idx="1">
                  <c:v>10</c:v>
                </c:pt>
                <c:pt idx="2">
                  <c:v>4</c:v>
                </c:pt>
                <c:pt idx="3">
                  <c:v>2</c:v>
                </c:pt>
              </c:numCache>
            </c:numRef>
          </c:xVal>
          <c:yVal>
            <c:numRef>
              <c:f>'B. Example'!$Z$22:$Z$25</c:f>
              <c:numCache>
                <c:formatCode>General</c:formatCode>
                <c:ptCount val="4"/>
                <c:pt idx="0">
                  <c:v>60.24</c:v>
                </c:pt>
                <c:pt idx="1">
                  <c:v>283.11</c:v>
                </c:pt>
                <c:pt idx="2">
                  <c:v>110.52</c:v>
                </c:pt>
                <c:pt idx="3">
                  <c:v>113.76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75C-420F-8EF5-3992111ED4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6531944"/>
        <c:axId val="446532336"/>
      </c:scatterChart>
      <c:valAx>
        <c:axId val="446531944"/>
        <c:scaling>
          <c:orientation val="minMax"/>
          <c:max val="12"/>
          <c:min val="-4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sz="1200">
                    <a:latin typeface="Arial" pitchFamily="34" charset="0"/>
                    <a:cs typeface="Arial" pitchFamily="34" charset="0"/>
                  </a:defRPr>
                </a:pPr>
                <a:r>
                  <a:rPr lang="en-AU" sz="1200">
                    <a:latin typeface="Arial" pitchFamily="34" charset="0"/>
                    <a:cs typeface="Arial" pitchFamily="34" charset="0"/>
                  </a:rPr>
                  <a:t>1/S (mM</a:t>
                </a:r>
                <a:r>
                  <a:rPr lang="en-AU" sz="1200" baseline="30000">
                    <a:latin typeface="Arial" pitchFamily="34" charset="0"/>
                    <a:cs typeface="Arial" pitchFamily="34" charset="0"/>
                  </a:rPr>
                  <a:t>-1</a:t>
                </a:r>
                <a:r>
                  <a:rPr lang="en-AU" sz="1200">
                    <a:latin typeface="Arial" pitchFamily="34" charset="0"/>
                    <a:cs typeface="Arial" pitchFamily="34" charset="0"/>
                  </a:rPr>
                  <a:t>)</a:t>
                </a:r>
              </a:p>
            </c:rich>
          </c:tx>
          <c:overlay val="0"/>
        </c:title>
        <c:numFmt formatCode="General" sourceLinked="1"/>
        <c:majorTickMark val="none"/>
        <c:minorTickMark val="out"/>
        <c:tickLblPos val="nextTo"/>
        <c:spPr>
          <a:ln/>
        </c:spPr>
        <c:txPr>
          <a:bodyPr/>
          <a:lstStyle/>
          <a:p>
            <a:pPr>
              <a:defRPr sz="1200" b="1"/>
            </a:pPr>
            <a:endParaRPr lang="en-US"/>
          </a:p>
        </c:txPr>
        <c:crossAx val="446532336"/>
        <c:crosses val="autoZero"/>
        <c:crossBetween val="midCat"/>
        <c:majorUnit val="1"/>
        <c:minorUnit val="0.1"/>
      </c:valAx>
      <c:valAx>
        <c:axId val="446532336"/>
        <c:scaling>
          <c:orientation val="minMax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>
                    <a:latin typeface="Arial" pitchFamily="34" charset="0"/>
                    <a:cs typeface="Arial" pitchFamily="34" charset="0"/>
                  </a:defRPr>
                </a:pPr>
                <a:r>
                  <a:rPr lang="en-AU" sz="1200">
                    <a:latin typeface="Arial" pitchFamily="34" charset="0"/>
                    <a:cs typeface="Arial" pitchFamily="34" charset="0"/>
                  </a:rPr>
                  <a:t>1/V (mmol</a:t>
                </a:r>
                <a:r>
                  <a:rPr lang="en-AU" sz="1200" baseline="30000">
                    <a:latin typeface="Arial" pitchFamily="34" charset="0"/>
                    <a:cs typeface="Arial" pitchFamily="34" charset="0"/>
                  </a:rPr>
                  <a:t>-1</a:t>
                </a:r>
                <a:r>
                  <a:rPr lang="en-AU" sz="1200">
                    <a:latin typeface="Arial" pitchFamily="34" charset="0"/>
                    <a:cs typeface="Arial" pitchFamily="34" charset="0"/>
                  </a:rPr>
                  <a:t>)</a:t>
                </a:r>
              </a:p>
            </c:rich>
          </c:tx>
          <c:overlay val="0"/>
        </c:title>
        <c:numFmt formatCode="General" sourceLinked="1"/>
        <c:majorTickMark val="cross"/>
        <c:minorTickMark val="in"/>
        <c:tickLblPos val="nextTo"/>
        <c:spPr>
          <a:ln/>
        </c:spPr>
        <c:txPr>
          <a:bodyPr/>
          <a:lstStyle/>
          <a:p>
            <a:pPr>
              <a:defRPr sz="1400" b="1"/>
            </a:pPr>
            <a:endParaRPr lang="en-US"/>
          </a:p>
        </c:txPr>
        <c:crossAx val="446531944"/>
        <c:crosses val="autoZero"/>
        <c:crossBetween val="midCat"/>
        <c:majorUnit val="20"/>
        <c:minorUnit val="2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3.xml"/><Relationship Id="rId6" Type="http://schemas.openxmlformats.org/officeDocument/2006/relationships/image" Target="../media/image5.jpe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</xdr:colOff>
      <xdr:row>4</xdr:row>
      <xdr:rowOff>82830</xdr:rowOff>
    </xdr:from>
    <xdr:to>
      <xdr:col>3</xdr:col>
      <xdr:colOff>203250</xdr:colOff>
      <xdr:row>4</xdr:row>
      <xdr:rowOff>190830</xdr:rowOff>
    </xdr:to>
    <xdr:sp macro="" textlink="">
      <xdr:nvSpPr>
        <xdr:cNvPr id="5" name="Star: 5 Points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476250" y="901980"/>
          <a:ext cx="108000" cy="108000"/>
        </a:xfrm>
        <a:prstGeom prst="star5">
          <a:avLst/>
        </a:prstGeom>
        <a:solidFill>
          <a:srgbClr val="C00000"/>
        </a:solidFill>
        <a:ln>
          <a:noFill/>
        </a:ln>
        <a:effectLst>
          <a:glow rad="63500">
            <a:schemeClr val="accent2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</xdr:col>
      <xdr:colOff>95250</xdr:colOff>
      <xdr:row>5</xdr:row>
      <xdr:rowOff>91112</xdr:rowOff>
    </xdr:from>
    <xdr:to>
      <xdr:col>3</xdr:col>
      <xdr:colOff>203250</xdr:colOff>
      <xdr:row>5</xdr:row>
      <xdr:rowOff>199112</xdr:rowOff>
    </xdr:to>
    <xdr:sp macro="" textlink="">
      <xdr:nvSpPr>
        <xdr:cNvPr id="6" name="Star: 5 Points 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476250" y="1224587"/>
          <a:ext cx="108000" cy="108000"/>
        </a:xfrm>
        <a:prstGeom prst="star5">
          <a:avLst/>
        </a:prstGeom>
        <a:solidFill>
          <a:srgbClr val="C00000"/>
        </a:solidFill>
        <a:ln>
          <a:noFill/>
        </a:ln>
        <a:effectLst>
          <a:glow rad="63500">
            <a:schemeClr val="accent2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</xdr:col>
      <xdr:colOff>95250</xdr:colOff>
      <xdr:row>3</xdr:row>
      <xdr:rowOff>82830</xdr:rowOff>
    </xdr:from>
    <xdr:to>
      <xdr:col>3</xdr:col>
      <xdr:colOff>203250</xdr:colOff>
      <xdr:row>3</xdr:row>
      <xdr:rowOff>190830</xdr:rowOff>
    </xdr:to>
    <xdr:sp macro="" textlink="">
      <xdr:nvSpPr>
        <xdr:cNvPr id="7" name="Star: 5 Points 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476250" y="597180"/>
          <a:ext cx="108000" cy="108000"/>
        </a:xfrm>
        <a:prstGeom prst="star5">
          <a:avLst/>
        </a:prstGeom>
        <a:solidFill>
          <a:srgbClr val="C00000"/>
        </a:solidFill>
        <a:ln>
          <a:noFill/>
        </a:ln>
        <a:effectLst>
          <a:glow rad="63500">
            <a:schemeClr val="accent2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447675</xdr:colOff>
      <xdr:row>13</xdr:row>
      <xdr:rowOff>238124</xdr:rowOff>
    </xdr:from>
    <xdr:to>
      <xdr:col>29</xdr:col>
      <xdr:colOff>161925</xdr:colOff>
      <xdr:row>37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247650</xdr:colOff>
      <xdr:row>2</xdr:row>
      <xdr:rowOff>0</xdr:rowOff>
    </xdr:from>
    <xdr:to>
      <xdr:col>26</xdr:col>
      <xdr:colOff>161925</xdr:colOff>
      <xdr:row>23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81527</xdr:colOff>
      <xdr:row>26</xdr:row>
      <xdr:rowOff>219074</xdr:rowOff>
    </xdr:from>
    <xdr:to>
      <xdr:col>28</xdr:col>
      <xdr:colOff>447675</xdr:colOff>
      <xdr:row>62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0</xdr:colOff>
      <xdr:row>2</xdr:row>
      <xdr:rowOff>134710</xdr:rowOff>
    </xdr:from>
    <xdr:to>
      <xdr:col>18</xdr:col>
      <xdr:colOff>313291</xdr:colOff>
      <xdr:row>13</xdr:row>
      <xdr:rowOff>37193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658835"/>
          <a:ext cx="4609066" cy="2398033"/>
        </a:xfrm>
        <a:prstGeom prst="rect">
          <a:avLst/>
        </a:prstGeom>
      </xdr:spPr>
    </xdr:pic>
    <xdr:clientData/>
  </xdr:twoCellAnchor>
  <xdr:twoCellAnchor editAs="oneCell">
    <xdr:from>
      <xdr:col>18</xdr:col>
      <xdr:colOff>581026</xdr:colOff>
      <xdr:row>2</xdr:row>
      <xdr:rowOff>57150</xdr:rowOff>
    </xdr:from>
    <xdr:to>
      <xdr:col>26</xdr:col>
      <xdr:colOff>420009</xdr:colOff>
      <xdr:row>13</xdr:row>
      <xdr:rowOff>22620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857751" y="2581275"/>
          <a:ext cx="4725308" cy="2461020"/>
        </a:xfrm>
        <a:prstGeom prst="rect">
          <a:avLst/>
        </a:prstGeom>
      </xdr:spPr>
    </xdr:pic>
    <xdr:clientData/>
  </xdr:twoCellAnchor>
  <xdr:twoCellAnchor editAs="oneCell">
    <xdr:from>
      <xdr:col>11</xdr:col>
      <xdr:colOff>1</xdr:colOff>
      <xdr:row>15</xdr:row>
      <xdr:rowOff>104775</xdr:rowOff>
    </xdr:from>
    <xdr:to>
      <xdr:col>18</xdr:col>
      <xdr:colOff>389165</xdr:colOff>
      <xdr:row>25</xdr:row>
      <xdr:rowOff>193805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839201" y="3676650"/>
          <a:ext cx="4684939" cy="2432180"/>
        </a:xfrm>
        <a:prstGeom prst="rect">
          <a:avLst/>
        </a:prstGeom>
      </xdr:spPr>
    </xdr:pic>
    <xdr:clientData/>
  </xdr:twoCellAnchor>
  <xdr:twoCellAnchor editAs="oneCell">
    <xdr:from>
      <xdr:col>18</xdr:col>
      <xdr:colOff>587827</xdr:colOff>
      <xdr:row>15</xdr:row>
      <xdr:rowOff>54881</xdr:rowOff>
    </xdr:from>
    <xdr:to>
      <xdr:col>26</xdr:col>
      <xdr:colOff>371929</xdr:colOff>
      <xdr:row>26</xdr:row>
      <xdr:rowOff>63500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864552" y="5627006"/>
          <a:ext cx="4670427" cy="2580369"/>
        </a:xfrm>
        <a:prstGeom prst="rect">
          <a:avLst/>
        </a:prstGeom>
      </xdr:spPr>
    </xdr:pic>
    <xdr:clientData/>
  </xdr:twoCellAnchor>
  <xdr:twoCellAnchor editAs="oneCell">
    <xdr:from>
      <xdr:col>1</xdr:col>
      <xdr:colOff>1587</xdr:colOff>
      <xdr:row>2</xdr:row>
      <xdr:rowOff>177528</xdr:rowOff>
    </xdr:from>
    <xdr:to>
      <xdr:col>7</xdr:col>
      <xdr:colOff>1069858</xdr:colOff>
      <xdr:row>9</xdr:row>
      <xdr:rowOff>161925</xdr:rowOff>
    </xdr:to>
    <xdr:pic>
      <xdr:nvPicPr>
        <xdr:cNvPr id="8" name="Picture 7" descr="voet4_figun_15_p492a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4915"/>
        <a:stretch/>
      </xdr:blipFill>
      <xdr:spPr bwMode="auto">
        <a:xfrm>
          <a:off x="592137" y="663303"/>
          <a:ext cx="6802321" cy="1603647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2484</xdr:colOff>
      <xdr:row>1</xdr:row>
      <xdr:rowOff>228599</xdr:rowOff>
    </xdr:from>
    <xdr:to>
      <xdr:col>12</xdr:col>
      <xdr:colOff>41413</xdr:colOff>
      <xdr:row>24</xdr:row>
      <xdr:rowOff>74544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495300</xdr:colOff>
      <xdr:row>2</xdr:row>
      <xdr:rowOff>133350</xdr:rowOff>
    </xdr:from>
    <xdr:to>
      <xdr:col>20</xdr:col>
      <xdr:colOff>408385</xdr:colOff>
      <xdr:row>16</xdr:row>
      <xdr:rowOff>274803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pSpPr/>
      </xdr:nvGrpSpPr>
      <xdr:grpSpPr>
        <a:xfrm>
          <a:off x="6591300" y="590550"/>
          <a:ext cx="6009085" cy="4589628"/>
          <a:chOff x="3067440" y="3190874"/>
          <a:chExt cx="6009085" cy="3151353"/>
        </a:xfrm>
      </xdr:grpSpPr>
      <xdr:pic>
        <xdr:nvPicPr>
          <xdr:cNvPr id="3" name="Picture 2">
            <a:extLst>
              <a:ext uri="{FF2B5EF4-FFF2-40B4-BE49-F238E27FC236}">
                <a16:creationId xmlns:a16="http://schemas.microsoft.com/office/drawing/2014/main" id="{00000000-0008-0000-0500-000003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t="45480" b="1"/>
          <a:stretch/>
        </xdr:blipFill>
        <xdr:spPr>
          <a:xfrm>
            <a:off x="3067440" y="3190874"/>
            <a:ext cx="6009085" cy="3151353"/>
          </a:xfrm>
          <a:prstGeom prst="rect">
            <a:avLst/>
          </a:prstGeom>
        </xdr:spPr>
      </xdr:pic>
      <xdr:pic>
        <xdr:nvPicPr>
          <xdr:cNvPr id="4" name="Picture 3">
            <a:extLst>
              <a:ext uri="{FF2B5EF4-FFF2-40B4-BE49-F238E27FC236}">
                <a16:creationId xmlns:a16="http://schemas.microsoft.com/office/drawing/2014/main" id="{00000000-0008-0000-0500-000004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l="11723" b="92255"/>
          <a:stretch/>
        </xdr:blipFill>
        <xdr:spPr>
          <a:xfrm>
            <a:off x="3771900" y="3201988"/>
            <a:ext cx="5304625" cy="44767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285749</xdr:colOff>
      <xdr:row>10</xdr:row>
      <xdr:rowOff>123825</xdr:rowOff>
    </xdr:from>
    <xdr:to>
      <xdr:col>13</xdr:col>
      <xdr:colOff>428624</xdr:colOff>
      <xdr:row>10</xdr:row>
      <xdr:rowOff>438150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/>
      </xdr:nvSpPr>
      <xdr:spPr>
        <a:xfrm>
          <a:off x="8210549" y="3314700"/>
          <a:ext cx="142875" cy="3143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laudius.science.mq.edu.au\mq89605918\Users\mq20035337\Dropbox\CBMS223-pracs-tutes\2017\Prac%202\Prac2-Excel-2017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q20035337\Dropbox\CBMS223-pracs-tutes\2017\Prac%204\P4-notes-data-201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ac 2 Notes"/>
      <sheetName val="Examples"/>
      <sheetName val="Table 2 "/>
      <sheetName val="Tables 3 and 4"/>
    </sheetNames>
    <sheetDataSet>
      <sheetData sheetId="0">
        <row r="2">
          <cell r="B2" t="str">
            <v>YES</v>
          </cell>
        </row>
        <row r="3">
          <cell r="B3" t="str">
            <v>NO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ac 4 Notes"/>
      <sheetName val="A.Example1"/>
      <sheetName val="A.Table1"/>
      <sheetName val="B.Example2"/>
      <sheetName val="B.Tables2&amp;3"/>
      <sheetName val="B.ReactionCurves for data"/>
    </sheetNames>
    <sheetDataSet>
      <sheetData sheetId="0">
        <row r="4">
          <cell r="B4" t="str">
            <v>YES</v>
          </cell>
        </row>
        <row r="5">
          <cell r="B5" t="str">
            <v>NO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-0.499984740745262"/>
  </sheetPr>
  <dimension ref="A1:M27"/>
  <sheetViews>
    <sheetView topLeftCell="A7" workbookViewId="0">
      <selection activeCell="G22" sqref="G22:M22"/>
    </sheetView>
  </sheetViews>
  <sheetFormatPr defaultColWidth="9.140625" defaultRowHeight="15" x14ac:dyDescent="0.25"/>
  <cols>
    <col min="1" max="16384" width="9.140625" style="4"/>
  </cols>
  <sheetData>
    <row r="1" spans="1:13" ht="15.75" thickBot="1" x14ac:dyDescent="0.3"/>
    <row r="2" spans="1:13" ht="27" customHeight="1" thickBot="1" x14ac:dyDescent="0.3">
      <c r="D2" s="170" t="s">
        <v>0</v>
      </c>
      <c r="E2" s="171"/>
      <c r="F2" s="171"/>
      <c r="G2" s="171"/>
      <c r="H2" s="171"/>
      <c r="I2" s="171"/>
      <c r="J2" s="171"/>
      <c r="K2" s="171"/>
      <c r="L2" s="171"/>
      <c r="M2" s="172"/>
    </row>
    <row r="3" spans="1:13" ht="41.25" customHeight="1" x14ac:dyDescent="0.25">
      <c r="D3" s="175" t="s">
        <v>10</v>
      </c>
      <c r="E3" s="176"/>
      <c r="F3" s="176"/>
      <c r="G3" s="176"/>
      <c r="H3" s="176"/>
      <c r="I3" s="176"/>
      <c r="J3" s="176"/>
      <c r="K3" s="176"/>
      <c r="L3" s="176"/>
      <c r="M3" s="177"/>
    </row>
    <row r="4" spans="1:13" ht="43.5" customHeight="1" x14ac:dyDescent="0.25">
      <c r="D4" s="1"/>
      <c r="E4" s="173" t="s">
        <v>11</v>
      </c>
      <c r="F4" s="173"/>
      <c r="G4" s="173"/>
      <c r="H4" s="173"/>
      <c r="I4" s="173"/>
      <c r="J4" s="173"/>
      <c r="K4" s="173"/>
      <c r="L4" s="173"/>
      <c r="M4" s="174"/>
    </row>
    <row r="5" spans="1:13" ht="61.5" customHeight="1" x14ac:dyDescent="0.25">
      <c r="A5" s="104"/>
      <c r="D5" s="1"/>
      <c r="E5" s="173" t="s">
        <v>75</v>
      </c>
      <c r="F5" s="173"/>
      <c r="G5" s="173"/>
      <c r="H5" s="173"/>
      <c r="I5" s="173"/>
      <c r="J5" s="173"/>
      <c r="K5" s="173"/>
      <c r="L5" s="173"/>
      <c r="M5" s="174"/>
    </row>
    <row r="6" spans="1:13" ht="59.25" customHeight="1" thickBot="1" x14ac:dyDescent="0.3">
      <c r="D6" s="2"/>
      <c r="E6" s="167" t="s">
        <v>74</v>
      </c>
      <c r="F6" s="167"/>
      <c r="G6" s="167"/>
      <c r="H6" s="167"/>
      <c r="I6" s="167"/>
      <c r="J6" s="167"/>
      <c r="K6" s="167"/>
      <c r="L6" s="167"/>
      <c r="M6" s="168"/>
    </row>
    <row r="9" spans="1:13" ht="18" x14ac:dyDescent="0.25">
      <c r="D9" s="169" t="s">
        <v>1</v>
      </c>
      <c r="E9" s="169"/>
      <c r="F9" s="169"/>
      <c r="G9" s="169"/>
      <c r="H9" s="169"/>
      <c r="I9" s="169"/>
      <c r="J9" s="169"/>
      <c r="K9" s="169"/>
      <c r="L9" s="169"/>
      <c r="M9" s="169"/>
    </row>
    <row r="10" spans="1:13" ht="15.75" customHeight="1" x14ac:dyDescent="0.25"/>
    <row r="11" spans="1:13" ht="18" customHeight="1" x14ac:dyDescent="0.25">
      <c r="D11" s="6" t="s">
        <v>2</v>
      </c>
      <c r="E11" s="3"/>
      <c r="F11" s="3"/>
      <c r="G11" s="3"/>
      <c r="H11" s="3"/>
      <c r="I11" s="3"/>
      <c r="J11" s="3"/>
      <c r="K11" s="3"/>
      <c r="L11" s="3"/>
      <c r="M11" s="5"/>
    </row>
    <row r="12" spans="1:13" ht="18" customHeight="1" x14ac:dyDescent="0.25">
      <c r="E12" s="3"/>
      <c r="F12" s="3"/>
      <c r="G12" s="3"/>
      <c r="H12" s="3"/>
      <c r="I12" s="3"/>
      <c r="J12" s="3"/>
      <c r="K12" s="3"/>
      <c r="L12" s="3"/>
      <c r="M12" s="5"/>
    </row>
    <row r="13" spans="1:13" ht="18" customHeight="1" x14ac:dyDescent="0.25">
      <c r="D13" s="6" t="s">
        <v>9</v>
      </c>
      <c r="E13" s="3"/>
      <c r="F13" s="3"/>
      <c r="G13" s="3"/>
      <c r="H13" s="3"/>
      <c r="I13" s="3"/>
      <c r="J13" s="3"/>
      <c r="K13" s="3"/>
      <c r="L13" s="3"/>
      <c r="M13" s="5"/>
    </row>
    <row r="14" spans="1:13" ht="18" customHeight="1" x14ac:dyDescent="0.25">
      <c r="D14" s="6"/>
      <c r="E14" s="3"/>
      <c r="F14" s="3"/>
      <c r="G14" s="3"/>
      <c r="H14" s="3"/>
      <c r="I14" s="3"/>
      <c r="J14" s="3"/>
      <c r="K14" s="3"/>
      <c r="L14" s="3"/>
      <c r="M14" s="5"/>
    </row>
    <row r="16" spans="1:13" ht="15.75" x14ac:dyDescent="0.25">
      <c r="D16" s="163" t="s">
        <v>3</v>
      </c>
      <c r="E16" s="163"/>
      <c r="F16" s="163"/>
      <c r="G16" s="164"/>
      <c r="H16" s="165"/>
      <c r="I16" s="165"/>
      <c r="J16" s="165"/>
      <c r="K16" s="165"/>
      <c r="L16" s="165"/>
      <c r="M16" s="166"/>
    </row>
    <row r="17" spans="4:13" ht="15.75" x14ac:dyDescent="0.25">
      <c r="D17" s="8"/>
      <c r="E17" s="9"/>
      <c r="F17" s="9"/>
    </row>
    <row r="18" spans="4:13" ht="15.75" x14ac:dyDescent="0.25">
      <c r="D18" s="163" t="s">
        <v>4</v>
      </c>
      <c r="E18" s="163"/>
      <c r="F18" s="163"/>
      <c r="G18" s="164"/>
      <c r="H18" s="165"/>
      <c r="I18" s="165"/>
      <c r="J18" s="165"/>
      <c r="K18" s="165"/>
      <c r="L18" s="165"/>
      <c r="M18" s="166"/>
    </row>
    <row r="19" spans="4:13" ht="15.75" x14ac:dyDescent="0.25">
      <c r="D19" s="8"/>
      <c r="E19" s="9"/>
      <c r="F19" s="9"/>
    </row>
    <row r="20" spans="4:13" ht="15.75" x14ac:dyDescent="0.25">
      <c r="D20" s="163" t="s">
        <v>5</v>
      </c>
      <c r="E20" s="163"/>
      <c r="F20" s="163"/>
      <c r="G20" s="164"/>
      <c r="H20" s="165"/>
      <c r="I20" s="165"/>
      <c r="J20" s="165"/>
      <c r="K20" s="165"/>
      <c r="L20" s="165"/>
      <c r="M20" s="166"/>
    </row>
    <row r="22" spans="4:13" ht="15.75" x14ac:dyDescent="0.25">
      <c r="D22" s="163" t="s">
        <v>6</v>
      </c>
      <c r="E22" s="163"/>
      <c r="F22" s="163"/>
      <c r="G22" s="164"/>
      <c r="H22" s="165"/>
      <c r="I22" s="165"/>
      <c r="J22" s="165"/>
      <c r="K22" s="165"/>
      <c r="L22" s="165"/>
      <c r="M22" s="166"/>
    </row>
    <row r="24" spans="4:13" ht="15.75" x14ac:dyDescent="0.25">
      <c r="D24" s="10" t="s">
        <v>7</v>
      </c>
      <c r="E24" s="11" t="s">
        <v>8</v>
      </c>
    </row>
    <row r="27" spans="4:13" ht="18.75" x14ac:dyDescent="0.3">
      <c r="D27" s="105" t="s">
        <v>107</v>
      </c>
      <c r="E27" s="106"/>
      <c r="F27" s="106"/>
      <c r="G27" s="106"/>
      <c r="H27" s="106"/>
      <c r="I27" s="106"/>
      <c r="J27" s="106"/>
      <c r="K27" s="106"/>
      <c r="L27" s="106"/>
      <c r="M27" s="107"/>
    </row>
  </sheetData>
  <sheetProtection algorithmName="SHA-512" hashValue="Rd8GLZcJ9Mw2GqL2HIBlCYh+v9a1bntjadRVK5fxesgYNoWWDpxG0TbwRHJogrmmGtIhiclsUQDVoY0vK7h2Gw==" saltValue="J3Zb3Wp6ti3S/HAfkaSZpQ==" spinCount="100000" sheet="1" objects="1" scenarios="1" selectLockedCells="1"/>
  <mergeCells count="14">
    <mergeCell ref="E6:M6"/>
    <mergeCell ref="D9:M9"/>
    <mergeCell ref="D16:F16"/>
    <mergeCell ref="D18:F18"/>
    <mergeCell ref="D2:M2"/>
    <mergeCell ref="E4:M4"/>
    <mergeCell ref="E5:M5"/>
    <mergeCell ref="D3:M3"/>
    <mergeCell ref="D20:F20"/>
    <mergeCell ref="D22:F22"/>
    <mergeCell ref="G16:M16"/>
    <mergeCell ref="G18:M18"/>
    <mergeCell ref="G20:M20"/>
    <mergeCell ref="G22:M2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-0.249977111117893"/>
  </sheetPr>
  <dimension ref="B2:N40"/>
  <sheetViews>
    <sheetView tabSelected="1" workbookViewId="0">
      <selection activeCell="E9" sqref="E9"/>
    </sheetView>
  </sheetViews>
  <sheetFormatPr defaultColWidth="8.85546875" defaultRowHeight="18.75" x14ac:dyDescent="0.3"/>
  <cols>
    <col min="1" max="2" width="8.85546875" style="12"/>
    <col min="3" max="4" width="9.140625" style="12" customWidth="1"/>
    <col min="5" max="5" width="10.7109375" style="12" customWidth="1"/>
    <col min="6" max="6" width="10.85546875" style="12" customWidth="1"/>
    <col min="7" max="7" width="10" style="12" customWidth="1"/>
    <col min="8" max="8" width="8.85546875" style="12"/>
    <col min="9" max="9" width="11" style="12" customWidth="1"/>
    <col min="10" max="10" width="10.85546875" style="12" customWidth="1"/>
    <col min="11" max="12" width="8.85546875" style="12"/>
    <col min="13" max="13" width="10.42578125" style="12" customWidth="1"/>
    <col min="14" max="14" width="10.28515625" style="12" customWidth="1"/>
    <col min="15" max="16384" width="8.85546875" style="12"/>
  </cols>
  <sheetData>
    <row r="2" spans="2:14" ht="39" customHeight="1" x14ac:dyDescent="0.3">
      <c r="B2" s="199" t="s">
        <v>109</v>
      </c>
      <c r="C2" s="199"/>
      <c r="D2" s="199"/>
      <c r="E2" s="199"/>
      <c r="F2" s="199"/>
      <c r="G2" s="199"/>
      <c r="H2" s="199"/>
      <c r="I2" s="199"/>
      <c r="J2" s="199"/>
      <c r="K2" s="199"/>
      <c r="L2" s="199"/>
      <c r="M2" s="199"/>
      <c r="N2" s="199"/>
    </row>
    <row r="3" spans="2:14" ht="8.25" customHeight="1" x14ac:dyDescent="0.3"/>
    <row r="4" spans="2:14" x14ac:dyDescent="0.3">
      <c r="B4" s="112" t="s">
        <v>144</v>
      </c>
      <c r="C4" s="111"/>
      <c r="D4" s="111"/>
      <c r="E4" s="111"/>
      <c r="F4" s="111"/>
      <c r="G4" s="111"/>
      <c r="H4" s="111"/>
      <c r="I4" s="111"/>
      <c r="J4" s="111"/>
      <c r="K4" s="111"/>
      <c r="L4" s="111"/>
    </row>
    <row r="5" spans="2:14" s="113" customFormat="1" x14ac:dyDescent="0.3">
      <c r="B5" s="112" t="s">
        <v>114</v>
      </c>
      <c r="C5" s="111"/>
      <c r="D5" s="111"/>
      <c r="E5" s="111"/>
      <c r="F5" s="111"/>
      <c r="G5" s="111"/>
      <c r="H5" s="111"/>
      <c r="I5" s="111"/>
      <c r="J5" s="111"/>
      <c r="K5" s="111"/>
      <c r="L5" s="111"/>
    </row>
    <row r="6" spans="2:14" s="113" customFormat="1" x14ac:dyDescent="0.3">
      <c r="B6" s="124" t="s">
        <v>113</v>
      </c>
      <c r="C6" s="111"/>
      <c r="D6" s="111"/>
      <c r="E6" s="111"/>
      <c r="F6" s="111"/>
      <c r="G6" s="111"/>
      <c r="H6" s="111"/>
      <c r="I6" s="111"/>
      <c r="J6" s="111"/>
      <c r="K6" s="111"/>
      <c r="L6" s="111"/>
    </row>
    <row r="7" spans="2:14" s="113" customFormat="1" ht="12.75" customHeight="1" x14ac:dyDescent="0.3">
      <c r="B7" s="124"/>
      <c r="C7" s="111"/>
      <c r="D7" s="111"/>
      <c r="E7" s="111"/>
      <c r="F7" s="111"/>
      <c r="G7" s="111"/>
      <c r="H7" s="111"/>
      <c r="I7" s="111"/>
      <c r="J7" s="111"/>
      <c r="K7" s="111"/>
      <c r="L7" s="111"/>
    </row>
    <row r="8" spans="2:14" x14ac:dyDescent="0.3">
      <c r="B8" s="123" t="s">
        <v>115</v>
      </c>
      <c r="C8" s="123"/>
      <c r="D8" s="123"/>
      <c r="E8" s="123"/>
      <c r="F8" s="123"/>
      <c r="G8" s="123"/>
      <c r="H8" s="111"/>
      <c r="I8" s="111"/>
      <c r="J8" s="111"/>
      <c r="K8" s="111"/>
      <c r="L8" s="111"/>
    </row>
    <row r="9" spans="2:14" s="113" customFormat="1" x14ac:dyDescent="0.3">
      <c r="B9" s="123"/>
      <c r="C9" s="123"/>
      <c r="D9" s="118" t="s">
        <v>137</v>
      </c>
      <c r="E9" s="120"/>
      <c r="F9" s="121" t="s">
        <v>104</v>
      </c>
      <c r="G9" s="123"/>
      <c r="H9" s="111"/>
      <c r="J9" s="118" t="s">
        <v>138</v>
      </c>
      <c r="K9" s="120"/>
      <c r="L9" s="121" t="s">
        <v>104</v>
      </c>
    </row>
    <row r="10" spans="2:14" x14ac:dyDescent="0.3">
      <c r="B10" s="115"/>
      <c r="C10" s="117"/>
      <c r="D10" s="118" t="s">
        <v>110</v>
      </c>
      <c r="E10" s="144">
        <f>K9-E9</f>
        <v>0</v>
      </c>
      <c r="F10" s="121" t="s">
        <v>104</v>
      </c>
      <c r="G10" s="115"/>
      <c r="H10" s="116"/>
      <c r="I10" s="116"/>
      <c r="J10" s="116"/>
      <c r="K10" s="116"/>
      <c r="L10" s="116"/>
    </row>
    <row r="11" spans="2:14" x14ac:dyDescent="0.3">
      <c r="B11" s="116"/>
      <c r="C11" s="117"/>
      <c r="D11" s="119" t="s">
        <v>111</v>
      </c>
      <c r="E11" s="122">
        <v>1</v>
      </c>
      <c r="F11" s="121" t="s">
        <v>105</v>
      </c>
      <c r="G11" s="115"/>
      <c r="H11" s="116"/>
      <c r="I11" s="116"/>
      <c r="J11" s="116"/>
      <c r="K11" s="116"/>
      <c r="L11" s="116"/>
    </row>
    <row r="12" spans="2:14" x14ac:dyDescent="0.3">
      <c r="B12" s="116"/>
      <c r="C12" s="117"/>
      <c r="D12" s="119" t="s">
        <v>112</v>
      </c>
      <c r="E12" s="144">
        <f>E10</f>
        <v>0</v>
      </c>
      <c r="F12" s="121" t="s">
        <v>106</v>
      </c>
      <c r="H12" s="116"/>
      <c r="J12" s="134" t="s">
        <v>116</v>
      </c>
      <c r="K12" s="144">
        <f>E12/6</f>
        <v>0</v>
      </c>
      <c r="L12" s="121" t="s">
        <v>106</v>
      </c>
    </row>
    <row r="13" spans="2:14" ht="9" customHeight="1" x14ac:dyDescent="0.3">
      <c r="B13" s="114"/>
      <c r="C13" s="114"/>
      <c r="D13" s="114"/>
      <c r="E13" s="114"/>
      <c r="F13" s="114"/>
      <c r="G13" s="114"/>
      <c r="H13" s="114"/>
      <c r="I13" s="114"/>
      <c r="J13" s="114"/>
      <c r="K13" s="114"/>
      <c r="L13" s="114"/>
      <c r="M13" s="133"/>
      <c r="N13" s="133"/>
    </row>
    <row r="15" spans="2:14" ht="39.75" customHeight="1" x14ac:dyDescent="0.3">
      <c r="B15" s="190" t="s">
        <v>143</v>
      </c>
      <c r="C15" s="191"/>
      <c r="D15" s="191"/>
      <c r="E15" s="191"/>
      <c r="F15" s="191"/>
      <c r="G15" s="191"/>
      <c r="H15" s="191"/>
      <c r="I15" s="191"/>
      <c r="J15" s="191"/>
      <c r="K15" s="191"/>
      <c r="L15" s="191"/>
      <c r="M15" s="191"/>
      <c r="N15" s="192"/>
    </row>
    <row r="16" spans="2:14" x14ac:dyDescent="0.3">
      <c r="B16" s="209" t="s">
        <v>89</v>
      </c>
      <c r="C16" s="212" t="s">
        <v>90</v>
      </c>
      <c r="D16" s="213"/>
      <c r="E16" s="213"/>
      <c r="F16" s="213"/>
      <c r="G16" s="213"/>
      <c r="H16" s="213"/>
      <c r="I16" s="213"/>
      <c r="J16" s="213"/>
      <c r="K16" s="214"/>
      <c r="L16" s="214"/>
      <c r="M16" s="214"/>
      <c r="N16" s="215"/>
    </row>
    <row r="17" spans="2:14" ht="20.25" customHeight="1" x14ac:dyDescent="0.3">
      <c r="B17" s="210"/>
      <c r="C17" s="216" t="s">
        <v>103</v>
      </c>
      <c r="D17" s="217"/>
      <c r="E17" s="217"/>
      <c r="F17" s="218"/>
      <c r="G17" s="216" t="s">
        <v>103</v>
      </c>
      <c r="H17" s="217"/>
      <c r="I17" s="217"/>
      <c r="J17" s="218"/>
      <c r="K17" s="216" t="s">
        <v>103</v>
      </c>
      <c r="L17" s="217"/>
      <c r="M17" s="217"/>
      <c r="N17" s="219"/>
    </row>
    <row r="18" spans="2:14" ht="18.75" customHeight="1" thickBot="1" x14ac:dyDescent="0.35">
      <c r="B18" s="210"/>
      <c r="C18" s="206" t="s">
        <v>140</v>
      </c>
      <c r="D18" s="207"/>
      <c r="E18" s="207"/>
      <c r="F18" s="208"/>
      <c r="G18" s="220" t="s">
        <v>141</v>
      </c>
      <c r="H18" s="221"/>
      <c r="I18" s="221"/>
      <c r="J18" s="222"/>
      <c r="K18" s="223" t="s">
        <v>142</v>
      </c>
      <c r="L18" s="224"/>
      <c r="M18" s="224"/>
      <c r="N18" s="225"/>
    </row>
    <row r="19" spans="2:14" ht="23.25" customHeight="1" x14ac:dyDescent="0.3">
      <c r="B19" s="210"/>
      <c r="C19" s="178" t="s">
        <v>139</v>
      </c>
      <c r="D19" s="179"/>
      <c r="E19" s="179"/>
      <c r="F19" s="180"/>
      <c r="G19" s="178" t="s">
        <v>139</v>
      </c>
      <c r="H19" s="179"/>
      <c r="I19" s="179"/>
      <c r="J19" s="180"/>
      <c r="K19" s="178" t="s">
        <v>139</v>
      </c>
      <c r="L19" s="179"/>
      <c r="M19" s="179"/>
      <c r="N19" s="180"/>
    </row>
    <row r="20" spans="2:14" ht="24" customHeight="1" x14ac:dyDescent="0.3">
      <c r="B20" s="210"/>
      <c r="C20" s="181" t="s">
        <v>96</v>
      </c>
      <c r="D20" s="184" t="s">
        <v>97</v>
      </c>
      <c r="E20" s="184"/>
      <c r="F20" s="185"/>
      <c r="G20" s="193" t="s">
        <v>96</v>
      </c>
      <c r="H20" s="186" t="s">
        <v>97</v>
      </c>
      <c r="I20" s="186"/>
      <c r="J20" s="187"/>
      <c r="K20" s="196" t="s">
        <v>96</v>
      </c>
      <c r="L20" s="188" t="s">
        <v>97</v>
      </c>
      <c r="M20" s="188"/>
      <c r="N20" s="189"/>
    </row>
    <row r="21" spans="2:14" ht="24.75" customHeight="1" x14ac:dyDescent="0.3">
      <c r="B21" s="210"/>
      <c r="C21" s="182"/>
      <c r="D21" s="200" t="s">
        <v>98</v>
      </c>
      <c r="E21" s="97" t="s">
        <v>99</v>
      </c>
      <c r="F21" s="131" t="s">
        <v>100</v>
      </c>
      <c r="G21" s="194"/>
      <c r="H21" s="202" t="s">
        <v>98</v>
      </c>
      <c r="I21" s="98" t="s">
        <v>99</v>
      </c>
      <c r="J21" s="128" t="s">
        <v>100</v>
      </c>
      <c r="K21" s="197"/>
      <c r="L21" s="204" t="s">
        <v>98</v>
      </c>
      <c r="M21" s="99" t="s">
        <v>99</v>
      </c>
      <c r="N21" s="132" t="s">
        <v>100</v>
      </c>
    </row>
    <row r="22" spans="2:14" ht="19.5" thickBot="1" x14ac:dyDescent="0.35">
      <c r="B22" s="211"/>
      <c r="C22" s="183"/>
      <c r="D22" s="201"/>
      <c r="E22" s="100" t="s">
        <v>101</v>
      </c>
      <c r="F22" s="100" t="s">
        <v>102</v>
      </c>
      <c r="G22" s="195"/>
      <c r="H22" s="203"/>
      <c r="I22" s="101" t="s">
        <v>101</v>
      </c>
      <c r="J22" s="143" t="s">
        <v>102</v>
      </c>
      <c r="K22" s="198"/>
      <c r="L22" s="205"/>
      <c r="M22" s="102" t="s">
        <v>101</v>
      </c>
      <c r="N22" s="102" t="s">
        <v>102</v>
      </c>
    </row>
    <row r="23" spans="2:14" ht="19.5" thickTop="1" x14ac:dyDescent="0.3">
      <c r="B23" s="137">
        <v>0</v>
      </c>
      <c r="C23" s="135"/>
      <c r="D23" s="103"/>
      <c r="E23" s="129"/>
      <c r="F23" s="140">
        <v>0</v>
      </c>
      <c r="G23" s="135"/>
      <c r="H23" s="103"/>
      <c r="I23" s="129"/>
      <c r="J23" s="140">
        <v>0</v>
      </c>
      <c r="K23" s="135"/>
      <c r="L23" s="103"/>
      <c r="M23" s="129"/>
      <c r="N23" s="140">
        <v>0</v>
      </c>
    </row>
    <row r="24" spans="2:14" x14ac:dyDescent="0.3">
      <c r="B24" s="138">
        <v>20</v>
      </c>
      <c r="C24" s="136"/>
      <c r="D24" s="125"/>
      <c r="E24" s="130"/>
      <c r="F24" s="141"/>
      <c r="G24" s="136"/>
      <c r="H24" s="126"/>
      <c r="I24" s="130"/>
      <c r="J24" s="141"/>
      <c r="K24" s="136"/>
      <c r="L24" s="127"/>
      <c r="M24" s="130"/>
      <c r="N24" s="141"/>
    </row>
    <row r="25" spans="2:14" x14ac:dyDescent="0.3">
      <c r="B25" s="138">
        <v>40</v>
      </c>
      <c r="C25" s="136"/>
      <c r="D25" s="125"/>
      <c r="E25" s="130"/>
      <c r="F25" s="141"/>
      <c r="G25" s="136"/>
      <c r="H25" s="126"/>
      <c r="I25" s="130"/>
      <c r="J25" s="141"/>
      <c r="K25" s="136"/>
      <c r="L25" s="127"/>
      <c r="M25" s="130"/>
      <c r="N25" s="141"/>
    </row>
    <row r="26" spans="2:14" x14ac:dyDescent="0.3">
      <c r="B26" s="138">
        <v>60</v>
      </c>
      <c r="C26" s="136"/>
      <c r="D26" s="125"/>
      <c r="E26" s="130"/>
      <c r="F26" s="141"/>
      <c r="G26" s="136"/>
      <c r="H26" s="126"/>
      <c r="I26" s="130"/>
      <c r="J26" s="141"/>
      <c r="K26" s="136"/>
      <c r="L26" s="127"/>
      <c r="M26" s="130"/>
      <c r="N26" s="141"/>
    </row>
    <row r="27" spans="2:14" x14ac:dyDescent="0.3">
      <c r="B27" s="138">
        <v>80</v>
      </c>
      <c r="C27" s="136"/>
      <c r="D27" s="125"/>
      <c r="E27" s="130"/>
      <c r="F27" s="141"/>
      <c r="G27" s="136"/>
      <c r="H27" s="126"/>
      <c r="I27" s="130"/>
      <c r="J27" s="141"/>
      <c r="K27" s="136"/>
      <c r="L27" s="127"/>
      <c r="M27" s="130"/>
      <c r="N27" s="141"/>
    </row>
    <row r="28" spans="2:14" x14ac:dyDescent="0.3">
      <c r="B28" s="138">
        <v>100</v>
      </c>
      <c r="C28" s="136"/>
      <c r="D28" s="125"/>
      <c r="E28" s="130"/>
      <c r="F28" s="141"/>
      <c r="G28" s="136"/>
      <c r="H28" s="126"/>
      <c r="I28" s="130"/>
      <c r="J28" s="141"/>
      <c r="K28" s="136"/>
      <c r="L28" s="127"/>
      <c r="M28" s="130"/>
      <c r="N28" s="141"/>
    </row>
    <row r="29" spans="2:14" x14ac:dyDescent="0.3">
      <c r="B29" s="138">
        <v>120</v>
      </c>
      <c r="C29" s="136"/>
      <c r="D29" s="125"/>
      <c r="E29" s="130"/>
      <c r="F29" s="141"/>
      <c r="G29" s="136"/>
      <c r="H29" s="126"/>
      <c r="I29" s="130"/>
      <c r="J29" s="141"/>
      <c r="K29" s="136"/>
      <c r="L29" s="127"/>
      <c r="M29" s="130"/>
      <c r="N29" s="141"/>
    </row>
    <row r="30" spans="2:14" x14ac:dyDescent="0.3">
      <c r="B30" s="138">
        <v>140</v>
      </c>
      <c r="C30" s="136"/>
      <c r="D30" s="125"/>
      <c r="E30" s="130"/>
      <c r="F30" s="141"/>
      <c r="G30" s="136"/>
      <c r="H30" s="126"/>
      <c r="I30" s="130"/>
      <c r="J30" s="141"/>
      <c r="K30" s="136"/>
      <c r="L30" s="127"/>
      <c r="M30" s="130"/>
      <c r="N30" s="141"/>
    </row>
    <row r="31" spans="2:14" x14ac:dyDescent="0.3">
      <c r="B31" s="138">
        <v>160</v>
      </c>
      <c r="C31" s="136"/>
      <c r="D31" s="125"/>
      <c r="E31" s="130"/>
      <c r="F31" s="141"/>
      <c r="G31" s="136"/>
      <c r="H31" s="126"/>
      <c r="I31" s="130"/>
      <c r="J31" s="141"/>
      <c r="K31" s="136"/>
      <c r="L31" s="127"/>
      <c r="M31" s="130"/>
      <c r="N31" s="141"/>
    </row>
    <row r="32" spans="2:14" x14ac:dyDescent="0.3">
      <c r="B32" s="138">
        <v>180</v>
      </c>
      <c r="C32" s="136"/>
      <c r="D32" s="125"/>
      <c r="E32" s="130"/>
      <c r="F32" s="141"/>
      <c r="G32" s="136"/>
      <c r="H32" s="126"/>
      <c r="I32" s="130"/>
      <c r="J32" s="141"/>
      <c r="K32" s="136"/>
      <c r="L32" s="127"/>
      <c r="M32" s="130"/>
      <c r="N32" s="141"/>
    </row>
    <row r="33" spans="2:14" x14ac:dyDescent="0.3">
      <c r="B33" s="138">
        <v>200</v>
      </c>
      <c r="C33" s="136"/>
      <c r="D33" s="125"/>
      <c r="E33" s="130"/>
      <c r="F33" s="141"/>
      <c r="G33" s="136"/>
      <c r="H33" s="126"/>
      <c r="I33" s="130"/>
      <c r="J33" s="141"/>
      <c r="K33" s="136"/>
      <c r="L33" s="127"/>
      <c r="M33" s="130"/>
      <c r="N33" s="141"/>
    </row>
    <row r="34" spans="2:14" x14ac:dyDescent="0.3">
      <c r="B34" s="138">
        <v>220</v>
      </c>
      <c r="C34" s="136"/>
      <c r="D34" s="125"/>
      <c r="E34" s="130"/>
      <c r="F34" s="141"/>
      <c r="G34" s="136"/>
      <c r="H34" s="126"/>
      <c r="I34" s="130"/>
      <c r="J34" s="141"/>
      <c r="K34" s="136"/>
      <c r="L34" s="127"/>
      <c r="M34" s="130"/>
      <c r="N34" s="141"/>
    </row>
    <row r="35" spans="2:14" x14ac:dyDescent="0.3">
      <c r="B35" s="138">
        <v>240</v>
      </c>
      <c r="C35" s="136"/>
      <c r="D35" s="125"/>
      <c r="E35" s="130"/>
      <c r="F35" s="141"/>
      <c r="G35" s="136"/>
      <c r="H35" s="126"/>
      <c r="I35" s="130"/>
      <c r="J35" s="141"/>
      <c r="K35" s="136"/>
      <c r="L35" s="127"/>
      <c r="M35" s="130"/>
      <c r="N35" s="141"/>
    </row>
    <row r="36" spans="2:14" x14ac:dyDescent="0.3">
      <c r="B36" s="138">
        <v>260</v>
      </c>
      <c r="C36" s="136"/>
      <c r="D36" s="125"/>
      <c r="E36" s="130"/>
      <c r="F36" s="141"/>
      <c r="G36" s="136"/>
      <c r="H36" s="126"/>
      <c r="I36" s="130"/>
      <c r="J36" s="141"/>
      <c r="K36" s="136"/>
      <c r="L36" s="127"/>
      <c r="M36" s="130"/>
      <c r="N36" s="141"/>
    </row>
    <row r="37" spans="2:14" ht="19.5" thickBot="1" x14ac:dyDescent="0.35">
      <c r="B37" s="139">
        <v>280</v>
      </c>
      <c r="C37" s="136"/>
      <c r="D37" s="125"/>
      <c r="E37" s="130"/>
      <c r="F37" s="142"/>
      <c r="G37" s="136"/>
      <c r="H37" s="126"/>
      <c r="I37" s="130"/>
      <c r="J37" s="142"/>
      <c r="K37" s="136"/>
      <c r="L37" s="127"/>
      <c r="M37" s="130"/>
      <c r="N37" s="142"/>
    </row>
    <row r="40" spans="2:14" ht="24" customHeight="1" x14ac:dyDescent="0.3">
      <c r="B40" s="108" t="s">
        <v>108</v>
      </c>
      <c r="C40" s="109"/>
      <c r="D40" s="109"/>
      <c r="E40" s="109"/>
      <c r="F40" s="109"/>
      <c r="G40" s="109"/>
      <c r="H40" s="109"/>
      <c r="I40" s="109"/>
      <c r="J40" s="109"/>
      <c r="K40" s="109"/>
      <c r="L40" s="109"/>
      <c r="M40" s="109"/>
      <c r="N40" s="110"/>
    </row>
  </sheetData>
  <sheetProtection algorithmName="SHA-512" hashValue="/OSWfu3jHmpX8L8RluUgfVdWD449xFllhxQxBIl9ALmBwfxio/UYwhkOcCxHWn4D7WIlqAFmwvGHnqqhehHvbw==" saltValue="Lk+hrOJ+64zUUTWVCxJ4BQ==" spinCount="100000" sheet="1" selectLockedCells="1"/>
  <protectedRanges>
    <protectedRange algorithmName="SHA-512" hashValue="T3+qX6A5r11Vkhw1RfzaugCZDuMOVr2+5jF55ROHvDqNjWVZMaAWWeidGb1hKc0rSMgVuHEhCRJo8cPy1I3SYQ==" saltValue="VGFhYKmrJ2aaQH3bYw+IMA==" spinCount="100000" sqref="I20:O21 O19 I18:N18" name="Range1"/>
  </protectedRanges>
  <mergeCells count="22">
    <mergeCell ref="B15:N15"/>
    <mergeCell ref="G20:G22"/>
    <mergeCell ref="K20:K22"/>
    <mergeCell ref="B2:N2"/>
    <mergeCell ref="D21:D22"/>
    <mergeCell ref="H21:H22"/>
    <mergeCell ref="L21:L22"/>
    <mergeCell ref="C18:F18"/>
    <mergeCell ref="B16:B22"/>
    <mergeCell ref="C16:N16"/>
    <mergeCell ref="C17:F17"/>
    <mergeCell ref="G17:J17"/>
    <mergeCell ref="K17:N17"/>
    <mergeCell ref="C19:F19"/>
    <mergeCell ref="G18:J18"/>
    <mergeCell ref="K18:N18"/>
    <mergeCell ref="G19:J19"/>
    <mergeCell ref="K19:N19"/>
    <mergeCell ref="C20:C22"/>
    <mergeCell ref="D20:F20"/>
    <mergeCell ref="H20:J20"/>
    <mergeCell ref="L20:N20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-0.249977111117893"/>
  </sheetPr>
  <dimension ref="B2:N24"/>
  <sheetViews>
    <sheetView workbookViewId="0">
      <selection activeCell="L31" sqref="L31"/>
    </sheetView>
  </sheetViews>
  <sheetFormatPr defaultColWidth="8.85546875" defaultRowHeight="15" x14ac:dyDescent="0.25"/>
  <cols>
    <col min="1" max="2" width="8.85546875" style="7"/>
    <col min="3" max="3" width="9.140625" style="7" customWidth="1"/>
    <col min="4" max="4" width="10.7109375" style="7" customWidth="1"/>
    <col min="5" max="5" width="8.42578125" style="7" customWidth="1"/>
    <col min="6" max="6" width="8.7109375" style="7" customWidth="1"/>
    <col min="7" max="7" width="10" style="7" customWidth="1"/>
    <col min="8" max="16384" width="8.85546875" style="7"/>
  </cols>
  <sheetData>
    <row r="2" spans="2:14" ht="15.75" x14ac:dyDescent="0.25">
      <c r="B2" s="82" t="s">
        <v>88</v>
      </c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4"/>
    </row>
    <row r="3" spans="2:14" x14ac:dyDescent="0.25">
      <c r="B3" s="239" t="s">
        <v>89</v>
      </c>
      <c r="C3" s="242" t="s">
        <v>90</v>
      </c>
      <c r="D3" s="243"/>
      <c r="E3" s="243"/>
      <c r="F3" s="243"/>
      <c r="G3" s="243"/>
      <c r="H3" s="243"/>
      <c r="I3" s="243"/>
      <c r="J3" s="243"/>
      <c r="K3" s="244"/>
      <c r="L3" s="244"/>
      <c r="M3" s="244"/>
      <c r="N3" s="245"/>
    </row>
    <row r="4" spans="2:14" ht="15" customHeight="1" x14ac:dyDescent="0.25">
      <c r="B4" s="240"/>
      <c r="C4" s="246" t="s">
        <v>91</v>
      </c>
      <c r="D4" s="226"/>
      <c r="E4" s="226"/>
      <c r="F4" s="227"/>
      <c r="G4" s="228" t="s">
        <v>91</v>
      </c>
      <c r="H4" s="230"/>
      <c r="I4" s="230"/>
      <c r="J4" s="231"/>
      <c r="K4" s="232" t="s">
        <v>91</v>
      </c>
      <c r="L4" s="234"/>
      <c r="M4" s="234"/>
      <c r="N4" s="235"/>
    </row>
    <row r="5" spans="2:14" x14ac:dyDescent="0.25">
      <c r="B5" s="240"/>
      <c r="C5" s="246" t="s">
        <v>92</v>
      </c>
      <c r="D5" s="226"/>
      <c r="E5" s="226"/>
      <c r="F5" s="227"/>
      <c r="G5" s="228" t="s">
        <v>92</v>
      </c>
      <c r="H5" s="230"/>
      <c r="I5" s="230"/>
      <c r="J5" s="231"/>
      <c r="K5" s="232" t="s">
        <v>92</v>
      </c>
      <c r="L5" s="234"/>
      <c r="M5" s="234"/>
      <c r="N5" s="235"/>
    </row>
    <row r="6" spans="2:14" ht="27" customHeight="1" x14ac:dyDescent="0.25">
      <c r="B6" s="240"/>
      <c r="C6" s="246" t="s">
        <v>93</v>
      </c>
      <c r="D6" s="226"/>
      <c r="E6" s="226"/>
      <c r="F6" s="227"/>
      <c r="G6" s="228" t="s">
        <v>94</v>
      </c>
      <c r="H6" s="230"/>
      <c r="I6" s="230"/>
      <c r="J6" s="231"/>
      <c r="K6" s="232" t="s">
        <v>95</v>
      </c>
      <c r="L6" s="234"/>
      <c r="M6" s="234"/>
      <c r="N6" s="235"/>
    </row>
    <row r="7" spans="2:14" ht="23.25" customHeight="1" x14ac:dyDescent="0.25">
      <c r="B7" s="240"/>
      <c r="C7" s="246" t="s">
        <v>96</v>
      </c>
      <c r="D7" s="226" t="s">
        <v>97</v>
      </c>
      <c r="E7" s="226"/>
      <c r="F7" s="227"/>
      <c r="G7" s="228" t="s">
        <v>96</v>
      </c>
      <c r="H7" s="230" t="s">
        <v>97</v>
      </c>
      <c r="I7" s="230"/>
      <c r="J7" s="231"/>
      <c r="K7" s="232" t="s">
        <v>96</v>
      </c>
      <c r="L7" s="234" t="s">
        <v>97</v>
      </c>
      <c r="M7" s="234"/>
      <c r="N7" s="235"/>
    </row>
    <row r="8" spans="2:14" ht="27.75" customHeight="1" x14ac:dyDescent="0.25">
      <c r="B8" s="240"/>
      <c r="C8" s="246"/>
      <c r="D8" s="226" t="s">
        <v>98</v>
      </c>
      <c r="E8" s="70" t="s">
        <v>99</v>
      </c>
      <c r="F8" s="71" t="s">
        <v>100</v>
      </c>
      <c r="G8" s="228"/>
      <c r="H8" s="230" t="s">
        <v>98</v>
      </c>
      <c r="I8" s="72" t="s">
        <v>99</v>
      </c>
      <c r="J8" s="73" t="s">
        <v>100</v>
      </c>
      <c r="K8" s="232"/>
      <c r="L8" s="234" t="s">
        <v>98</v>
      </c>
      <c r="M8" s="74" t="s">
        <v>99</v>
      </c>
      <c r="N8" s="75" t="s">
        <v>100</v>
      </c>
    </row>
    <row r="9" spans="2:14" ht="15.75" thickBot="1" x14ac:dyDescent="0.3">
      <c r="B9" s="241"/>
      <c r="C9" s="247"/>
      <c r="D9" s="236"/>
      <c r="E9" s="76" t="s">
        <v>101</v>
      </c>
      <c r="F9" s="77" t="s">
        <v>102</v>
      </c>
      <c r="G9" s="229"/>
      <c r="H9" s="237"/>
      <c r="I9" s="78" t="s">
        <v>101</v>
      </c>
      <c r="J9" s="79" t="s">
        <v>102</v>
      </c>
      <c r="K9" s="233"/>
      <c r="L9" s="238"/>
      <c r="M9" s="80" t="s">
        <v>101</v>
      </c>
      <c r="N9" s="81" t="s">
        <v>102</v>
      </c>
    </row>
    <row r="10" spans="2:14" ht="15.75" thickTop="1" x14ac:dyDescent="0.25">
      <c r="B10" s="85">
        <v>0</v>
      </c>
      <c r="C10" s="87"/>
      <c r="D10" s="88"/>
      <c r="E10" s="88"/>
      <c r="F10" s="89">
        <v>0</v>
      </c>
      <c r="G10" s="90"/>
      <c r="H10" s="88"/>
      <c r="I10" s="88"/>
      <c r="J10" s="89">
        <v>0</v>
      </c>
      <c r="K10" s="90"/>
      <c r="L10" s="88"/>
      <c r="M10" s="88"/>
      <c r="N10" s="91">
        <v>0</v>
      </c>
    </row>
    <row r="11" spans="2:14" x14ac:dyDescent="0.25">
      <c r="B11" s="86">
        <v>20</v>
      </c>
      <c r="C11" s="92">
        <v>1</v>
      </c>
      <c r="D11" s="93">
        <v>1</v>
      </c>
      <c r="E11" s="93">
        <v>3.6799999999999999E-2</v>
      </c>
      <c r="F11" s="94">
        <v>0.73599999999999999</v>
      </c>
      <c r="G11" s="95">
        <v>4</v>
      </c>
      <c r="H11" s="93">
        <v>4</v>
      </c>
      <c r="I11" s="93">
        <v>0.14699999999999999</v>
      </c>
      <c r="J11" s="94">
        <v>2.94</v>
      </c>
      <c r="K11" s="95">
        <v>2</v>
      </c>
      <c r="L11" s="93">
        <v>2</v>
      </c>
      <c r="M11" s="93">
        <v>7.3599999999999999E-2</v>
      </c>
      <c r="N11" s="96">
        <v>1.47</v>
      </c>
    </row>
    <row r="12" spans="2:14" x14ac:dyDescent="0.25">
      <c r="B12" s="86">
        <v>40</v>
      </c>
      <c r="C12" s="92">
        <v>2</v>
      </c>
      <c r="D12" s="93">
        <v>3</v>
      </c>
      <c r="E12" s="93">
        <v>0.1104</v>
      </c>
      <c r="F12" s="94">
        <v>2.2080000000000002</v>
      </c>
      <c r="G12" s="95">
        <v>2</v>
      </c>
      <c r="H12" s="93">
        <v>6</v>
      </c>
      <c r="I12" s="93">
        <v>0.221</v>
      </c>
      <c r="J12" s="94">
        <v>4.42</v>
      </c>
      <c r="K12" s="95">
        <v>4</v>
      </c>
      <c r="L12" s="93">
        <v>6</v>
      </c>
      <c r="M12" s="93">
        <v>0.2208</v>
      </c>
      <c r="N12" s="96">
        <v>4.42</v>
      </c>
    </row>
    <row r="13" spans="2:14" x14ac:dyDescent="0.25">
      <c r="B13" s="86">
        <v>60</v>
      </c>
      <c r="C13" s="92">
        <v>0</v>
      </c>
      <c r="D13" s="93">
        <v>3</v>
      </c>
      <c r="E13" s="93">
        <v>0.1104</v>
      </c>
      <c r="F13" s="94">
        <v>2.2080000000000002</v>
      </c>
      <c r="G13" s="95">
        <v>2</v>
      </c>
      <c r="H13" s="93">
        <v>8</v>
      </c>
      <c r="I13" s="93">
        <v>0.29399999999999998</v>
      </c>
      <c r="J13" s="94">
        <v>5.88</v>
      </c>
      <c r="K13" s="95">
        <v>2</v>
      </c>
      <c r="L13" s="93">
        <v>8</v>
      </c>
      <c r="M13" s="93">
        <v>0.29399999999999998</v>
      </c>
      <c r="N13" s="96">
        <v>5.88</v>
      </c>
    </row>
    <row r="14" spans="2:14" x14ac:dyDescent="0.25">
      <c r="B14" s="86">
        <v>80</v>
      </c>
      <c r="C14" s="92">
        <v>1</v>
      </c>
      <c r="D14" s="93">
        <v>4</v>
      </c>
      <c r="E14" s="93">
        <v>0.14699999999999999</v>
      </c>
      <c r="F14" s="94">
        <v>2.94</v>
      </c>
      <c r="G14" s="95">
        <v>2</v>
      </c>
      <c r="H14" s="93">
        <v>10</v>
      </c>
      <c r="I14" s="93">
        <v>0.36799999999999999</v>
      </c>
      <c r="J14" s="94">
        <v>7.36</v>
      </c>
      <c r="K14" s="95">
        <v>1</v>
      </c>
      <c r="L14" s="93">
        <v>9</v>
      </c>
      <c r="M14" s="93">
        <v>0.33100000000000002</v>
      </c>
      <c r="N14" s="96">
        <v>6.62</v>
      </c>
    </row>
    <row r="15" spans="2:14" x14ac:dyDescent="0.25">
      <c r="B15" s="86">
        <v>100</v>
      </c>
      <c r="C15" s="92">
        <v>0</v>
      </c>
      <c r="D15" s="93">
        <v>4</v>
      </c>
      <c r="E15" s="93">
        <v>0.14699999999999999</v>
      </c>
      <c r="F15" s="94">
        <v>2.94</v>
      </c>
      <c r="G15" s="95">
        <v>1</v>
      </c>
      <c r="H15" s="93">
        <v>11</v>
      </c>
      <c r="I15" s="93">
        <v>0.40500000000000003</v>
      </c>
      <c r="J15" s="94">
        <v>8.1</v>
      </c>
      <c r="K15" s="95">
        <v>2</v>
      </c>
      <c r="L15" s="93">
        <v>11</v>
      </c>
      <c r="M15" s="93">
        <v>0.42499999999999999</v>
      </c>
      <c r="N15" s="96">
        <v>8.5</v>
      </c>
    </row>
    <row r="16" spans="2:14" x14ac:dyDescent="0.25">
      <c r="B16" s="86">
        <v>120</v>
      </c>
      <c r="C16" s="92">
        <v>1</v>
      </c>
      <c r="D16" s="93">
        <v>5</v>
      </c>
      <c r="E16" s="93">
        <v>0.184</v>
      </c>
      <c r="F16" s="94">
        <v>3.68</v>
      </c>
      <c r="G16" s="95">
        <v>3</v>
      </c>
      <c r="H16" s="93">
        <v>14</v>
      </c>
      <c r="I16" s="93">
        <v>0.51500000000000001</v>
      </c>
      <c r="J16" s="94">
        <v>10.3</v>
      </c>
      <c r="K16" s="95">
        <v>3</v>
      </c>
      <c r="L16" s="93">
        <v>14</v>
      </c>
      <c r="M16" s="93">
        <v>0.54</v>
      </c>
      <c r="N16" s="96">
        <v>10.8</v>
      </c>
    </row>
    <row r="17" spans="2:14" x14ac:dyDescent="0.25">
      <c r="B17" s="86">
        <v>140</v>
      </c>
      <c r="C17" s="92">
        <v>0</v>
      </c>
      <c r="D17" s="93">
        <v>5</v>
      </c>
      <c r="E17" s="93">
        <v>0.184</v>
      </c>
      <c r="F17" s="94">
        <v>3.68</v>
      </c>
      <c r="G17" s="95">
        <v>0</v>
      </c>
      <c r="H17" s="93">
        <v>14</v>
      </c>
      <c r="I17" s="93">
        <v>0.51500000000000001</v>
      </c>
      <c r="J17" s="94">
        <v>10.3</v>
      </c>
      <c r="K17" s="95">
        <v>1</v>
      </c>
      <c r="L17" s="93">
        <v>15</v>
      </c>
      <c r="M17" s="93">
        <v>0.57899999999999996</v>
      </c>
      <c r="N17" s="96">
        <v>11.58</v>
      </c>
    </row>
    <row r="18" spans="2:14" x14ac:dyDescent="0.25">
      <c r="B18" s="86">
        <v>160</v>
      </c>
      <c r="C18" s="92">
        <v>1</v>
      </c>
      <c r="D18" s="93">
        <v>6</v>
      </c>
      <c r="E18" s="93">
        <v>0.221</v>
      </c>
      <c r="F18" s="94">
        <v>4.42</v>
      </c>
      <c r="G18" s="95">
        <v>2</v>
      </c>
      <c r="H18" s="93">
        <v>16</v>
      </c>
      <c r="I18" s="93">
        <v>0.58899999999999997</v>
      </c>
      <c r="J18" s="94">
        <v>11.78</v>
      </c>
      <c r="K18" s="95">
        <v>2</v>
      </c>
      <c r="L18" s="93">
        <v>17</v>
      </c>
      <c r="M18" s="93">
        <v>0.65200000000000002</v>
      </c>
      <c r="N18" s="96">
        <v>13.04</v>
      </c>
    </row>
    <row r="19" spans="2:14" x14ac:dyDescent="0.25">
      <c r="B19" s="86">
        <v>180</v>
      </c>
      <c r="C19" s="92">
        <v>1</v>
      </c>
      <c r="D19" s="93">
        <v>7</v>
      </c>
      <c r="E19" s="93">
        <v>0.25800000000000001</v>
      </c>
      <c r="F19" s="94">
        <v>5.16</v>
      </c>
      <c r="G19" s="95">
        <v>3</v>
      </c>
      <c r="H19" s="93">
        <v>19</v>
      </c>
      <c r="I19" s="93">
        <v>0.69899999999999995</v>
      </c>
      <c r="J19" s="94">
        <v>13.98</v>
      </c>
      <c r="K19" s="95">
        <v>2</v>
      </c>
      <c r="L19" s="93">
        <v>19</v>
      </c>
      <c r="M19" s="93">
        <v>0.69899999999999995</v>
      </c>
      <c r="N19" s="96">
        <v>13.98</v>
      </c>
    </row>
    <row r="20" spans="2:14" x14ac:dyDescent="0.25">
      <c r="B20" s="86">
        <v>200</v>
      </c>
      <c r="C20" s="92">
        <v>0</v>
      </c>
      <c r="D20" s="93">
        <v>7</v>
      </c>
      <c r="E20" s="93">
        <v>0.25800000000000001</v>
      </c>
      <c r="F20" s="94">
        <v>5.16</v>
      </c>
      <c r="G20" s="95">
        <v>1</v>
      </c>
      <c r="H20" s="93">
        <v>20</v>
      </c>
      <c r="I20" s="93">
        <v>0.73599999999999999</v>
      </c>
      <c r="J20" s="94">
        <v>14.72</v>
      </c>
      <c r="K20" s="95">
        <v>1</v>
      </c>
      <c r="L20" s="93">
        <v>20</v>
      </c>
      <c r="M20" s="93">
        <v>0.77200000000000002</v>
      </c>
      <c r="N20" s="96">
        <v>15.44</v>
      </c>
    </row>
    <row r="21" spans="2:14" x14ac:dyDescent="0.25">
      <c r="B21" s="86">
        <v>220</v>
      </c>
      <c r="C21" s="92">
        <v>0</v>
      </c>
      <c r="D21" s="93">
        <v>7</v>
      </c>
      <c r="E21" s="93">
        <v>0.25800000000000001</v>
      </c>
      <c r="F21" s="94">
        <v>5.16</v>
      </c>
      <c r="G21" s="95">
        <v>3</v>
      </c>
      <c r="H21" s="93">
        <v>23</v>
      </c>
      <c r="I21" s="93">
        <v>0.84599999999999997</v>
      </c>
      <c r="J21" s="94">
        <v>16.920000000000002</v>
      </c>
      <c r="K21" s="95">
        <v>3</v>
      </c>
      <c r="L21" s="93">
        <v>23</v>
      </c>
      <c r="M21" s="93">
        <v>0.88800000000000001</v>
      </c>
      <c r="N21" s="96">
        <v>17.760000000000002</v>
      </c>
    </row>
    <row r="22" spans="2:14" x14ac:dyDescent="0.25">
      <c r="B22" s="86">
        <v>240</v>
      </c>
      <c r="C22" s="92">
        <v>1</v>
      </c>
      <c r="D22" s="93">
        <v>8</v>
      </c>
      <c r="E22" s="93">
        <v>0.29399999999999998</v>
      </c>
      <c r="F22" s="94">
        <v>5.88</v>
      </c>
      <c r="G22" s="95">
        <v>0</v>
      </c>
      <c r="H22" s="93">
        <v>23</v>
      </c>
      <c r="I22" s="93">
        <v>0.84599999999999997</v>
      </c>
      <c r="J22" s="94">
        <v>16.920000000000002</v>
      </c>
      <c r="K22" s="95">
        <v>3</v>
      </c>
      <c r="L22" s="93">
        <v>26</v>
      </c>
      <c r="M22" s="93">
        <v>1</v>
      </c>
      <c r="N22" s="96">
        <v>20</v>
      </c>
    </row>
    <row r="23" spans="2:14" x14ac:dyDescent="0.25">
      <c r="B23" s="86">
        <v>260</v>
      </c>
      <c r="C23" s="92">
        <v>1</v>
      </c>
      <c r="D23" s="93">
        <v>9</v>
      </c>
      <c r="E23" s="93">
        <v>0.33100000000000002</v>
      </c>
      <c r="F23" s="94">
        <v>6.62</v>
      </c>
      <c r="G23" s="95">
        <v>3</v>
      </c>
      <c r="H23" s="93">
        <v>26</v>
      </c>
      <c r="I23" s="93">
        <v>0.95699999999999996</v>
      </c>
      <c r="J23" s="94">
        <v>19.14</v>
      </c>
      <c r="K23" s="95">
        <v>2</v>
      </c>
      <c r="L23" s="93">
        <v>28</v>
      </c>
      <c r="M23" s="93">
        <v>1.08</v>
      </c>
      <c r="N23" s="96">
        <v>21.6</v>
      </c>
    </row>
    <row r="24" spans="2:14" x14ac:dyDescent="0.25">
      <c r="B24" s="86">
        <v>280</v>
      </c>
      <c r="C24" s="92">
        <v>0</v>
      </c>
      <c r="D24" s="93">
        <v>9</v>
      </c>
      <c r="E24" s="93">
        <v>0.33100000000000002</v>
      </c>
      <c r="F24" s="94">
        <v>6.62</v>
      </c>
      <c r="G24" s="95">
        <v>2</v>
      </c>
      <c r="H24" s="93">
        <v>28</v>
      </c>
      <c r="I24" s="93">
        <v>1.03</v>
      </c>
      <c r="J24" s="94">
        <v>20.6</v>
      </c>
      <c r="K24" s="95">
        <v>1</v>
      </c>
      <c r="L24" s="93">
        <v>29</v>
      </c>
      <c r="M24" s="93">
        <v>1.1200000000000001</v>
      </c>
      <c r="N24" s="96">
        <v>22.4</v>
      </c>
    </row>
  </sheetData>
  <sheetProtection algorithmName="SHA-512" hashValue="j4JzlMZVHl/lI5yOMJ8xMGnFVRHTTxx7EFUb1gzK45/peL6TwyViTDDGHNOSS+GpR8vIXTt9TVt+MXV2cMLZ+Q==" saltValue="tRvfNZkuz7ofiCSNLp/Y1Q==" spinCount="100000" sheet="1" objects="1" scenarios="1" selectLockedCells="1" selectUnlockedCells="1"/>
  <protectedRanges>
    <protectedRange algorithmName="SHA-512" hashValue="T3+qX6A5r11Vkhw1RfzaugCZDuMOVr2+5jF55ROHvDqNjWVZMaAWWeidGb1hKc0rSMgVuHEhCRJo8cPy1I3SYQ==" saltValue="VGFhYKmrJ2aaQH3bYw+IMA==" spinCount="100000" sqref="I6:O8" name="Range1"/>
  </protectedRanges>
  <mergeCells count="20">
    <mergeCell ref="B3:B9"/>
    <mergeCell ref="C3:N3"/>
    <mergeCell ref="C4:F4"/>
    <mergeCell ref="G4:J4"/>
    <mergeCell ref="K4:N4"/>
    <mergeCell ref="C5:F5"/>
    <mergeCell ref="G5:J5"/>
    <mergeCell ref="K5:N5"/>
    <mergeCell ref="C6:F6"/>
    <mergeCell ref="G6:J6"/>
    <mergeCell ref="K6:N6"/>
    <mergeCell ref="C7:C9"/>
    <mergeCell ref="D7:F7"/>
    <mergeCell ref="G7:G9"/>
    <mergeCell ref="H7:J7"/>
    <mergeCell ref="K7:K9"/>
    <mergeCell ref="L7:N7"/>
    <mergeCell ref="D8:D9"/>
    <mergeCell ref="H8:H9"/>
    <mergeCell ref="L8:L9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B1:AN75"/>
  <sheetViews>
    <sheetView topLeftCell="A33" zoomScale="90" zoomScaleNormal="90" workbookViewId="0">
      <selection activeCell="O2" sqref="O2"/>
    </sheetView>
  </sheetViews>
  <sheetFormatPr defaultColWidth="8.85546875" defaultRowHeight="18" x14ac:dyDescent="0.25"/>
  <cols>
    <col min="1" max="1" width="8.85546875" style="15"/>
    <col min="2" max="2" width="14.42578125" style="15" customWidth="1"/>
    <col min="3" max="3" width="11.5703125" style="15" customWidth="1"/>
    <col min="4" max="4" width="14.85546875" style="15" customWidth="1"/>
    <col min="5" max="5" width="11.5703125" style="15" customWidth="1"/>
    <col min="6" max="6" width="15.7109375" style="15" customWidth="1"/>
    <col min="7" max="7" width="17.85546875" style="15" customWidth="1"/>
    <col min="8" max="8" width="18.7109375" style="15" customWidth="1"/>
    <col min="9" max="9" width="8.85546875" style="15"/>
    <col min="10" max="10" width="17.42578125" style="15" customWidth="1"/>
    <col min="11" max="11" width="4.5703125" style="15" customWidth="1"/>
    <col min="12" max="12" width="11.28515625" style="15" customWidth="1"/>
    <col min="13" max="19" width="8.85546875" style="15"/>
    <col min="20" max="20" width="11.28515625" style="15" customWidth="1"/>
    <col min="21" max="16384" width="8.85546875" style="15"/>
  </cols>
  <sheetData>
    <row r="1" spans="2:40" x14ac:dyDescent="0.25">
      <c r="I1" s="16"/>
    </row>
    <row r="2" spans="2:40" ht="20.25" x14ac:dyDescent="0.3">
      <c r="B2" s="17" t="s">
        <v>70</v>
      </c>
      <c r="L2" s="30" t="s">
        <v>49</v>
      </c>
      <c r="M2" s="29" t="s">
        <v>59</v>
      </c>
      <c r="N2" s="28" t="s">
        <v>26</v>
      </c>
      <c r="O2" s="31">
        <v>9.5200000000000007E-2</v>
      </c>
      <c r="P2" s="7"/>
      <c r="Q2" s="7"/>
      <c r="R2" s="7"/>
      <c r="S2" s="7"/>
      <c r="T2" s="30" t="s">
        <v>50</v>
      </c>
      <c r="U2" s="29" t="s">
        <v>59</v>
      </c>
      <c r="V2" s="28" t="s">
        <v>26</v>
      </c>
      <c r="W2" s="31">
        <v>3.2300000000000002E-2</v>
      </c>
      <c r="X2" s="7"/>
      <c r="Y2" s="7"/>
      <c r="Z2" s="7"/>
      <c r="AM2" s="7"/>
      <c r="AN2" s="7"/>
    </row>
    <row r="3" spans="2:40" x14ac:dyDescent="0.25"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M3" s="7"/>
      <c r="AN3" s="7"/>
    </row>
    <row r="4" spans="2:40" ht="19.5" customHeight="1" x14ac:dyDescent="0.25"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M4" s="7"/>
      <c r="AN4" s="7"/>
    </row>
    <row r="5" spans="2:40" ht="18" customHeight="1" x14ac:dyDescent="0.25"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M5" s="7"/>
      <c r="AN5" s="7"/>
    </row>
    <row r="6" spans="2:40" x14ac:dyDescent="0.25"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M6" s="7"/>
      <c r="AN6" s="7"/>
    </row>
    <row r="7" spans="2:40" x14ac:dyDescent="0.25"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M7" s="7"/>
      <c r="AN7" s="7"/>
    </row>
    <row r="8" spans="2:40" x14ac:dyDescent="0.25"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M8" s="7"/>
      <c r="AN8" s="7"/>
    </row>
    <row r="9" spans="2:40" x14ac:dyDescent="0.25"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M9" s="7"/>
      <c r="AN9" s="7"/>
    </row>
    <row r="10" spans="2:40" ht="15" customHeight="1" x14ac:dyDescent="0.25"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M10" s="7"/>
      <c r="AN10" s="7"/>
    </row>
    <row r="11" spans="2:40" x14ac:dyDescent="0.25">
      <c r="B11" s="18"/>
      <c r="D11" s="18"/>
      <c r="E11" s="18"/>
      <c r="F11" s="18"/>
      <c r="G11" s="16"/>
      <c r="H11" s="16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M11" s="7"/>
      <c r="AN11" s="7"/>
    </row>
    <row r="12" spans="2:40" x14ac:dyDescent="0.25">
      <c r="B12" s="13" t="s">
        <v>48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M12" s="7"/>
      <c r="AN12" s="7"/>
    </row>
    <row r="13" spans="2:40" ht="18" customHeight="1" x14ac:dyDescent="0.25"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M13" s="7"/>
      <c r="AN13" s="7"/>
    </row>
    <row r="14" spans="2:40" ht="36" customHeight="1" x14ac:dyDescent="0.25">
      <c r="B14" s="251" t="s">
        <v>83</v>
      </c>
      <c r="C14" s="251"/>
      <c r="D14" s="251"/>
      <c r="E14" s="251"/>
      <c r="F14" s="251"/>
      <c r="G14" s="251"/>
      <c r="H14" s="251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M14" s="7"/>
      <c r="AN14" s="7"/>
    </row>
    <row r="15" spans="2:40" x14ac:dyDescent="0.25">
      <c r="B15" s="260" t="s">
        <v>53</v>
      </c>
      <c r="C15" s="261"/>
      <c r="D15" s="261"/>
      <c r="E15" s="261"/>
      <c r="F15" s="261"/>
      <c r="G15" s="261"/>
      <c r="H15" s="262"/>
      <c r="L15" s="30" t="s">
        <v>51</v>
      </c>
      <c r="M15" s="29" t="s">
        <v>59</v>
      </c>
      <c r="N15" s="28" t="s">
        <v>26</v>
      </c>
      <c r="O15" s="31">
        <v>4.7899999999999998E-2</v>
      </c>
      <c r="P15" s="7"/>
      <c r="Q15" s="7"/>
      <c r="R15" s="7"/>
      <c r="S15" s="7"/>
      <c r="T15" s="30" t="s">
        <v>52</v>
      </c>
      <c r="U15" s="29" t="s">
        <v>59</v>
      </c>
      <c r="V15" s="28" t="s">
        <v>26</v>
      </c>
      <c r="W15" s="31">
        <v>6.8599999999999994E-2</v>
      </c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</row>
    <row r="16" spans="2:40" x14ac:dyDescent="0.25"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</row>
    <row r="17" spans="2:40" x14ac:dyDescent="0.25">
      <c r="B17" s="43" t="s">
        <v>13</v>
      </c>
      <c r="C17" s="44"/>
      <c r="D17" s="44"/>
      <c r="E17" s="44"/>
      <c r="F17" s="44"/>
      <c r="G17" s="44"/>
      <c r="H17" s="45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</row>
    <row r="18" spans="2:40" ht="22.5" customHeight="1" x14ac:dyDescent="0.25">
      <c r="B18" s="46" t="s">
        <v>66</v>
      </c>
      <c r="C18" s="47"/>
      <c r="D18" s="47"/>
      <c r="E18" s="47"/>
      <c r="F18" s="47"/>
      <c r="G18" s="47"/>
      <c r="H18" s="48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 spans="2:40" x14ac:dyDescent="0.25">
      <c r="B19" s="46" t="s">
        <v>67</v>
      </c>
      <c r="C19" s="47"/>
      <c r="D19" s="47"/>
      <c r="E19" s="47"/>
      <c r="F19" s="47"/>
      <c r="G19" s="47"/>
      <c r="H19" s="48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 spans="2:40" x14ac:dyDescent="0.25">
      <c r="B20" s="46" t="s">
        <v>14</v>
      </c>
      <c r="C20" s="47"/>
      <c r="D20" s="47"/>
      <c r="E20" s="47"/>
      <c r="F20" s="47"/>
      <c r="G20" s="47"/>
      <c r="H20" s="48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 spans="2:40" x14ac:dyDescent="0.25">
      <c r="B21" s="46" t="s">
        <v>35</v>
      </c>
      <c r="C21" s="47"/>
      <c r="D21" s="47"/>
      <c r="E21" s="47"/>
      <c r="F21" s="47"/>
      <c r="G21" s="47"/>
      <c r="H21" s="48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  <row r="22" spans="2:40" ht="18.75" customHeight="1" x14ac:dyDescent="0.25">
      <c r="B22" s="46" t="s">
        <v>36</v>
      </c>
      <c r="C22" s="47"/>
      <c r="D22" s="47"/>
      <c r="E22" s="47"/>
      <c r="F22" s="47"/>
      <c r="G22" s="47"/>
      <c r="H22" s="48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 spans="2:40" ht="18.75" customHeight="1" x14ac:dyDescent="0.25">
      <c r="B23" s="46" t="s">
        <v>15</v>
      </c>
      <c r="C23" s="47"/>
      <c r="D23" s="47"/>
      <c r="E23" s="47"/>
      <c r="F23" s="47"/>
      <c r="G23" s="47"/>
      <c r="H23" s="48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 spans="2:40" ht="16.5" customHeight="1" x14ac:dyDescent="0.25">
      <c r="B24" s="46" t="s">
        <v>16</v>
      </c>
      <c r="C24" s="47"/>
      <c r="D24" s="47"/>
      <c r="E24" s="47"/>
      <c r="F24" s="47"/>
      <c r="G24" s="47"/>
      <c r="H24" s="48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</row>
    <row r="25" spans="2:40" x14ac:dyDescent="0.25">
      <c r="B25" s="46" t="s">
        <v>37</v>
      </c>
      <c r="C25" s="47"/>
      <c r="D25" s="47"/>
      <c r="E25" s="47"/>
      <c r="F25" s="47"/>
      <c r="G25" s="47"/>
      <c r="H25" s="48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</row>
    <row r="26" spans="2:40" x14ac:dyDescent="0.25">
      <c r="B26" s="46" t="s">
        <v>38</v>
      </c>
      <c r="C26" s="47"/>
      <c r="D26" s="47"/>
      <c r="E26" s="47"/>
      <c r="F26" s="47"/>
      <c r="G26" s="47"/>
      <c r="H26" s="48"/>
    </row>
    <row r="27" spans="2:40" x14ac:dyDescent="0.25">
      <c r="B27" s="46" t="s">
        <v>39</v>
      </c>
      <c r="C27" s="47"/>
      <c r="D27" s="47"/>
      <c r="E27" s="47"/>
      <c r="F27" s="47"/>
      <c r="G27" s="47"/>
      <c r="H27" s="48"/>
    </row>
    <row r="28" spans="2:40" ht="21" x14ac:dyDescent="0.25">
      <c r="B28" s="49" t="s">
        <v>68</v>
      </c>
      <c r="C28" s="50"/>
      <c r="D28" s="50"/>
      <c r="E28" s="50"/>
      <c r="F28" s="50"/>
      <c r="G28" s="50"/>
      <c r="H28" s="51"/>
    </row>
    <row r="29" spans="2:40" x14ac:dyDescent="0.25">
      <c r="B29" s="19"/>
      <c r="C29" s="14"/>
      <c r="D29" s="14"/>
      <c r="E29" s="14"/>
      <c r="F29" s="14"/>
      <c r="G29" s="14"/>
      <c r="H29" s="14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</row>
    <row r="30" spans="2:40" ht="30.75" customHeight="1" x14ac:dyDescent="0.25">
      <c r="B30" s="52" t="s">
        <v>71</v>
      </c>
      <c r="C30" s="53"/>
      <c r="D30" s="53"/>
      <c r="E30" s="53"/>
      <c r="F30" s="53"/>
      <c r="G30" s="53"/>
      <c r="H30" s="54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</row>
    <row r="31" spans="2:40" ht="15" customHeight="1" x14ac:dyDescent="0.25">
      <c r="B31" s="19"/>
      <c r="C31" s="14"/>
      <c r="D31" s="14"/>
      <c r="E31" s="14"/>
      <c r="F31" s="14"/>
      <c r="G31" s="14"/>
      <c r="H31" s="14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</row>
    <row r="32" spans="2:40" ht="18" customHeight="1" x14ac:dyDescent="0.25">
      <c r="B32" s="57" t="s">
        <v>81</v>
      </c>
      <c r="C32" s="58"/>
      <c r="D32" s="58"/>
      <c r="E32" s="58"/>
      <c r="F32" s="58"/>
      <c r="G32" s="58"/>
      <c r="H32" s="59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</row>
    <row r="33" spans="2:40" ht="45" customHeight="1" x14ac:dyDescent="0.25">
      <c r="B33" s="255" t="s">
        <v>12</v>
      </c>
      <c r="C33" s="60" t="s">
        <v>40</v>
      </c>
      <c r="D33" s="61" t="s">
        <v>41</v>
      </c>
      <c r="E33" s="62" t="s">
        <v>54</v>
      </c>
      <c r="F33" s="63" t="s">
        <v>21</v>
      </c>
      <c r="G33" s="64" t="s">
        <v>21</v>
      </c>
      <c r="H33" s="65" t="s">
        <v>22</v>
      </c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</row>
    <row r="34" spans="2:40" x14ac:dyDescent="0.25">
      <c r="B34" s="255"/>
      <c r="C34" s="255" t="s">
        <v>25</v>
      </c>
      <c r="D34" s="255" t="s">
        <v>58</v>
      </c>
      <c r="E34" s="66"/>
      <c r="F34" s="257" t="s">
        <v>55</v>
      </c>
      <c r="G34" s="257" t="s">
        <v>56</v>
      </c>
      <c r="H34" s="257" t="s">
        <v>57</v>
      </c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</row>
    <row r="35" spans="2:40" x14ac:dyDescent="0.25">
      <c r="B35" s="255"/>
      <c r="C35" s="256"/>
      <c r="D35" s="256"/>
      <c r="E35" s="67"/>
      <c r="F35" s="258"/>
      <c r="G35" s="259"/>
      <c r="H35" s="259"/>
    </row>
    <row r="36" spans="2:40" ht="54" x14ac:dyDescent="0.25">
      <c r="B36" s="255"/>
      <c r="C36" s="61" t="s">
        <v>62</v>
      </c>
      <c r="D36" s="61" t="s">
        <v>65</v>
      </c>
      <c r="E36" s="68" t="s">
        <v>72</v>
      </c>
      <c r="F36" s="61" t="s">
        <v>73</v>
      </c>
      <c r="G36" s="69" t="s">
        <v>63</v>
      </c>
      <c r="H36" s="61" t="s">
        <v>64</v>
      </c>
    </row>
    <row r="37" spans="2:40" x14ac:dyDescent="0.25">
      <c r="B37" s="68">
        <v>1</v>
      </c>
      <c r="C37" s="37">
        <v>1</v>
      </c>
      <c r="D37" s="33"/>
      <c r="E37" s="32"/>
      <c r="F37" s="33"/>
      <c r="G37" s="33"/>
      <c r="H37" s="33"/>
    </row>
    <row r="38" spans="2:40" x14ac:dyDescent="0.25">
      <c r="B38" s="68">
        <v>2</v>
      </c>
      <c r="C38" s="38">
        <v>0.1</v>
      </c>
      <c r="D38" s="33"/>
      <c r="E38" s="33"/>
      <c r="F38" s="33"/>
      <c r="G38" s="33"/>
      <c r="H38" s="33"/>
    </row>
    <row r="39" spans="2:40" x14ac:dyDescent="0.25">
      <c r="B39" s="68">
        <v>3</v>
      </c>
      <c r="C39" s="38">
        <v>0.2</v>
      </c>
      <c r="D39" s="33"/>
      <c r="E39" s="31"/>
      <c r="F39" s="33"/>
      <c r="G39" s="33"/>
      <c r="H39" s="33"/>
    </row>
    <row r="40" spans="2:40" x14ac:dyDescent="0.25">
      <c r="B40" s="68">
        <v>4</v>
      </c>
      <c r="C40" s="38">
        <v>0.4</v>
      </c>
      <c r="D40" s="33"/>
      <c r="E40" s="33"/>
      <c r="F40" s="33"/>
      <c r="G40" s="33"/>
      <c r="H40" s="33"/>
    </row>
    <row r="42" spans="2:40" ht="24" customHeight="1" x14ac:dyDescent="0.25">
      <c r="B42" s="52" t="s">
        <v>60</v>
      </c>
      <c r="C42" s="55"/>
      <c r="D42" s="55"/>
      <c r="E42" s="55"/>
      <c r="F42" s="55"/>
      <c r="G42" s="55"/>
      <c r="H42" s="56"/>
    </row>
    <row r="43" spans="2:40" ht="23.25" customHeight="1" x14ac:dyDescent="0.25">
      <c r="C43" s="21" t="s">
        <v>33</v>
      </c>
      <c r="D43" s="34"/>
      <c r="F43" s="21" t="s">
        <v>34</v>
      </c>
      <c r="G43" s="34"/>
    </row>
    <row r="44" spans="2:40" ht="21" x14ac:dyDescent="0.35">
      <c r="C44" s="21" t="s">
        <v>61</v>
      </c>
      <c r="D44" s="22" t="s">
        <v>31</v>
      </c>
      <c r="F44" s="23" t="s">
        <v>42</v>
      </c>
      <c r="G44" s="22" t="s">
        <v>32</v>
      </c>
    </row>
    <row r="45" spans="2:40" ht="22.5" x14ac:dyDescent="0.35">
      <c r="C45" s="21" t="s">
        <v>61</v>
      </c>
      <c r="D45" s="35"/>
      <c r="E45" s="16" t="s">
        <v>43</v>
      </c>
      <c r="F45" s="23" t="s">
        <v>42</v>
      </c>
      <c r="G45" s="36"/>
      <c r="H45" s="16" t="s">
        <v>44</v>
      </c>
    </row>
    <row r="46" spans="2:40" x14ac:dyDescent="0.25">
      <c r="C46" s="22"/>
    </row>
    <row r="47" spans="2:40" ht="21" x14ac:dyDescent="0.35">
      <c r="B47" s="20" t="s">
        <v>45</v>
      </c>
    </row>
    <row r="48" spans="2:40" ht="21" x14ac:dyDescent="0.25">
      <c r="B48" s="24" t="s">
        <v>46</v>
      </c>
    </row>
    <row r="49" spans="2:11" ht="21" x14ac:dyDescent="0.25">
      <c r="B49" s="24" t="s">
        <v>47</v>
      </c>
    </row>
    <row r="50" spans="2:11" ht="10.5" customHeight="1" x14ac:dyDescent="0.25">
      <c r="K50" s="25"/>
    </row>
    <row r="51" spans="2:11" ht="22.5" x14ac:dyDescent="0.35">
      <c r="B51" s="20" t="s">
        <v>69</v>
      </c>
    </row>
    <row r="52" spans="2:11" x14ac:dyDescent="0.25">
      <c r="B52" s="248"/>
      <c r="C52" s="248"/>
      <c r="D52" s="248"/>
      <c r="E52" s="248"/>
      <c r="F52" s="248"/>
      <c r="G52" s="248"/>
    </row>
    <row r="53" spans="2:11" x14ac:dyDescent="0.25">
      <c r="B53" s="248"/>
      <c r="C53" s="248"/>
      <c r="D53" s="248"/>
      <c r="E53" s="248"/>
      <c r="F53" s="248"/>
      <c r="G53" s="248"/>
      <c r="K53" s="25"/>
    </row>
    <row r="54" spans="2:11" ht="24.75" customHeight="1" x14ac:dyDescent="0.25">
      <c r="B54" s="252" t="s">
        <v>76</v>
      </c>
      <c r="C54" s="253"/>
      <c r="D54" s="253"/>
      <c r="E54" s="253"/>
      <c r="F54" s="253"/>
      <c r="G54" s="253"/>
      <c r="H54" s="254"/>
    </row>
    <row r="55" spans="2:11" x14ac:dyDescent="0.25">
      <c r="B55" s="249"/>
      <c r="C55" s="249"/>
      <c r="D55" s="249"/>
      <c r="E55" s="249"/>
      <c r="F55" s="249"/>
      <c r="G55" s="249"/>
    </row>
    <row r="56" spans="2:11" ht="86.25" customHeight="1" x14ac:dyDescent="0.25">
      <c r="B56" s="249"/>
      <c r="C56" s="249"/>
      <c r="D56" s="249"/>
      <c r="E56" s="249"/>
      <c r="F56" s="249"/>
      <c r="G56" s="249"/>
    </row>
    <row r="57" spans="2:11" x14ac:dyDescent="0.25">
      <c r="B57" s="249"/>
      <c r="C57" s="249"/>
      <c r="D57" s="249"/>
      <c r="E57" s="249"/>
      <c r="F57" s="249"/>
      <c r="G57" s="249"/>
    </row>
    <row r="59" spans="2:11" x14ac:dyDescent="0.25">
      <c r="B59" s="250"/>
      <c r="C59" s="250"/>
      <c r="D59" s="250"/>
      <c r="E59" s="250"/>
      <c r="F59" s="250"/>
      <c r="G59" s="250"/>
    </row>
    <row r="60" spans="2:11" x14ac:dyDescent="0.25">
      <c r="B60" s="26"/>
      <c r="C60" s="26"/>
      <c r="D60" s="26"/>
      <c r="E60" s="26"/>
      <c r="F60" s="26"/>
      <c r="G60" s="26"/>
    </row>
    <row r="61" spans="2:11" x14ac:dyDescent="0.25">
      <c r="B61" s="20"/>
      <c r="F61" s="26"/>
      <c r="G61" s="26"/>
    </row>
    <row r="62" spans="2:11" x14ac:dyDescent="0.25">
      <c r="B62" s="26"/>
      <c r="C62" s="26"/>
      <c r="D62" s="26"/>
      <c r="E62" s="26"/>
      <c r="F62" s="26"/>
      <c r="G62" s="26"/>
    </row>
    <row r="63" spans="2:11" x14ac:dyDescent="0.25">
      <c r="B63" s="26"/>
      <c r="C63" s="26"/>
      <c r="D63" s="26"/>
      <c r="E63" s="26"/>
      <c r="F63" s="26"/>
      <c r="G63" s="26"/>
    </row>
    <row r="75" spans="16:16" x14ac:dyDescent="0.25">
      <c r="P75" s="27"/>
    </row>
  </sheetData>
  <sheetProtection algorithmName="SHA-512" hashValue="dJRMpfWKatrCCEeRkyv0k/uoejcsHk5h+4T7faFC0CM8YNU3hftjLst995bI8nWO5pCAmvAAcghUTMNIj98o9w==" saltValue="bnS3bTyWEP9X0kWf8JBaSA==" spinCount="100000" sheet="1" scenarios="1" selectLockedCells="1"/>
  <protectedRanges>
    <protectedRange algorithmName="SHA-512" hashValue="T3+qX6A5r11Vkhw1RfzaugCZDuMOVr2+5jF55ROHvDqNjWVZMaAWWeidGb1hKc0rSMgVuHEhCRJo8cPy1I3SYQ==" saltValue="VGFhYKmrJ2aaQH3bYw+IMA==" spinCount="100000" sqref="F15:G15 K4:K6 G16" name="Range1"/>
  </protectedRanges>
  <mergeCells count="12">
    <mergeCell ref="B52:G53"/>
    <mergeCell ref="B55:G57"/>
    <mergeCell ref="B59:G59"/>
    <mergeCell ref="B14:H14"/>
    <mergeCell ref="B54:H54"/>
    <mergeCell ref="B33:B36"/>
    <mergeCell ref="C34:C35"/>
    <mergeCell ref="D34:D35"/>
    <mergeCell ref="F34:F35"/>
    <mergeCell ref="G34:G35"/>
    <mergeCell ref="H34:H35"/>
    <mergeCell ref="B15:H15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8" tint="-0.249977111117893"/>
  </sheetPr>
  <dimension ref="S1:AB33"/>
  <sheetViews>
    <sheetView zoomScale="115" zoomScaleNormal="115" workbookViewId="0">
      <selection activeCell="AD16" sqref="AD16"/>
    </sheetView>
  </sheetViews>
  <sheetFormatPr defaultColWidth="8.85546875" defaultRowHeight="15" x14ac:dyDescent="0.25"/>
  <cols>
    <col min="1" max="18" width="8.85546875" style="7"/>
    <col min="19" max="20" width="8.85546875" style="145"/>
    <col min="21" max="21" width="9.140625" style="145" customWidth="1"/>
    <col min="22" max="22" width="10.7109375" style="145" customWidth="1"/>
    <col min="23" max="23" width="11.42578125" style="145" customWidth="1"/>
    <col min="24" max="24" width="14.7109375" style="145" customWidth="1"/>
    <col min="25" max="26" width="17" style="145" customWidth="1"/>
    <col min="27" max="28" width="8.85546875" style="145"/>
    <col min="29" max="16384" width="8.85546875" style="7"/>
  </cols>
  <sheetData>
    <row r="1" spans="20:26" ht="39" customHeight="1" x14ac:dyDescent="0.25"/>
    <row r="2" spans="20:26" ht="18" customHeight="1" x14ac:dyDescent="0.25"/>
    <row r="3" spans="20:26" ht="45" customHeight="1" x14ac:dyDescent="0.25">
      <c r="T3" s="146" t="s">
        <v>13</v>
      </c>
      <c r="U3" s="146"/>
      <c r="V3" s="146"/>
      <c r="W3" s="146"/>
      <c r="X3" s="146"/>
      <c r="Y3" s="146"/>
      <c r="Z3" s="146"/>
    </row>
    <row r="4" spans="20:26" ht="15" customHeight="1" x14ac:dyDescent="0.25">
      <c r="T4" s="147" t="s">
        <v>117</v>
      </c>
      <c r="U4" s="147"/>
      <c r="V4" s="147"/>
      <c r="W4" s="147"/>
      <c r="X4" s="147"/>
      <c r="Y4" s="147"/>
      <c r="Z4" s="147"/>
    </row>
    <row r="5" spans="20:26" ht="15" customHeight="1" x14ac:dyDescent="0.25">
      <c r="T5" s="147" t="s">
        <v>118</v>
      </c>
      <c r="U5" s="147"/>
      <c r="V5" s="147"/>
      <c r="W5" s="147"/>
      <c r="X5" s="147"/>
      <c r="Y5" s="147"/>
      <c r="Z5" s="147"/>
    </row>
    <row r="6" spans="20:26" ht="15" customHeight="1" x14ac:dyDescent="0.25">
      <c r="T6" s="147" t="s">
        <v>14</v>
      </c>
      <c r="U6" s="147"/>
      <c r="V6" s="147"/>
      <c r="W6" s="147"/>
      <c r="X6" s="147"/>
      <c r="Y6" s="147"/>
      <c r="Z6" s="147"/>
    </row>
    <row r="7" spans="20:26" ht="15" customHeight="1" x14ac:dyDescent="0.25">
      <c r="T7" s="147" t="s">
        <v>119</v>
      </c>
      <c r="U7" s="147"/>
      <c r="V7" s="147"/>
      <c r="W7" s="147"/>
      <c r="X7" s="147"/>
      <c r="Y7" s="147"/>
      <c r="Z7" s="147"/>
    </row>
    <row r="8" spans="20:26" ht="15" customHeight="1" x14ac:dyDescent="0.25">
      <c r="T8" s="147" t="s">
        <v>120</v>
      </c>
      <c r="U8" s="147"/>
      <c r="V8" s="147"/>
      <c r="W8" s="147"/>
      <c r="X8" s="147"/>
      <c r="Y8" s="147"/>
      <c r="Z8" s="147"/>
    </row>
    <row r="9" spans="20:26" ht="15.75" customHeight="1" x14ac:dyDescent="0.25">
      <c r="T9" s="147" t="s">
        <v>15</v>
      </c>
      <c r="U9" s="147"/>
      <c r="V9" s="147"/>
      <c r="W9" s="147"/>
      <c r="X9" s="147"/>
      <c r="Y9" s="147"/>
      <c r="Z9" s="147"/>
    </row>
    <row r="10" spans="20:26" ht="18.75" customHeight="1" x14ac:dyDescent="0.25">
      <c r="T10" s="147" t="s">
        <v>16</v>
      </c>
      <c r="U10" s="147"/>
      <c r="V10" s="147"/>
      <c r="W10" s="147"/>
      <c r="X10" s="147"/>
      <c r="Y10" s="147"/>
      <c r="Z10" s="147"/>
    </row>
    <row r="11" spans="20:26" ht="15.75" customHeight="1" x14ac:dyDescent="0.25">
      <c r="T11" s="147" t="s">
        <v>121</v>
      </c>
      <c r="U11" s="147"/>
      <c r="V11" s="147"/>
      <c r="W11" s="147"/>
      <c r="X11" s="147"/>
      <c r="Y11" s="147"/>
      <c r="Z11" s="147"/>
    </row>
    <row r="12" spans="20:26" ht="15.75" customHeight="1" x14ac:dyDescent="0.25">
      <c r="T12" s="147" t="s">
        <v>122</v>
      </c>
      <c r="U12" s="147"/>
      <c r="V12" s="147"/>
      <c r="W12" s="147"/>
      <c r="X12" s="147"/>
      <c r="Y12" s="147"/>
      <c r="Z12" s="147"/>
    </row>
    <row r="13" spans="20:26" ht="21" customHeight="1" x14ac:dyDescent="0.25">
      <c r="T13" s="147" t="s">
        <v>123</v>
      </c>
      <c r="U13" s="147"/>
      <c r="V13" s="147"/>
      <c r="W13" s="147"/>
      <c r="X13" s="147"/>
      <c r="Y13" s="147"/>
      <c r="Z13" s="147"/>
    </row>
    <row r="14" spans="20:26" ht="18.75" customHeight="1" x14ac:dyDescent="0.25">
      <c r="T14" s="264" t="s">
        <v>124</v>
      </c>
      <c r="U14" s="264"/>
      <c r="V14" s="264"/>
      <c r="W14" s="264"/>
      <c r="X14" s="264"/>
      <c r="Y14" s="264"/>
      <c r="Z14" s="264"/>
    </row>
    <row r="15" spans="20:26" ht="15.75" customHeight="1" x14ac:dyDescent="0.25">
      <c r="T15" s="148" t="s">
        <v>17</v>
      </c>
      <c r="U15" s="147" t="s">
        <v>18</v>
      </c>
      <c r="V15" s="147"/>
      <c r="W15" s="147"/>
      <c r="X15" s="147"/>
      <c r="Y15" s="147"/>
      <c r="Z15" s="147"/>
    </row>
    <row r="16" spans="20:26" ht="18.75" customHeight="1" x14ac:dyDescent="0.25"/>
    <row r="17" spans="20:27" ht="18.75" customHeight="1" x14ac:dyDescent="0.25">
      <c r="T17" s="149" t="s">
        <v>81</v>
      </c>
      <c r="AA17" s="150"/>
    </row>
    <row r="18" spans="20:27" ht="16.5" customHeight="1" x14ac:dyDescent="0.25">
      <c r="T18" s="263" t="s">
        <v>12</v>
      </c>
      <c r="U18" s="151" t="s">
        <v>19</v>
      </c>
      <c r="V18" s="151" t="s">
        <v>20</v>
      </c>
      <c r="W18" s="265" t="s">
        <v>125</v>
      </c>
      <c r="X18" s="151" t="s">
        <v>21</v>
      </c>
      <c r="Y18" s="151" t="s">
        <v>21</v>
      </c>
      <c r="Z18" s="151" t="s">
        <v>22</v>
      </c>
    </row>
    <row r="19" spans="20:27" ht="18.75" customHeight="1" x14ac:dyDescent="0.25">
      <c r="T19" s="263"/>
      <c r="U19" s="263" t="s">
        <v>23</v>
      </c>
      <c r="V19" s="263" t="s">
        <v>24</v>
      </c>
      <c r="W19" s="266"/>
      <c r="X19" s="263" t="s">
        <v>126</v>
      </c>
      <c r="Y19" s="263" t="s">
        <v>127</v>
      </c>
      <c r="Z19" s="263" t="s">
        <v>128</v>
      </c>
    </row>
    <row r="20" spans="20:27" ht="18.75" customHeight="1" x14ac:dyDescent="0.25">
      <c r="T20" s="263"/>
      <c r="U20" s="267"/>
      <c r="V20" s="267"/>
      <c r="W20" s="266"/>
      <c r="X20" s="267"/>
      <c r="Y20" s="263"/>
      <c r="Z20" s="263"/>
    </row>
    <row r="21" spans="20:27" ht="15.75" customHeight="1" x14ac:dyDescent="0.25">
      <c r="T21" s="263"/>
      <c r="U21" s="151" t="s">
        <v>25</v>
      </c>
      <c r="V21" s="151" t="s">
        <v>129</v>
      </c>
      <c r="W21" s="152" t="s">
        <v>26</v>
      </c>
      <c r="X21" s="151" t="s">
        <v>27</v>
      </c>
      <c r="Y21" s="153" t="s">
        <v>28</v>
      </c>
      <c r="Z21" s="151" t="s">
        <v>29</v>
      </c>
    </row>
    <row r="22" spans="20:27" x14ac:dyDescent="0.25">
      <c r="T22" s="154">
        <v>1</v>
      </c>
      <c r="U22" s="155">
        <v>1</v>
      </c>
      <c r="V22" s="155">
        <v>1</v>
      </c>
      <c r="W22" s="155">
        <f>X22*2</f>
        <v>0.20599999999999999</v>
      </c>
      <c r="X22" s="155">
        <v>0.10299999999999999</v>
      </c>
      <c r="Y22" s="155">
        <v>1.66E-2</v>
      </c>
      <c r="Z22" s="155">
        <v>60.24</v>
      </c>
    </row>
    <row r="23" spans="20:27" ht="17.25" x14ac:dyDescent="0.25">
      <c r="T23" s="154">
        <v>2</v>
      </c>
      <c r="U23" s="155">
        <v>0.1</v>
      </c>
      <c r="V23" s="155">
        <v>10</v>
      </c>
      <c r="W23" s="155">
        <f t="shared" ref="W23:W25" si="0">X23*2</f>
        <v>4.3799999999999999E-2</v>
      </c>
      <c r="X23" s="155">
        <v>2.1899999999999999E-2</v>
      </c>
      <c r="Y23" s="155" t="s">
        <v>130</v>
      </c>
      <c r="Z23" s="155">
        <v>283.11</v>
      </c>
    </row>
    <row r="24" spans="20:27" ht="15" customHeight="1" x14ac:dyDescent="0.25">
      <c r="T24" s="154">
        <v>3</v>
      </c>
      <c r="U24" s="155">
        <v>0.25</v>
      </c>
      <c r="V24" s="155">
        <v>4</v>
      </c>
      <c r="W24" s="155">
        <f t="shared" si="0"/>
        <v>0.11219999999999999</v>
      </c>
      <c r="X24" s="155">
        <v>5.6099999999999997E-2</v>
      </c>
      <c r="Y24" s="155" t="s">
        <v>131</v>
      </c>
      <c r="Z24" s="155">
        <v>110.52</v>
      </c>
    </row>
    <row r="25" spans="20:27" ht="17.25" x14ac:dyDescent="0.25">
      <c r="T25" s="154">
        <v>4</v>
      </c>
      <c r="U25" s="155">
        <v>0.5</v>
      </c>
      <c r="V25" s="155">
        <v>2</v>
      </c>
      <c r="W25" s="155">
        <f t="shared" si="0"/>
        <v>0.109</v>
      </c>
      <c r="X25" s="155">
        <v>5.45E-2</v>
      </c>
      <c r="Y25" s="155" t="s">
        <v>132</v>
      </c>
      <c r="Z25" s="155">
        <v>113.76</v>
      </c>
    </row>
    <row r="27" spans="20:27" x14ac:dyDescent="0.25">
      <c r="T27" s="156" t="s">
        <v>30</v>
      </c>
    </row>
    <row r="28" spans="20:27" ht="18" x14ac:dyDescent="0.35">
      <c r="T28" s="157" t="s">
        <v>133</v>
      </c>
      <c r="U28" s="158" t="s">
        <v>31</v>
      </c>
      <c r="W28" s="159" t="s">
        <v>134</v>
      </c>
      <c r="X28" s="158" t="s">
        <v>32</v>
      </c>
    </row>
    <row r="30" spans="20:27" ht="18.75" x14ac:dyDescent="0.35">
      <c r="T30" s="157" t="s">
        <v>133</v>
      </c>
      <c r="U30" s="160">
        <v>0.03</v>
      </c>
      <c r="V30" s="150" t="s">
        <v>135</v>
      </c>
      <c r="W30" s="159" t="s">
        <v>134</v>
      </c>
      <c r="X30" s="161">
        <v>0.83</v>
      </c>
      <c r="Y30" s="150" t="s">
        <v>136</v>
      </c>
    </row>
    <row r="31" spans="20:27" x14ac:dyDescent="0.25">
      <c r="U31" s="158"/>
    </row>
    <row r="33" spans="20:20" x14ac:dyDescent="0.25">
      <c r="T33" s="162"/>
    </row>
  </sheetData>
  <sheetProtection algorithmName="SHA-512" hashValue="OMDT6DG7BB3mVWAyIHuOu+t5x/smKpl2GXad0dySINluQUdCOCBKmSJggBpf5n/XkSU2WBIbNZDBuzUgFzLfWg==" saltValue="KWGKxU8N4FIPHGRGkDhYTg==" spinCount="100000" sheet="1" objects="1" scenarios="1" selectLockedCells="1" selectUnlockedCells="1"/>
  <mergeCells count="8">
    <mergeCell ref="Z19:Z20"/>
    <mergeCell ref="T14:Z14"/>
    <mergeCell ref="T18:T21"/>
    <mergeCell ref="W18:W20"/>
    <mergeCell ref="U19:U20"/>
    <mergeCell ref="V19:V20"/>
    <mergeCell ref="X19:X20"/>
    <mergeCell ref="Y19:Y20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 tint="-0.249977111117893"/>
  </sheetPr>
  <dimension ref="B2:J29"/>
  <sheetViews>
    <sheetView topLeftCell="A41" workbookViewId="0">
      <selection activeCell="B19" sqref="B19:J29"/>
    </sheetView>
  </sheetViews>
  <sheetFormatPr defaultRowHeight="18" x14ac:dyDescent="0.25"/>
  <cols>
    <col min="1" max="16384" width="9.140625" style="15"/>
  </cols>
  <sheetData>
    <row r="2" spans="2:10" ht="18" customHeight="1" x14ac:dyDescent="0.25">
      <c r="B2" s="269" t="s">
        <v>80</v>
      </c>
      <c r="C2" s="269"/>
      <c r="D2" s="269"/>
      <c r="E2" s="269"/>
      <c r="F2" s="269"/>
      <c r="G2" s="269"/>
      <c r="H2" s="269"/>
      <c r="I2" s="269"/>
      <c r="J2" s="269"/>
    </row>
    <row r="3" spans="2:10" ht="20.25" customHeight="1" x14ac:dyDescent="0.25">
      <c r="B3" s="269"/>
      <c r="C3" s="269"/>
      <c r="D3" s="269"/>
      <c r="E3" s="269"/>
      <c r="F3" s="269"/>
      <c r="G3" s="269"/>
      <c r="H3" s="269"/>
      <c r="I3" s="269"/>
      <c r="J3" s="269"/>
    </row>
    <row r="5" spans="2:10" ht="36.75" customHeight="1" x14ac:dyDescent="0.25">
      <c r="B5" s="270" t="s">
        <v>86</v>
      </c>
      <c r="C5" s="270"/>
      <c r="D5" s="270"/>
      <c r="E5" s="270"/>
      <c r="F5" s="270"/>
      <c r="G5" s="270"/>
      <c r="H5" s="270"/>
      <c r="I5" s="270"/>
      <c r="J5" s="270"/>
    </row>
    <row r="6" spans="2:10" ht="36" customHeight="1" x14ac:dyDescent="0.25">
      <c r="B6" s="270" t="s">
        <v>82</v>
      </c>
      <c r="C6" s="270"/>
      <c r="D6" s="270"/>
      <c r="E6" s="270"/>
      <c r="F6" s="270"/>
      <c r="G6" s="270"/>
      <c r="H6" s="270"/>
      <c r="I6" s="270"/>
      <c r="J6" s="270"/>
    </row>
    <row r="7" spans="2:10" ht="50.25" customHeight="1" x14ac:dyDescent="0.25">
      <c r="B7" s="270" t="s">
        <v>87</v>
      </c>
      <c r="C7" s="270"/>
      <c r="D7" s="270"/>
      <c r="E7" s="270"/>
      <c r="F7" s="270"/>
      <c r="G7" s="270"/>
      <c r="H7" s="270"/>
      <c r="I7" s="270"/>
      <c r="J7" s="270"/>
    </row>
    <row r="8" spans="2:10" x14ac:dyDescent="0.25">
      <c r="B8" s="39"/>
      <c r="C8" s="39"/>
      <c r="D8" s="39"/>
      <c r="E8" s="39"/>
    </row>
    <row r="9" spans="2:10" ht="18" customHeight="1" x14ac:dyDescent="0.25">
      <c r="B9" s="275" t="s">
        <v>77</v>
      </c>
      <c r="C9" s="275"/>
      <c r="D9" s="275"/>
      <c r="E9" s="275"/>
      <c r="F9" s="275"/>
      <c r="G9" s="275"/>
      <c r="H9" s="275"/>
      <c r="I9" s="275"/>
      <c r="J9" s="275"/>
    </row>
    <row r="10" spans="2:10" ht="18" customHeight="1" thickBot="1" x14ac:dyDescent="0.3">
      <c r="B10" s="40"/>
      <c r="C10" s="41"/>
      <c r="D10" s="42"/>
      <c r="E10" s="42"/>
      <c r="F10" s="20"/>
    </row>
    <row r="11" spans="2:10" ht="42.75" customHeight="1" thickBot="1" x14ac:dyDescent="0.3">
      <c r="D11" s="271" t="s">
        <v>12</v>
      </c>
      <c r="E11" s="271"/>
      <c r="F11" s="271" t="s">
        <v>84</v>
      </c>
      <c r="G11" s="271"/>
      <c r="H11" s="271"/>
    </row>
    <row r="12" spans="2:10" ht="18.75" thickBot="1" x14ac:dyDescent="0.3">
      <c r="D12" s="272">
        <v>1</v>
      </c>
      <c r="E12" s="272"/>
      <c r="F12" s="272">
        <v>-0.41699999999999998</v>
      </c>
      <c r="G12" s="272"/>
      <c r="H12" s="272"/>
    </row>
    <row r="13" spans="2:10" ht="18.75" thickBot="1" x14ac:dyDescent="0.3">
      <c r="D13" s="273" t="s">
        <v>78</v>
      </c>
      <c r="E13" s="273"/>
      <c r="F13" s="273">
        <f>-0.0287</f>
        <v>-2.87E-2</v>
      </c>
      <c r="G13" s="273"/>
      <c r="H13" s="273"/>
    </row>
    <row r="14" spans="2:10" ht="18.75" thickBot="1" x14ac:dyDescent="0.3">
      <c r="D14" s="274" t="s">
        <v>79</v>
      </c>
      <c r="E14" s="274"/>
      <c r="F14" s="274">
        <v>-0.42080000000000001</v>
      </c>
      <c r="G14" s="274"/>
      <c r="H14" s="274"/>
    </row>
    <row r="15" spans="2:10" x14ac:dyDescent="0.25">
      <c r="B15" s="7"/>
      <c r="C15" s="7"/>
      <c r="D15" s="7"/>
      <c r="E15" s="7"/>
    </row>
    <row r="16" spans="2:10" ht="18" customHeight="1" x14ac:dyDescent="0.25">
      <c r="B16" s="276" t="s">
        <v>85</v>
      </c>
      <c r="C16" s="276"/>
      <c r="D16" s="276"/>
      <c r="E16" s="276"/>
      <c r="F16" s="276"/>
      <c r="G16" s="276"/>
      <c r="H16" s="276"/>
      <c r="I16" s="276"/>
      <c r="J16" s="276"/>
    </row>
    <row r="17" spans="2:10" ht="48.75" customHeight="1" x14ac:dyDescent="0.25">
      <c r="B17" s="276"/>
      <c r="C17" s="276"/>
      <c r="D17" s="276"/>
      <c r="E17" s="276"/>
      <c r="F17" s="276"/>
      <c r="G17" s="276"/>
      <c r="H17" s="276"/>
      <c r="I17" s="276"/>
      <c r="J17" s="276"/>
    </row>
    <row r="18" spans="2:10" x14ac:dyDescent="0.25">
      <c r="B18" s="7"/>
      <c r="C18" s="7"/>
      <c r="D18" s="7"/>
      <c r="E18" s="7"/>
      <c r="F18" s="7"/>
      <c r="G18" s="7"/>
    </row>
    <row r="19" spans="2:10" ht="18" customHeight="1" x14ac:dyDescent="0.25">
      <c r="B19" s="268"/>
      <c r="C19" s="268"/>
      <c r="D19" s="268"/>
      <c r="E19" s="268"/>
      <c r="F19" s="268"/>
      <c r="G19" s="268"/>
      <c r="H19" s="268"/>
      <c r="I19" s="268"/>
      <c r="J19" s="268"/>
    </row>
    <row r="20" spans="2:10" x14ac:dyDescent="0.25">
      <c r="B20" s="268"/>
      <c r="C20" s="268"/>
      <c r="D20" s="268"/>
      <c r="E20" s="268"/>
      <c r="F20" s="268"/>
      <c r="G20" s="268"/>
      <c r="H20" s="268"/>
      <c r="I20" s="268"/>
      <c r="J20" s="268"/>
    </row>
    <row r="21" spans="2:10" x14ac:dyDescent="0.25">
      <c r="B21" s="268"/>
      <c r="C21" s="268"/>
      <c r="D21" s="268"/>
      <c r="E21" s="268"/>
      <c r="F21" s="268"/>
      <c r="G21" s="268"/>
      <c r="H21" s="268"/>
      <c r="I21" s="268"/>
      <c r="J21" s="268"/>
    </row>
    <row r="22" spans="2:10" x14ac:dyDescent="0.25">
      <c r="B22" s="268"/>
      <c r="C22" s="268"/>
      <c r="D22" s="268"/>
      <c r="E22" s="268"/>
      <c r="F22" s="268"/>
      <c r="G22" s="268"/>
      <c r="H22" s="268"/>
      <c r="I22" s="268"/>
      <c r="J22" s="268"/>
    </row>
    <row r="23" spans="2:10" x14ac:dyDescent="0.25">
      <c r="B23" s="268"/>
      <c r="C23" s="268"/>
      <c r="D23" s="268"/>
      <c r="E23" s="268"/>
      <c r="F23" s="268"/>
      <c r="G23" s="268"/>
      <c r="H23" s="268"/>
      <c r="I23" s="268"/>
      <c r="J23" s="268"/>
    </row>
    <row r="24" spans="2:10" x14ac:dyDescent="0.25">
      <c r="B24" s="268"/>
      <c r="C24" s="268"/>
      <c r="D24" s="268"/>
      <c r="E24" s="268"/>
      <c r="F24" s="268"/>
      <c r="G24" s="268"/>
      <c r="H24" s="268"/>
      <c r="I24" s="268"/>
      <c r="J24" s="268"/>
    </row>
    <row r="25" spans="2:10" x14ac:dyDescent="0.25">
      <c r="B25" s="268"/>
      <c r="C25" s="268"/>
      <c r="D25" s="268"/>
      <c r="E25" s="268"/>
      <c r="F25" s="268"/>
      <c r="G25" s="268"/>
      <c r="H25" s="268"/>
      <c r="I25" s="268"/>
      <c r="J25" s="268"/>
    </row>
    <row r="26" spans="2:10" x14ac:dyDescent="0.25">
      <c r="B26" s="268"/>
      <c r="C26" s="268"/>
      <c r="D26" s="268"/>
      <c r="E26" s="268"/>
      <c r="F26" s="268"/>
      <c r="G26" s="268"/>
      <c r="H26" s="268"/>
      <c r="I26" s="268"/>
      <c r="J26" s="268"/>
    </row>
    <row r="27" spans="2:10" x14ac:dyDescent="0.25">
      <c r="B27" s="268"/>
      <c r="C27" s="268"/>
      <c r="D27" s="268"/>
      <c r="E27" s="268"/>
      <c r="F27" s="268"/>
      <c r="G27" s="268"/>
      <c r="H27" s="268"/>
      <c r="I27" s="268"/>
      <c r="J27" s="268"/>
    </row>
    <row r="28" spans="2:10" x14ac:dyDescent="0.25">
      <c r="B28" s="268"/>
      <c r="C28" s="268"/>
      <c r="D28" s="268"/>
      <c r="E28" s="268"/>
      <c r="F28" s="268"/>
      <c r="G28" s="268"/>
      <c r="H28" s="268"/>
      <c r="I28" s="268"/>
      <c r="J28" s="268"/>
    </row>
    <row r="29" spans="2:10" x14ac:dyDescent="0.25">
      <c r="B29" s="268"/>
      <c r="C29" s="268"/>
      <c r="D29" s="268"/>
      <c r="E29" s="268"/>
      <c r="F29" s="268"/>
      <c r="G29" s="268"/>
      <c r="H29" s="268"/>
      <c r="I29" s="268"/>
      <c r="J29" s="268"/>
    </row>
  </sheetData>
  <sheetProtection algorithmName="SHA-512" hashValue="UKjhfbE0An9zMi3B9nsvSz49oQKHFE/zvm3AG3Soq6IlTypNz0E1lPpYBRLhAaagVsKSrrwy+Qor1oXRqdPv2w==" saltValue="XcNE5pWwlEgTO3FwR89l+Q==" spinCount="100000" sheet="1" objects="1" scenarios="1" selectLockedCells="1"/>
  <mergeCells count="15">
    <mergeCell ref="B19:J29"/>
    <mergeCell ref="B2:J3"/>
    <mergeCell ref="B5:J5"/>
    <mergeCell ref="B6:J6"/>
    <mergeCell ref="B7:J7"/>
    <mergeCell ref="D11:E11"/>
    <mergeCell ref="D12:E12"/>
    <mergeCell ref="D13:E13"/>
    <mergeCell ref="D14:E14"/>
    <mergeCell ref="F11:H11"/>
    <mergeCell ref="B9:J9"/>
    <mergeCell ref="F12:H12"/>
    <mergeCell ref="F13:H13"/>
    <mergeCell ref="F14:H14"/>
    <mergeCell ref="B16:J1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Start here</vt:lpstr>
      <vt:lpstr>A.Substrate effect on rate</vt:lpstr>
      <vt:lpstr>A. Example</vt:lpstr>
      <vt:lpstr>B.Km &amp; Vmax (calculation)</vt:lpstr>
      <vt:lpstr>B. Example</vt:lpstr>
      <vt:lpstr>C. Allostery (q&amp;a)</vt:lpstr>
    </vt:vector>
  </TitlesOfParts>
  <Company>Macquarie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Sowmya</dc:creator>
  <cp:lastModifiedBy>Professor Shoba Ranganathan</cp:lastModifiedBy>
  <cp:lastPrinted>2015-03-24T21:21:56Z</cp:lastPrinted>
  <dcterms:created xsi:type="dcterms:W3CDTF">2014-01-28T06:24:42Z</dcterms:created>
  <dcterms:modified xsi:type="dcterms:W3CDTF">2021-05-13T03:11:34Z</dcterms:modified>
</cp:coreProperties>
</file>