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s\Macquarie University\Year 3\2022 Session 1\BMOL2201\Practicals\Prac 4\"/>
    </mc:Choice>
  </mc:AlternateContent>
  <bookViews>
    <workbookView xWindow="0" yWindow="0" windowWidth="19200" windowHeight="6930" firstSheet="1" activeTab="4"/>
  </bookViews>
  <sheets>
    <sheet name="Start here" sheetId="7" r:id="rId1"/>
    <sheet name="A. Salting-out" sheetId="5" r:id="rId2"/>
    <sheet name="B.Gel Filtration Chromatography" sheetId="8" r:id="rId3"/>
    <sheet name="B. Example" sheetId="2" r:id="rId4"/>
    <sheet name="C. Paper Chromatography" sheetId="9" r:id="rId5"/>
  </sheets>
  <externalReferences>
    <externalReference r:id="rId6"/>
    <externalReference r:id="rId7"/>
  </externalReferences>
  <definedNames>
    <definedName name="choice2">'[1]Prac 2 Notes'!$B$2:$B$3</definedName>
    <definedName name="choices">#REF!</definedName>
    <definedName name="YESorNO">'[2]Prac 4 Notes'!$B$4:$B$5</definedName>
  </definedNames>
  <calcPr calcId="162913"/>
</workbook>
</file>

<file path=xl/calcChain.xml><?xml version="1.0" encoding="utf-8"?>
<calcChain xmlns="http://schemas.openxmlformats.org/spreadsheetml/2006/main">
  <c r="G33" i="9" l="1"/>
  <c r="G34" i="9"/>
  <c r="G35" i="9"/>
  <c r="G36" i="9"/>
  <c r="G38" i="9"/>
  <c r="G40" i="9"/>
  <c r="G41" i="9"/>
  <c r="G42" i="9"/>
  <c r="G43" i="9"/>
  <c r="G44" i="9"/>
  <c r="G32" i="9"/>
  <c r="D18" i="8"/>
  <c r="D19" i="8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17" i="8"/>
  <c r="D16" i="8"/>
</calcChain>
</file>

<file path=xl/sharedStrings.xml><?xml version="1.0" encoding="utf-8"?>
<sst xmlns="http://schemas.openxmlformats.org/spreadsheetml/2006/main" count="128" uniqueCount="100">
  <si>
    <t>Tube no.</t>
  </si>
  <si>
    <t>Total volume eluted from column (ml)</t>
  </si>
  <si>
    <t xml:space="preserve">Absorbance at </t>
  </si>
  <si>
    <t>280 nm</t>
  </si>
  <si>
    <t>340 nm</t>
  </si>
  <si>
    <t>Table 1: Absorbance of eluted samples at 280 nm and 340 nm</t>
  </si>
  <si>
    <t>Cumulative no. of drops</t>
  </si>
  <si>
    <t>gm</t>
  </si>
  <si>
    <t>gm/ml</t>
  </si>
  <si>
    <t>ml</t>
  </si>
  <si>
    <t>Your aims for this prac:</t>
  </si>
  <si>
    <t>How to use this spreadsheet:</t>
  </si>
  <si>
    <t>A. Demonstration of salting in and salting out using egg albumin protein solution and saturated ammonium sulfate  solution.</t>
  </si>
  <si>
    <t>C. Investigate the reversibility of the reaction catalysed by Glutamic Pyruvic Transaminase (GPT), using the separation method of paper chromatography.</t>
  </si>
  <si>
    <t>Fill up your details in the white boxes.</t>
  </si>
  <si>
    <r>
      <rPr>
        <b/>
        <sz val="12"/>
        <color rgb="FFFF0000"/>
        <rFont val="Arial"/>
        <family val="2"/>
      </rPr>
      <t>A)</t>
    </r>
    <r>
      <rPr>
        <b/>
        <sz val="12"/>
        <rFont val="Arial"/>
        <family val="2"/>
      </rPr>
      <t xml:space="preserve"> Name of Student 1:</t>
    </r>
  </si>
  <si>
    <r>
      <rPr>
        <b/>
        <sz val="12"/>
        <color rgb="FFFF0000"/>
        <rFont val="Arial"/>
        <family val="2"/>
      </rPr>
      <t>B)</t>
    </r>
    <r>
      <rPr>
        <b/>
        <sz val="12"/>
        <rFont val="Arial"/>
        <family val="2"/>
      </rPr>
      <t xml:space="preserve"> Name of Student 2:</t>
    </r>
  </si>
  <si>
    <r>
      <rPr>
        <b/>
        <sz val="12"/>
        <color rgb="FFFF0000"/>
        <rFont val="Arial"/>
        <family val="2"/>
      </rPr>
      <t>C)</t>
    </r>
    <r>
      <rPr>
        <b/>
        <sz val="12"/>
        <rFont val="Arial"/>
        <family val="2"/>
      </rPr>
      <t xml:space="preserve"> Name of your tutor:</t>
    </r>
  </si>
  <si>
    <t>*</t>
  </si>
  <si>
    <t>Fill this field if you are doing the prac in a team of 3. Otherwise leave field blank.</t>
  </si>
  <si>
    <t xml:space="preserve">B. Separate the protein bovine serum albumin (BSA; MW = 66 kDa) from NADH (MW = 763 Da) using gel filtration chromatography </t>
  </si>
  <si>
    <t>A. Salting out of proteins</t>
  </si>
  <si>
    <t>Watch the demonstration carefully. Record your observations and answer the questions in the white boxes.</t>
  </si>
  <si>
    <r>
      <t xml:space="preserve">(a) </t>
    </r>
    <r>
      <rPr>
        <b/>
        <sz val="14"/>
        <color theme="1"/>
        <rFont val="Calibri"/>
        <family val="2"/>
        <scheme val="minor"/>
      </rPr>
      <t>What happens when excess ammonium sulfate is added to the albumin solution?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</si>
  <si>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(b) </t>
    </r>
    <r>
      <rPr>
        <b/>
        <sz val="14"/>
        <color theme="1"/>
        <rFont val="Calibri"/>
        <family val="2"/>
        <scheme val="minor"/>
      </rPr>
      <t>What is this effect called?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</si>
  <si>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(c) </t>
    </r>
    <r>
      <rPr>
        <b/>
        <sz val="14"/>
        <color theme="1"/>
        <rFont val="Calibri"/>
        <family val="2"/>
        <scheme val="minor"/>
      </rPr>
      <t>What happens when water is added?</t>
    </r>
  </si>
  <si>
    <t>All done? Save the excel file.</t>
  </si>
  <si>
    <t>Weight of 6 drops =</t>
  </si>
  <si>
    <t>Assume density =</t>
  </si>
  <si>
    <t>So, volume of 6 drops =</t>
  </si>
  <si>
    <t>The graphs will refresh automatically - example in tab "B. Example."</t>
  </si>
  <si>
    <t>Abbreviations used on chromatograms</t>
  </si>
  <si>
    <t>GPT:</t>
  </si>
  <si>
    <t>Glutamic Pyruvic Transaminase (enzyme)</t>
  </si>
  <si>
    <t>A:</t>
  </si>
  <si>
    <t>Alanine</t>
  </si>
  <si>
    <t>S:</t>
  </si>
  <si>
    <t>Serine</t>
  </si>
  <si>
    <r>
      <rPr>
        <b/>
        <sz val="14"/>
        <color theme="1"/>
        <rFont val="Symbol"/>
        <family val="1"/>
        <charset val="2"/>
      </rPr>
      <t>a</t>
    </r>
    <r>
      <rPr>
        <b/>
        <sz val="14"/>
        <color theme="1"/>
        <rFont val="Calibri"/>
        <family val="2"/>
        <scheme val="minor"/>
      </rPr>
      <t>-k:</t>
    </r>
  </si>
  <si>
    <r>
      <rPr>
        <b/>
        <sz val="14"/>
        <color theme="1"/>
        <rFont val="Symbol"/>
        <family val="1"/>
        <charset val="2"/>
      </rPr>
      <t>a</t>
    </r>
    <r>
      <rPr>
        <b/>
        <sz val="14"/>
        <color theme="1"/>
        <rFont val="Calibri"/>
        <family val="2"/>
        <scheme val="minor"/>
      </rPr>
      <t>-ketoglutarate</t>
    </r>
  </si>
  <si>
    <t>Asp:</t>
  </si>
  <si>
    <t>Aspartate</t>
  </si>
  <si>
    <t xml:space="preserve">P: </t>
  </si>
  <si>
    <t>Pyruvate</t>
  </si>
  <si>
    <r>
      <rPr>
        <b/>
        <sz val="14"/>
        <color theme="1"/>
        <rFont val="Symbol"/>
        <family val="1"/>
        <charset val="2"/>
      </rPr>
      <t>a</t>
    </r>
    <r>
      <rPr>
        <b/>
        <sz val="14"/>
        <color theme="1"/>
        <rFont val="Calibri"/>
        <family val="2"/>
        <scheme val="minor"/>
      </rPr>
      <t>-ab:</t>
    </r>
  </si>
  <si>
    <r>
      <rPr>
        <b/>
        <sz val="14"/>
        <color theme="1"/>
        <rFont val="Symbol"/>
        <family val="1"/>
        <charset val="2"/>
      </rPr>
      <t>a</t>
    </r>
    <r>
      <rPr>
        <b/>
        <sz val="14"/>
        <color theme="1"/>
        <rFont val="Calibri"/>
        <family val="2"/>
        <scheme val="minor"/>
      </rPr>
      <t>-aminobutyrate</t>
    </r>
  </si>
  <si>
    <t>G:</t>
  </si>
  <si>
    <t>Glutamate</t>
  </si>
  <si>
    <r>
      <rPr>
        <b/>
        <sz val="14"/>
        <color theme="1"/>
        <rFont val="Symbol"/>
        <family val="1"/>
        <charset val="2"/>
      </rPr>
      <t>b</t>
    </r>
    <r>
      <rPr>
        <b/>
        <sz val="14"/>
        <color theme="1"/>
        <rFont val="Calibri"/>
        <family val="2"/>
        <scheme val="minor"/>
      </rPr>
      <t>-ab:</t>
    </r>
  </si>
  <si>
    <r>
      <rPr>
        <b/>
        <sz val="14"/>
        <color theme="1"/>
        <rFont val="Symbol"/>
        <family val="1"/>
        <charset val="2"/>
      </rPr>
      <t>b</t>
    </r>
    <r>
      <rPr>
        <b/>
        <sz val="14"/>
        <color theme="1"/>
        <rFont val="Calibri"/>
        <family val="2"/>
        <scheme val="minor"/>
      </rPr>
      <t>-aminobutyrate</t>
    </r>
  </si>
  <si>
    <t>Vol. of Alanine (µl) {A}</t>
  </si>
  <si>
    <t>Vol. of α-keto-glutarate (µl) {G}</t>
  </si>
  <si>
    <t>Vol. of Pyruvate  (µl) {P}</t>
  </si>
  <si>
    <t xml:space="preserve"> Vol. of Glutamate (µl) {G}</t>
  </si>
  <si>
    <t>-</t>
  </si>
  <si>
    <r>
      <t xml:space="preserve">2. Use the </t>
    </r>
    <r>
      <rPr>
        <b/>
        <sz val="12"/>
        <color theme="1"/>
        <rFont val="Arial"/>
        <family val="2"/>
      </rPr>
      <t xml:space="preserve">mouse </t>
    </r>
    <r>
      <rPr>
        <sz val="12"/>
        <color theme="1"/>
        <rFont val="Arial"/>
        <family val="2"/>
      </rPr>
      <t xml:space="preserve">to move the scanned </t>
    </r>
    <r>
      <rPr>
        <b/>
        <sz val="12"/>
        <color theme="1"/>
        <rFont val="Arial"/>
        <family val="2"/>
      </rPr>
      <t>"ruler"</t>
    </r>
    <r>
      <rPr>
        <sz val="12"/>
        <color theme="1"/>
        <rFont val="Arial"/>
        <family val="2"/>
      </rPr>
      <t xml:space="preserve"> shown., for measuring distances.</t>
    </r>
  </si>
  <si>
    <t>3. Measure the distance from the origin (cross) to the centre of each coloured spot</t>
  </si>
  <si>
    <t xml:space="preserve">4. Faint spots have been marked with a circle or oval in black. </t>
  </si>
  <si>
    <r>
      <t>5. Calculate the R</t>
    </r>
    <r>
      <rPr>
        <b/>
        <vertAlign val="subscript"/>
        <sz val="12"/>
        <color theme="1"/>
        <rFont val="Arial"/>
        <family val="2"/>
      </rPr>
      <t>f</t>
    </r>
    <r>
      <rPr>
        <b/>
        <sz val="12"/>
        <color theme="1"/>
        <rFont val="Arial"/>
        <family val="2"/>
      </rPr>
      <t xml:space="preserve"> values</t>
    </r>
    <r>
      <rPr>
        <sz val="12"/>
        <color theme="1"/>
        <rFont val="Arial"/>
        <family val="2"/>
      </rPr>
      <t xml:space="preserve"> for all spots (see figure shown)</t>
    </r>
  </si>
  <si>
    <r>
      <t>R</t>
    </r>
    <r>
      <rPr>
        <b/>
        <vertAlign val="subscript"/>
        <sz val="12"/>
        <color theme="1"/>
        <rFont val="Arial"/>
        <family val="2"/>
      </rPr>
      <t>f</t>
    </r>
    <r>
      <rPr>
        <b/>
        <sz val="12"/>
        <color theme="1"/>
        <rFont val="Arial"/>
        <family val="2"/>
      </rPr>
      <t xml:space="preserve">   =</t>
    </r>
  </si>
  <si>
    <t>distance travelled by compound from origin</t>
  </si>
  <si>
    <t>-----------------------------------------------------------</t>
  </si>
  <si>
    <t>distance travelled by solvent front from origin</t>
  </si>
  <si>
    <t>Standard(s) or reaction no.</t>
  </si>
  <si>
    <t>Number of spots</t>
  </si>
  <si>
    <t>Distance travelled by substance (cm)</t>
  </si>
  <si>
    <t>Distance travelled by solvent (cm)</t>
  </si>
  <si>
    <r>
      <t>R</t>
    </r>
    <r>
      <rPr>
        <b/>
        <vertAlign val="subscript"/>
        <sz val="12"/>
        <color theme="1"/>
        <rFont val="Arial"/>
        <family val="2"/>
      </rPr>
      <t xml:space="preserve">f </t>
    </r>
    <r>
      <rPr>
        <b/>
        <sz val="12"/>
        <color theme="1"/>
        <rFont val="Arial"/>
        <family val="2"/>
      </rPr>
      <t>value for each spot</t>
    </r>
  </si>
  <si>
    <t>Deduced identity of each spot</t>
  </si>
  <si>
    <t>α-keto-glutarate</t>
  </si>
  <si>
    <t xml:space="preserve">Alanine + </t>
  </si>
  <si>
    <t>α-ketoglutarate</t>
  </si>
  <si>
    <t xml:space="preserve">Pyruvate + </t>
  </si>
  <si>
    <t>glutamate</t>
  </si>
  <si>
    <t>Table 2: Reaction reversibility of liver GPT</t>
  </si>
  <si>
    <t>Tissue extract Volume (µl)</t>
  </si>
  <si>
    <t>800 µl</t>
  </si>
  <si>
    <t>1000 µl</t>
  </si>
  <si>
    <r>
      <t xml:space="preserve">1. </t>
    </r>
    <r>
      <rPr>
        <b/>
        <sz val="12"/>
        <color theme="1"/>
        <rFont val="Arial"/>
        <family val="2"/>
      </rPr>
      <t>Figure A</t>
    </r>
    <r>
      <rPr>
        <sz val="12"/>
        <color theme="1"/>
        <rFont val="Arial"/>
        <family val="2"/>
      </rPr>
      <t xml:space="preserve"> shows the results for</t>
    </r>
    <r>
      <rPr>
        <b/>
        <sz val="12"/>
        <color theme="1"/>
        <rFont val="Arial"/>
        <family val="2"/>
      </rPr>
      <t xml:space="preserve"> Reactions 1-3 in Table 2</t>
    </r>
    <r>
      <rPr>
        <sz val="12"/>
        <color theme="1"/>
        <rFont val="Arial"/>
        <family val="2"/>
      </rPr>
      <t>, with standards.</t>
    </r>
  </si>
  <si>
    <r>
      <t xml:space="preserve">    and record the values in </t>
    </r>
    <r>
      <rPr>
        <b/>
        <sz val="12"/>
        <color theme="1"/>
        <rFont val="Arial"/>
        <family val="2"/>
      </rPr>
      <t>Table 3</t>
    </r>
    <r>
      <rPr>
        <sz val="12"/>
        <color theme="1"/>
        <rFont val="Arial"/>
        <family val="2"/>
      </rPr>
      <t xml:space="preserve"> (white cells). </t>
    </r>
  </si>
  <si>
    <t>Table 3: Results obtained from Chromatogram A</t>
  </si>
  <si>
    <t>(C) Reversibility of Transamination reaction</t>
  </si>
  <si>
    <t xml:space="preserve">Void volume from the graph = </t>
  </si>
  <si>
    <r>
      <rPr>
        <b/>
        <i/>
        <sz val="12"/>
        <color rgb="FFFF0000"/>
        <rFont val="Arial"/>
        <family val="2"/>
      </rPr>
      <t>D)</t>
    </r>
    <r>
      <rPr>
        <b/>
        <i/>
        <sz val="12"/>
        <rFont val="Arial"/>
        <family val="2"/>
      </rPr>
      <t xml:space="preserve"> Name of Student 3:</t>
    </r>
    <r>
      <rPr>
        <b/>
        <i/>
        <sz val="12"/>
        <color rgb="FFFF0000"/>
        <rFont val="Arial"/>
        <family val="2"/>
      </rPr>
      <t>*</t>
    </r>
  </si>
  <si>
    <t>Then, go to tab "B. Gel Filtration Chromatography" - example graph is in "B. Example".</t>
  </si>
  <si>
    <r>
      <t>Then proceed to tab "</t>
    </r>
    <r>
      <rPr>
        <b/>
        <sz val="14"/>
        <rFont val="Arial"/>
        <family val="2"/>
      </rPr>
      <t>A: Salting-Out</t>
    </r>
    <r>
      <rPr>
        <sz val="14"/>
        <rFont val="Arial"/>
        <family val="2"/>
      </rPr>
      <t>" and follow the instruction given there.</t>
    </r>
  </si>
  <si>
    <t>Then, go to tab "C. Paper Chromatography" and complete the calculations there.</t>
  </si>
  <si>
    <r>
      <t>6. Using the</t>
    </r>
    <r>
      <rPr>
        <b/>
        <sz val="12"/>
        <color theme="1"/>
        <rFont val="Arial"/>
        <family val="2"/>
      </rPr>
      <t xml:space="preserve"> standards</t>
    </r>
    <r>
      <rPr>
        <sz val="12"/>
        <color theme="1"/>
        <rFont val="Arial"/>
        <family val="2"/>
      </rPr>
      <t xml:space="preserve"> (highlighted in blue), identify the spots seen in </t>
    </r>
    <r>
      <rPr>
        <b/>
        <sz val="12"/>
        <color theme="1"/>
        <rFont val="Arial"/>
        <family val="2"/>
      </rPr>
      <t>1, 2 and 3</t>
    </r>
    <r>
      <rPr>
        <sz val="12"/>
        <color theme="1"/>
        <rFont val="Arial"/>
        <family val="2"/>
      </rPr>
      <t>.</t>
    </r>
  </si>
  <si>
    <r>
      <t>1. Wash column</t>
    </r>
    <r>
      <rPr>
        <b/>
        <sz val="14"/>
        <color rgb="FFFF0000"/>
        <rFont val="Calibri"/>
        <family val="2"/>
        <scheme val="minor"/>
      </rPr>
      <t xml:space="preserve"> 3 times with buffer</t>
    </r>
    <r>
      <rPr>
        <b/>
        <sz val="14"/>
        <color theme="1"/>
        <rFont val="Calibri"/>
        <family val="2"/>
        <scheme val="minor"/>
      </rPr>
      <t xml:space="preserve"> - in between collect 6 drops into a weigh boat and note weight below.</t>
    </r>
  </si>
  <si>
    <t>4. Complete the Chart Title and the axis labels (light blue boxes).</t>
  </si>
  <si>
    <t>3. Additionally, you may need to collect 6 drops in 2 more cuvettes - your tutor will advise you on this.</t>
  </si>
  <si>
    <t>Cuvette no.</t>
  </si>
  <si>
    <r>
      <t xml:space="preserve">        </t>
    </r>
    <r>
      <rPr>
        <sz val="14"/>
        <color rgb="FFFF0000"/>
        <rFont val="Calibri"/>
        <family val="2"/>
        <scheme val="minor"/>
      </rPr>
      <t>Only if required: check with your tutor</t>
    </r>
  </si>
  <si>
    <t>2. Follow your Notes and Slides carefully as all details are given there, collecting 6 drops each in a total of 18 cuvettes. Measure absorabance values.</t>
  </si>
  <si>
    <t>Phuong Thao Nguyen</t>
  </si>
  <si>
    <t>Sok Hui LIM</t>
  </si>
  <si>
    <t>Shoba Ranganathan</t>
  </si>
  <si>
    <t>The solution turns blue - the albumin aggregates and precipitation takes place</t>
  </si>
  <si>
    <t>Salting out</t>
  </si>
  <si>
    <t>The solution becomes more transparent as albumin solubility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</si>
</sst>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i/>
      <sz val="12"/>
      <color rgb="FFFF0000"/>
      <name val="Arial"/>
      <family val="2"/>
    </font>
    <font>
      <b/>
      <i/>
      <sz val="12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6" tint="0.7999816888943144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Symbol"/>
      <family val="1"/>
      <charset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sz val="12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BCED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7" borderId="5" xfId="0" applyFill="1" applyBorder="1"/>
    <xf numFmtId="0" fontId="0" fillId="7" borderId="7" xfId="0" applyFill="1" applyBorder="1"/>
    <xf numFmtId="0" fontId="8" fillId="7" borderId="0" xfId="0" applyFont="1" applyFill="1" applyBorder="1" applyAlignment="1">
      <alignment vertical="top" wrapText="1"/>
    </xf>
    <xf numFmtId="0" fontId="0" fillId="7" borderId="0" xfId="0" applyFill="1"/>
    <xf numFmtId="0" fontId="0" fillId="7" borderId="0" xfId="0" applyFill="1" applyBorder="1"/>
    <xf numFmtId="0" fontId="8" fillId="7" borderId="0" xfId="0" applyFont="1" applyFill="1" applyBorder="1" applyAlignment="1">
      <alignment vertical="top"/>
    </xf>
    <xf numFmtId="0" fontId="0" fillId="5" borderId="0" xfId="0" applyFill="1"/>
    <xf numFmtId="0" fontId="1" fillId="5" borderId="0" xfId="0" applyFont="1" applyFill="1"/>
    <xf numFmtId="0" fontId="10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1" fillId="7" borderId="0" xfId="0" applyFont="1" applyFill="1" applyAlignment="1">
      <alignment horizontal="right"/>
    </xf>
    <xf numFmtId="0" fontId="12" fillId="7" borderId="0" xfId="0" applyFont="1" applyFill="1"/>
    <xf numFmtId="0" fontId="2" fillId="5" borderId="0" xfId="0" applyFont="1" applyFill="1"/>
    <xf numFmtId="0" fontId="5" fillId="5" borderId="0" xfId="0" applyFont="1" applyFill="1"/>
    <xf numFmtId="0" fontId="14" fillId="5" borderId="0" xfId="0" applyFont="1" applyFill="1"/>
    <xf numFmtId="0" fontId="15" fillId="5" borderId="0" xfId="0" applyFont="1" applyFill="1"/>
    <xf numFmtId="0" fontId="17" fillId="5" borderId="0" xfId="0" applyFont="1" applyFill="1"/>
    <xf numFmtId="0" fontId="18" fillId="5" borderId="0" xfId="0" applyFont="1" applyFill="1"/>
    <xf numFmtId="0" fontId="17" fillId="6" borderId="0" xfId="0" applyFont="1" applyFill="1"/>
    <xf numFmtId="0" fontId="16" fillId="6" borderId="0" xfId="0" applyFont="1" applyFill="1"/>
    <xf numFmtId="0" fontId="6" fillId="5" borderId="0" xfId="0" applyFont="1" applyFill="1"/>
    <xf numFmtId="0" fontId="14" fillId="5" borderId="18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5" borderId="0" xfId="0" applyFont="1" applyFill="1" applyBorder="1"/>
    <xf numFmtId="0" fontId="13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 wrapText="1"/>
    </xf>
    <xf numFmtId="0" fontId="20" fillId="5" borderId="0" xfId="0" applyFont="1" applyFill="1" applyBorder="1" applyAlignment="1">
      <alignment horizontal="right" vertical="center"/>
    </xf>
    <xf numFmtId="49" fontId="20" fillId="5" borderId="0" xfId="0" applyNumberFormat="1" applyFont="1" applyFill="1" applyBorder="1" applyAlignment="1">
      <alignment horizontal="right" vertical="center"/>
    </xf>
    <xf numFmtId="164" fontId="20" fillId="8" borderId="9" xfId="0" applyNumberFormat="1" applyFont="1" applyFill="1" applyBorder="1" applyAlignment="1" applyProtection="1">
      <alignment vertical="center"/>
      <protection locked="0"/>
    </xf>
    <xf numFmtId="0" fontId="20" fillId="5" borderId="0" xfId="0" applyFont="1" applyFill="1" applyBorder="1" applyAlignment="1">
      <alignment vertical="center"/>
    </xf>
    <xf numFmtId="164" fontId="20" fillId="5" borderId="17" xfId="0" applyNumberFormat="1" applyFont="1" applyFill="1" applyBorder="1" applyAlignment="1" applyProtection="1">
      <alignment vertical="center"/>
    </xf>
    <xf numFmtId="164" fontId="20" fillId="9" borderId="9" xfId="0" applyNumberFormat="1" applyFont="1" applyFill="1" applyBorder="1" applyAlignment="1" applyProtection="1">
      <alignment vertical="center"/>
    </xf>
    <xf numFmtId="164" fontId="19" fillId="8" borderId="4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3" fillId="5" borderId="0" xfId="0" applyFont="1" applyFill="1"/>
    <xf numFmtId="0" fontId="13" fillId="4" borderId="2" xfId="0" applyFont="1" applyFill="1" applyBorder="1" applyAlignment="1">
      <alignment horizontal="center" vertical="center" wrapText="1"/>
    </xf>
    <xf numFmtId="0" fontId="5" fillId="5" borderId="0" xfId="0" applyFont="1" applyFill="1" applyAlignment="1"/>
    <xf numFmtId="0" fontId="13" fillId="5" borderId="3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164" fontId="13" fillId="8" borderId="13" xfId="0" applyNumberFormat="1" applyFont="1" applyFill="1" applyBorder="1" applyAlignment="1">
      <alignment horizontal="right" indent="2"/>
    </xf>
    <xf numFmtId="0" fontId="21" fillId="5" borderId="0" xfId="0" applyFont="1" applyFill="1"/>
    <xf numFmtId="0" fontId="22" fillId="5" borderId="0" xfId="0" applyFont="1" applyFill="1"/>
    <xf numFmtId="0" fontId="5" fillId="5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right" vertical="center"/>
    </xf>
    <xf numFmtId="0" fontId="26" fillId="5" borderId="13" xfId="0" applyFont="1" applyFill="1" applyBorder="1" applyAlignment="1">
      <alignment vertical="center" wrapText="1"/>
    </xf>
    <xf numFmtId="0" fontId="26" fillId="5" borderId="13" xfId="0" applyFont="1" applyFill="1" applyBorder="1" applyAlignment="1">
      <alignment horizontal="center" vertical="center" wrapText="1"/>
    </xf>
    <xf numFmtId="0" fontId="26" fillId="5" borderId="16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8" fillId="5" borderId="0" xfId="0" applyFont="1" applyFill="1"/>
    <xf numFmtId="0" fontId="28" fillId="5" borderId="0" xfId="0" applyFont="1" applyFill="1" applyAlignment="1">
      <alignment horizontal="center"/>
    </xf>
    <xf numFmtId="0" fontId="0" fillId="5" borderId="0" xfId="0" applyFill="1" applyAlignment="1">
      <alignment vertical="center"/>
    </xf>
    <xf numFmtId="0" fontId="27" fillId="5" borderId="0" xfId="0" applyFont="1" applyFill="1" applyAlignment="1">
      <alignment vertical="center"/>
    </xf>
    <xf numFmtId="0" fontId="26" fillId="5" borderId="0" xfId="0" applyFont="1" applyFill="1" applyAlignment="1"/>
    <xf numFmtId="0" fontId="29" fillId="5" borderId="0" xfId="0" applyFont="1" applyFill="1" applyAlignment="1">
      <alignment vertical="center"/>
    </xf>
    <xf numFmtId="0" fontId="26" fillId="5" borderId="0" xfId="0" applyFont="1" applyFill="1" applyAlignment="1">
      <alignment vertical="top"/>
    </xf>
    <xf numFmtId="0" fontId="25" fillId="5" borderId="8" xfId="0" applyFont="1" applyFill="1" applyBorder="1" applyAlignment="1">
      <alignment vertical="center"/>
    </xf>
    <xf numFmtId="0" fontId="0" fillId="5" borderId="0" xfId="0" applyFill="1" applyAlignment="1">
      <alignment horizontal="center"/>
    </xf>
    <xf numFmtId="0" fontId="27" fillId="8" borderId="20" xfId="0" applyFont="1" applyFill="1" applyBorder="1" applyAlignment="1" applyProtection="1">
      <alignment vertical="center" wrapText="1"/>
      <protection locked="0"/>
    </xf>
    <xf numFmtId="0" fontId="27" fillId="8" borderId="20" xfId="0" applyFont="1" applyFill="1" applyBorder="1" applyAlignment="1" applyProtection="1">
      <alignment horizontal="center" vertical="center" wrapText="1"/>
      <protection locked="0"/>
    </xf>
    <xf numFmtId="0" fontId="27" fillId="8" borderId="13" xfId="0" applyFont="1" applyFill="1" applyBorder="1" applyAlignment="1" applyProtection="1">
      <alignment vertical="center" wrapText="1"/>
      <protection locked="0"/>
    </xf>
    <xf numFmtId="0" fontId="27" fillId="8" borderId="22" xfId="0" applyFont="1" applyFill="1" applyBorder="1" applyAlignment="1" applyProtection="1">
      <alignment vertical="center" wrapText="1"/>
      <protection locked="0"/>
    </xf>
    <xf numFmtId="0" fontId="27" fillId="8" borderId="1" xfId="0" applyFont="1" applyFill="1" applyBorder="1" applyAlignment="1" applyProtection="1">
      <alignment vertical="center" wrapText="1"/>
      <protection locked="0"/>
    </xf>
    <xf numFmtId="0" fontId="27" fillId="8" borderId="23" xfId="0" applyFont="1" applyFill="1" applyBorder="1" applyAlignment="1" applyProtection="1">
      <alignment vertical="center" wrapText="1"/>
      <protection locked="0"/>
    </xf>
    <xf numFmtId="0" fontId="27" fillId="8" borderId="24" xfId="0" applyFont="1" applyFill="1" applyBorder="1" applyAlignment="1" applyProtection="1">
      <alignment vertical="center" wrapText="1"/>
      <protection locked="0"/>
    </xf>
    <xf numFmtId="0" fontId="27" fillId="8" borderId="25" xfId="0" applyFont="1" applyFill="1" applyBorder="1" applyAlignment="1" applyProtection="1">
      <alignment vertical="center" wrapText="1"/>
      <protection locked="0"/>
    </xf>
    <xf numFmtId="164" fontId="13" fillId="0" borderId="13" xfId="0" applyNumberFormat="1" applyFont="1" applyBorder="1" applyAlignment="1" applyProtection="1">
      <alignment horizontal="right" indent="2"/>
      <protection locked="0"/>
    </xf>
    <xf numFmtId="0" fontId="5" fillId="5" borderId="0" xfId="0" applyFont="1" applyFill="1" applyAlignment="1">
      <alignment horizontal="right"/>
    </xf>
    <xf numFmtId="164" fontId="31" fillId="8" borderId="4" xfId="0" applyNumberFormat="1" applyFont="1" applyFill="1" applyBorder="1" applyAlignment="1" applyProtection="1">
      <alignment horizontal="center" vertical="center" wrapText="1"/>
      <protection locked="0"/>
    </xf>
    <xf numFmtId="164" fontId="31" fillId="0" borderId="13" xfId="0" applyNumberFormat="1" applyFont="1" applyBorder="1" applyAlignment="1" applyProtection="1">
      <alignment horizontal="right" indent="2"/>
      <protection locked="0"/>
    </xf>
    <xf numFmtId="0" fontId="27" fillId="5" borderId="21" xfId="0" applyFont="1" applyFill="1" applyBorder="1" applyAlignment="1" applyProtection="1">
      <alignment horizontal="center" vertical="center" wrapText="1"/>
    </xf>
    <xf numFmtId="0" fontId="27" fillId="5" borderId="13" xfId="0" applyFont="1" applyFill="1" applyBorder="1" applyAlignment="1" applyProtection="1">
      <alignment vertical="center" wrapText="1"/>
    </xf>
    <xf numFmtId="0" fontId="27" fillId="5" borderId="22" xfId="0" applyFont="1" applyFill="1" applyBorder="1" applyAlignment="1" applyProtection="1">
      <alignment vertical="center" wrapText="1"/>
    </xf>
    <xf numFmtId="0" fontId="27" fillId="5" borderId="1" xfId="0" applyFont="1" applyFill="1" applyBorder="1" applyAlignment="1" applyProtection="1">
      <alignment vertical="center" wrapText="1"/>
    </xf>
    <xf numFmtId="0" fontId="27" fillId="5" borderId="23" xfId="0" applyFont="1" applyFill="1" applyBorder="1" applyAlignment="1" applyProtection="1">
      <alignment vertical="center" wrapText="1"/>
    </xf>
    <xf numFmtId="164" fontId="31" fillId="9" borderId="13" xfId="0" applyNumberFormat="1" applyFont="1" applyFill="1" applyBorder="1" applyAlignment="1" applyProtection="1">
      <alignment horizontal="right" indent="2"/>
      <protection locked="0"/>
    </xf>
    <xf numFmtId="0" fontId="16" fillId="5" borderId="0" xfId="0" applyFont="1" applyFill="1" applyAlignment="1"/>
    <xf numFmtId="0" fontId="6" fillId="5" borderId="0" xfId="0" applyFont="1" applyFill="1" applyBorder="1" applyAlignment="1">
      <alignment vertical="center"/>
    </xf>
    <xf numFmtId="0" fontId="16" fillId="5" borderId="0" xfId="0" applyFont="1" applyFill="1" applyAlignment="1">
      <alignment vertical="top"/>
    </xf>
    <xf numFmtId="0" fontId="8" fillId="7" borderId="8" xfId="0" applyFont="1" applyFill="1" applyBorder="1" applyAlignment="1">
      <alignment horizontal="left" vertical="top" wrapText="1"/>
    </xf>
    <xf numFmtId="0" fontId="8" fillId="7" borderId="4" xfId="0" applyFont="1" applyFill="1" applyBorder="1" applyAlignment="1">
      <alignment horizontal="left" vertical="top" wrapText="1"/>
    </xf>
    <xf numFmtId="0" fontId="7" fillId="7" borderId="0" xfId="0" applyFont="1" applyFill="1" applyBorder="1" applyAlignment="1">
      <alignment horizontal="center" vertical="top"/>
    </xf>
    <xf numFmtId="0" fontId="4" fillId="7" borderId="0" xfId="0" applyFont="1" applyFill="1" applyAlignment="1">
      <alignment horizontal="left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left" vertical="top" wrapText="1"/>
    </xf>
    <xf numFmtId="0" fontId="8" fillId="7" borderId="6" xfId="0" applyFont="1" applyFill="1" applyBorder="1" applyAlignment="1">
      <alignment horizontal="left" vertical="top" wrapText="1"/>
    </xf>
    <xf numFmtId="0" fontId="12" fillId="7" borderId="0" xfId="0" applyFont="1" applyFill="1" applyAlignment="1">
      <alignment horizontal="left"/>
    </xf>
    <xf numFmtId="0" fontId="0" fillId="8" borderId="10" xfId="0" applyFill="1" applyBorder="1" applyAlignment="1" applyProtection="1">
      <alignment horizontal="left"/>
      <protection locked="0"/>
    </xf>
    <xf numFmtId="0" fontId="0" fillId="8" borderId="11" xfId="0" applyFill="1" applyBorder="1" applyAlignment="1" applyProtection="1">
      <alignment horizontal="left"/>
      <protection locked="0"/>
    </xf>
    <xf numFmtId="0" fontId="0" fillId="8" borderId="12" xfId="0" applyFill="1" applyBorder="1" applyAlignment="1" applyProtection="1">
      <alignment horizontal="left"/>
      <protection locked="0"/>
    </xf>
    <xf numFmtId="0" fontId="14" fillId="5" borderId="9" xfId="0" applyFont="1" applyFill="1" applyBorder="1" applyAlignment="1">
      <alignment horizontal="left" vertical="center" wrapText="1"/>
    </xf>
    <xf numFmtId="0" fontId="33" fillId="8" borderId="9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29" fillId="5" borderId="0" xfId="0" applyFont="1" applyFill="1" applyAlignment="1">
      <alignment horizontal="center" vertical="center"/>
    </xf>
    <xf numFmtId="0" fontId="29" fillId="9" borderId="7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29" fillId="9" borderId="3" xfId="0" applyFont="1" applyFill="1" applyBorder="1" applyAlignment="1">
      <alignment horizontal="center" vertical="center" wrapText="1"/>
    </xf>
    <xf numFmtId="0" fontId="29" fillId="5" borderId="14" xfId="0" applyFont="1" applyFill="1" applyBorder="1" applyAlignment="1">
      <alignment horizontal="center" vertical="center" wrapText="1"/>
    </xf>
    <xf numFmtId="0" fontId="29" fillId="5" borderId="16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center" vertical="center" wrapText="1"/>
    </xf>
    <xf numFmtId="0" fontId="29" fillId="9" borderId="14" xfId="0" applyFont="1" applyFill="1" applyBorder="1" applyAlignment="1">
      <alignment horizontal="center" vertical="center" wrapText="1"/>
    </xf>
    <xf numFmtId="0" fontId="29" fillId="9" borderId="16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left" vertical="center" wrapText="1"/>
    </xf>
    <xf numFmtId="0" fontId="29" fillId="5" borderId="19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BCEDF2"/>
      <color rgb="FFFF33CC"/>
      <color rgb="FFFF9900"/>
      <color rgb="FF33CC33"/>
      <color rgb="FF70E2DF"/>
      <color rgb="FF50DC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Separation of BSA and NADH using Gel Filtration Chromatography</a:t>
            </a:r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'B.Gel Filtration Chromatography'!$E$15</c:f>
              <c:strCache>
                <c:ptCount val="1"/>
                <c:pt idx="0">
                  <c:v>280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'B.Gel Filtration Chromatography'!$D$16:$D$35</c:f>
              <c:numCache>
                <c:formatCode>0.000</c:formatCode>
                <c:ptCount val="20"/>
                <c:pt idx="0">
                  <c:v>0.123</c:v>
                </c:pt>
                <c:pt idx="1">
                  <c:v>0.246</c:v>
                </c:pt>
                <c:pt idx="2">
                  <c:v>0.36899999999999999</c:v>
                </c:pt>
                <c:pt idx="3">
                  <c:v>0.49199999999999999</c:v>
                </c:pt>
                <c:pt idx="4">
                  <c:v>0.61499999999999999</c:v>
                </c:pt>
                <c:pt idx="5">
                  <c:v>0.73799999999999999</c:v>
                </c:pt>
                <c:pt idx="6">
                  <c:v>0.86099999999999999</c:v>
                </c:pt>
                <c:pt idx="7">
                  <c:v>0.98399999999999999</c:v>
                </c:pt>
                <c:pt idx="8">
                  <c:v>1.107</c:v>
                </c:pt>
                <c:pt idx="9">
                  <c:v>1.23</c:v>
                </c:pt>
                <c:pt idx="10">
                  <c:v>1.353</c:v>
                </c:pt>
                <c:pt idx="11">
                  <c:v>1.476</c:v>
                </c:pt>
                <c:pt idx="12">
                  <c:v>1.599</c:v>
                </c:pt>
                <c:pt idx="13">
                  <c:v>1.722</c:v>
                </c:pt>
                <c:pt idx="14">
                  <c:v>1.845</c:v>
                </c:pt>
                <c:pt idx="15">
                  <c:v>1.968</c:v>
                </c:pt>
                <c:pt idx="16">
                  <c:v>2.0910000000000002</c:v>
                </c:pt>
                <c:pt idx="17">
                  <c:v>2.2140000000000004</c:v>
                </c:pt>
                <c:pt idx="18">
                  <c:v>2.3370000000000006</c:v>
                </c:pt>
                <c:pt idx="19">
                  <c:v>2.4600000000000009</c:v>
                </c:pt>
              </c:numCache>
            </c:numRef>
          </c:xVal>
          <c:yVal>
            <c:numRef>
              <c:f>'B.Gel Filtration Chromatography'!$E$16:$E$35</c:f>
              <c:numCache>
                <c:formatCode>0.000</c:formatCode>
                <c:ptCount val="20"/>
                <c:pt idx="0">
                  <c:v>4.7300000000000002E-2</c:v>
                </c:pt>
                <c:pt idx="1">
                  <c:v>2.7300000000000001E-2</c:v>
                </c:pt>
                <c:pt idx="2">
                  <c:v>3.6600000000000001E-2</c:v>
                </c:pt>
                <c:pt idx="3">
                  <c:v>1.2999999999999999E-3</c:v>
                </c:pt>
                <c:pt idx="4">
                  <c:v>4.8999999999999998E-3</c:v>
                </c:pt>
                <c:pt idx="5">
                  <c:v>5.4000000000000003E-3</c:v>
                </c:pt>
                <c:pt idx="6">
                  <c:v>1.32E-2</c:v>
                </c:pt>
                <c:pt idx="7">
                  <c:v>2.01E-2</c:v>
                </c:pt>
                <c:pt idx="8">
                  <c:v>1.18E-2</c:v>
                </c:pt>
                <c:pt idx="9">
                  <c:v>8.8000000000000005E-3</c:v>
                </c:pt>
                <c:pt idx="10">
                  <c:v>7.1000000000000004E-3</c:v>
                </c:pt>
                <c:pt idx="11">
                  <c:v>3.3E-3</c:v>
                </c:pt>
                <c:pt idx="12">
                  <c:v>3.3999999999999998E-3</c:v>
                </c:pt>
                <c:pt idx="13">
                  <c:v>2.8500000000000001E-2</c:v>
                </c:pt>
                <c:pt idx="14">
                  <c:v>6.8999999999999999E-3</c:v>
                </c:pt>
                <c:pt idx="15">
                  <c:v>3.3E-3</c:v>
                </c:pt>
                <c:pt idx="16">
                  <c:v>1.8800000000000001E-2</c:v>
                </c:pt>
                <c:pt idx="17">
                  <c:v>1.7399999999999999E-2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5-4990-B087-8D87D6E7455E}"/>
            </c:ext>
          </c:extLst>
        </c:ser>
        <c:ser>
          <c:idx val="1"/>
          <c:order val="1"/>
          <c:tx>
            <c:strRef>
              <c:f>'B.Gel Filtration Chromatography'!$F$15</c:f>
              <c:strCache>
                <c:ptCount val="1"/>
                <c:pt idx="0">
                  <c:v>340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'B.Gel Filtration Chromatography'!$D$16:$D$35</c:f>
              <c:numCache>
                <c:formatCode>0.000</c:formatCode>
                <c:ptCount val="20"/>
                <c:pt idx="0">
                  <c:v>0.123</c:v>
                </c:pt>
                <c:pt idx="1">
                  <c:v>0.246</c:v>
                </c:pt>
                <c:pt idx="2">
                  <c:v>0.36899999999999999</c:v>
                </c:pt>
                <c:pt idx="3">
                  <c:v>0.49199999999999999</c:v>
                </c:pt>
                <c:pt idx="4">
                  <c:v>0.61499999999999999</c:v>
                </c:pt>
                <c:pt idx="5">
                  <c:v>0.73799999999999999</c:v>
                </c:pt>
                <c:pt idx="6">
                  <c:v>0.86099999999999999</c:v>
                </c:pt>
                <c:pt idx="7">
                  <c:v>0.98399999999999999</c:v>
                </c:pt>
                <c:pt idx="8">
                  <c:v>1.107</c:v>
                </c:pt>
                <c:pt idx="9">
                  <c:v>1.23</c:v>
                </c:pt>
                <c:pt idx="10">
                  <c:v>1.353</c:v>
                </c:pt>
                <c:pt idx="11">
                  <c:v>1.476</c:v>
                </c:pt>
                <c:pt idx="12">
                  <c:v>1.599</c:v>
                </c:pt>
                <c:pt idx="13">
                  <c:v>1.722</c:v>
                </c:pt>
                <c:pt idx="14">
                  <c:v>1.845</c:v>
                </c:pt>
                <c:pt idx="15">
                  <c:v>1.968</c:v>
                </c:pt>
                <c:pt idx="16">
                  <c:v>2.0910000000000002</c:v>
                </c:pt>
                <c:pt idx="17">
                  <c:v>2.2140000000000004</c:v>
                </c:pt>
                <c:pt idx="18">
                  <c:v>2.3370000000000006</c:v>
                </c:pt>
                <c:pt idx="19">
                  <c:v>2.4600000000000009</c:v>
                </c:pt>
              </c:numCache>
            </c:numRef>
          </c:xVal>
          <c:yVal>
            <c:numRef>
              <c:f>'B.Gel Filtration Chromatography'!$F$16:$F$35</c:f>
              <c:numCache>
                <c:formatCode>0.000</c:formatCode>
                <c:ptCount val="20"/>
                <c:pt idx="0">
                  <c:v>-2.1000000000000001E-2</c:v>
                </c:pt>
                <c:pt idx="1">
                  <c:v>-3.8399999999999997E-2</c:v>
                </c:pt>
                <c:pt idx="2">
                  <c:v>-2.6100000000000002E-2</c:v>
                </c:pt>
                <c:pt idx="3">
                  <c:v>-6.4600000000000005E-2</c:v>
                </c:pt>
                <c:pt idx="4">
                  <c:v>-2.0299999999999999E-2</c:v>
                </c:pt>
                <c:pt idx="5">
                  <c:v>-1.52E-2</c:v>
                </c:pt>
                <c:pt idx="6">
                  <c:v>-1.4500000000000001E-2</c:v>
                </c:pt>
                <c:pt idx="7">
                  <c:v>-8.3999999999999995E-3</c:v>
                </c:pt>
                <c:pt idx="8">
                  <c:v>-9.7999999999999997E-3</c:v>
                </c:pt>
                <c:pt idx="9">
                  <c:v>-2.6599999999999999E-2</c:v>
                </c:pt>
                <c:pt idx="10">
                  <c:v>-2.46E-2</c:v>
                </c:pt>
                <c:pt idx="11">
                  <c:v>7.3000000000000001E-3</c:v>
                </c:pt>
                <c:pt idx="12">
                  <c:v>-3.9E-2</c:v>
                </c:pt>
                <c:pt idx="13">
                  <c:v>-8.8000000000000005E-3</c:v>
                </c:pt>
                <c:pt idx="14">
                  <c:v>-3.44E-2</c:v>
                </c:pt>
                <c:pt idx="15">
                  <c:v>1.5299999999999999E-2</c:v>
                </c:pt>
                <c:pt idx="16">
                  <c:v>-4.4999999999999998E-2</c:v>
                </c:pt>
                <c:pt idx="17">
                  <c:v>2.2800000000000001E-2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5-4990-B087-8D87D6E7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09832"/>
        <c:axId val="510810616"/>
      </c:scatterChart>
      <c:valAx>
        <c:axId val="51080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Elution</a:t>
                </a:r>
                <a:r>
                  <a:rPr lang="en-AU" sz="1400" b="1" baseline="0"/>
                  <a:t> </a:t>
                </a:r>
                <a:r>
                  <a:rPr lang="en-AU" sz="1400" b="1"/>
                  <a:t>Volume (ml) </a:t>
                </a:r>
                <a:r>
                  <a:rPr lang="en-AU" sz="1400" b="1" baseline="0"/>
                  <a:t> </a:t>
                </a:r>
                <a:r>
                  <a:rPr lang="en-AU" sz="1400" b="1"/>
                  <a:t> </a:t>
                </a:r>
              </a:p>
            </c:rich>
          </c:tx>
          <c:layout/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0616"/>
        <c:crosses val="autoZero"/>
        <c:crossBetween val="midCat"/>
        <c:minorUnit val="1.0000000000000002E-2"/>
      </c:valAx>
      <c:valAx>
        <c:axId val="51081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A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Absorbance</a:t>
                </a:r>
              </a:p>
            </c:rich>
          </c:tx>
          <c:layout/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AU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9832"/>
        <c:crosses val="autoZero"/>
        <c:crossBetween val="midCat"/>
        <c:min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7074784666001"/>
          <c:y val="0.92273183276278048"/>
          <c:w val="0.26170226608997821"/>
          <c:h val="5.8940563484823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Separation of BSA and NADH using</a:t>
            </a:r>
            <a:r>
              <a:rPr lang="en-AU" b="1" baseline="0"/>
              <a:t> Gel Filtration Chromatography</a:t>
            </a:r>
            <a:endParaRPr lang="en-AU" b="1"/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'B. Example'!$D$5:$D$6</c:f>
              <c:strCache>
                <c:ptCount val="2"/>
                <c:pt idx="0">
                  <c:v>Absorbance at </c:v>
                </c:pt>
                <c:pt idx="1">
                  <c:v>280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 Example'!$C$7:$C$21</c:f>
            </c:numRef>
          </c:xVal>
          <c:yVal>
            <c:numRef>
              <c:f>'B. Example'!$D$7:$D$21</c:f>
            </c:numRef>
          </c:yVal>
          <c:smooth val="0"/>
          <c:extLst>
            <c:ext xmlns:c16="http://schemas.microsoft.com/office/drawing/2014/chart" uri="{C3380CC4-5D6E-409C-BE32-E72D297353CC}">
              <c16:uniqueId val="{00000000-BEB1-4E87-9BEB-EB5D1E07D251}"/>
            </c:ext>
          </c:extLst>
        </c:ser>
        <c:ser>
          <c:idx val="1"/>
          <c:order val="1"/>
          <c:tx>
            <c:strRef>
              <c:f>'B. Example'!$E$5:$E$6</c:f>
              <c:strCache>
                <c:ptCount val="2"/>
                <c:pt idx="0">
                  <c:v>Absorbance at </c:v>
                </c:pt>
                <c:pt idx="1">
                  <c:v>340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 Example'!$C$7:$C$21</c:f>
            </c:numRef>
          </c:xVal>
          <c:yVal>
            <c:numRef>
              <c:f>'B. Example'!$E$7:$E$21</c:f>
            </c:numRef>
          </c:yVal>
          <c:smooth val="0"/>
          <c:extLst>
            <c:ext xmlns:c16="http://schemas.microsoft.com/office/drawing/2014/chart" uri="{C3380CC4-5D6E-409C-BE32-E72D297353CC}">
              <c16:uniqueId val="{00000001-BEB1-4E87-9BEB-EB5D1E07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13752"/>
        <c:axId val="510817672"/>
      </c:scatterChart>
      <c:valAx>
        <c:axId val="51081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Elution Volume (ml) </a:t>
                </a: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7672"/>
        <c:crosses val="autoZero"/>
        <c:crossBetween val="midCat"/>
      </c:valAx>
      <c:valAx>
        <c:axId val="51081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A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1.6901408450704224E-2"/>
              <c:y val="0.3659324962124154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AU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7074784666001"/>
          <c:y val="0.92273183276278048"/>
          <c:w val="0.26170226608997821"/>
          <c:h val="5.8940563484823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82830</xdr:rowOff>
    </xdr:from>
    <xdr:to>
      <xdr:col>3</xdr:col>
      <xdr:colOff>593775</xdr:colOff>
      <xdr:row>3</xdr:row>
      <xdr:rowOff>190830</xdr:rowOff>
    </xdr:to>
    <xdr:sp macro="" textlink="">
      <xdr:nvSpPr>
        <xdr:cNvPr id="5" name="Star: 5 Points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14575" y="1178205"/>
          <a:ext cx="108000" cy="108000"/>
        </a:xfrm>
        <a:prstGeom prst="star5">
          <a:avLst/>
        </a:prstGeom>
        <a:solidFill>
          <a:srgbClr val="C00000"/>
        </a:solidFill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466725</xdr:colOff>
      <xdr:row>4</xdr:row>
      <xdr:rowOff>91112</xdr:rowOff>
    </xdr:from>
    <xdr:to>
      <xdr:col>3</xdr:col>
      <xdr:colOff>574725</xdr:colOff>
      <xdr:row>4</xdr:row>
      <xdr:rowOff>199112</xdr:rowOff>
    </xdr:to>
    <xdr:sp macro="" textlink="">
      <xdr:nvSpPr>
        <xdr:cNvPr id="6" name="Star: 5 Points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95525" y="1710362"/>
          <a:ext cx="108000" cy="108000"/>
        </a:xfrm>
        <a:prstGeom prst="star5">
          <a:avLst/>
        </a:prstGeom>
        <a:solidFill>
          <a:srgbClr val="C00000"/>
        </a:solidFill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457200</xdr:colOff>
      <xdr:row>2</xdr:row>
      <xdr:rowOff>82830</xdr:rowOff>
    </xdr:from>
    <xdr:to>
      <xdr:col>3</xdr:col>
      <xdr:colOff>565200</xdr:colOff>
      <xdr:row>2</xdr:row>
      <xdr:rowOff>190830</xdr:rowOff>
    </xdr:to>
    <xdr:sp macro="" textlink="">
      <xdr:nvSpPr>
        <xdr:cNvPr id="7" name="Star: 5 Points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286000" y="625755"/>
          <a:ext cx="108000" cy="108000"/>
        </a:xfrm>
        <a:prstGeom prst="star5">
          <a:avLst/>
        </a:prstGeom>
        <a:solidFill>
          <a:srgbClr val="C00000"/>
        </a:solidFill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13</xdr:row>
      <xdr:rowOff>90487</xdr:rowOff>
    </xdr:from>
    <xdr:to>
      <xdr:col>19</xdr:col>
      <xdr:colOff>123825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32</xdr:row>
      <xdr:rowOff>238125</xdr:rowOff>
    </xdr:from>
    <xdr:to>
      <xdr:col>6</xdr:col>
      <xdr:colOff>266700</xdr:colOff>
      <xdr:row>35</xdr:row>
      <xdr:rowOff>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762500" y="8410575"/>
          <a:ext cx="228600" cy="504825"/>
        </a:xfrm>
        <a:prstGeom prst="rightBrace">
          <a:avLst>
            <a:gd name="adj1" fmla="val 28494"/>
            <a:gd name="adj2" fmla="val 50000"/>
          </a:avLst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19050</xdr:colOff>
      <xdr:row>6</xdr:row>
      <xdr:rowOff>0</xdr:rowOff>
    </xdr:from>
    <xdr:to>
      <xdr:col>5</xdr:col>
      <xdr:colOff>0</xdr:colOff>
      <xdr:row>6</xdr:row>
      <xdr:rowOff>342900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808345-AE03-46AA-8C18-D338F3365F92}"/>
            </a:ext>
          </a:extLst>
        </xdr:cNvPr>
        <xdr:cNvSpPr txBox="1"/>
      </xdr:nvSpPr>
      <xdr:spPr>
        <a:xfrm>
          <a:off x="3019425" y="1562100"/>
          <a:ext cx="8382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0.123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20707</xdr:colOff>
      <xdr:row>20</xdr:row>
      <xdr:rowOff>190294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977348</xdr:colOff>
      <xdr:row>21</xdr:row>
      <xdr:rowOff>8282</xdr:rowOff>
    </xdr:from>
    <xdr:to>
      <xdr:col>11</xdr:col>
      <xdr:colOff>89178</xdr:colOff>
      <xdr:row>42</xdr:row>
      <xdr:rowOff>128112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261" y="505239"/>
          <a:ext cx="6773243" cy="4170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10</xdr:row>
      <xdr:rowOff>260985</xdr:rowOff>
    </xdr:from>
    <xdr:to>
      <xdr:col>12</xdr:col>
      <xdr:colOff>502920</xdr:colOff>
      <xdr:row>16</xdr:row>
      <xdr:rowOff>37067</xdr:rowOff>
    </xdr:to>
    <xdr:pic>
      <xdr:nvPicPr>
        <xdr:cNvPr id="8" name="Picture 7" descr="tlcrf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3190" y="2314575"/>
          <a:ext cx="2331720" cy="1803002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twoCellAnchor>
  <xdr:twoCellAnchor>
    <xdr:from>
      <xdr:col>7</xdr:col>
      <xdr:colOff>638175</xdr:colOff>
      <xdr:row>1</xdr:row>
      <xdr:rowOff>181576</xdr:rowOff>
    </xdr:from>
    <xdr:to>
      <xdr:col>14</xdr:col>
      <xdr:colOff>219075</xdr:colOff>
      <xdr:row>10</xdr:row>
      <xdr:rowOff>19550</xdr:rowOff>
    </xdr:to>
    <xdr:pic>
      <xdr:nvPicPr>
        <xdr:cNvPr id="9" name="Picture 8" descr="alanin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735" y="181576"/>
          <a:ext cx="4061460" cy="1891564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twoCellAnchor>
  <xdr:twoCellAnchor>
    <xdr:from>
      <xdr:col>9</xdr:col>
      <xdr:colOff>102631</xdr:colOff>
      <xdr:row>21</xdr:row>
      <xdr:rowOff>211773</xdr:rowOff>
    </xdr:from>
    <xdr:to>
      <xdr:col>28</xdr:col>
      <xdr:colOff>148541</xdr:colOff>
      <xdr:row>51</xdr:row>
      <xdr:rowOff>43410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6611381" y="5787867"/>
          <a:ext cx="11733879" cy="7405335"/>
          <a:chOff x="6343490" y="6045836"/>
          <a:chExt cx="11356848" cy="73325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43490" y="6045836"/>
            <a:ext cx="11356848" cy="7332574"/>
          </a:xfrm>
          <a:prstGeom prst="rect">
            <a:avLst/>
          </a:prstGeom>
          <a:ln w="15875">
            <a:solidFill>
              <a:schemeClr val="tx1"/>
            </a:solidFill>
          </a:ln>
        </xdr:spPr>
      </xdr:pic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>
          <a:xfrm>
            <a:off x="8572500" y="10298908"/>
            <a:ext cx="506016" cy="53578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 editAs="oneCell">
    <xdr:from>
      <xdr:col>26</xdr:col>
      <xdr:colOff>180977</xdr:colOff>
      <xdr:row>24</xdr:row>
      <xdr:rowOff>144281</xdr:rowOff>
    </xdr:from>
    <xdr:to>
      <xdr:col>27</xdr:col>
      <xdr:colOff>269750</xdr:colOff>
      <xdr:row>48</xdr:row>
      <xdr:rowOff>162483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16" b="11776"/>
        <a:stretch/>
      </xdr:blipFill>
      <xdr:spPr>
        <a:xfrm>
          <a:off x="17147383" y="6487666"/>
          <a:ext cx="703930" cy="6268984"/>
        </a:xfrm>
        <a:prstGeom prst="rect">
          <a:avLst/>
        </a:prstGeom>
        <a:ln w="6350">
          <a:solidFill>
            <a:schemeClr val="tx1"/>
          </a:solidFill>
        </a:ln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udius.science.mq.edu.au\mq89605918\Users\mq20035337\Dropbox\CBMS223-pracs-tutes\2017\Prac%202\Prac2-Excel-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35337\Dropbox\CBMS223-pracs-tutes\2017\Prac%204\P4-notes-data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c 2 Notes"/>
      <sheetName val="Examples"/>
      <sheetName val="Table 2 "/>
      <sheetName val="Tables 3 and 4"/>
    </sheetNames>
    <sheetDataSet>
      <sheetData sheetId="0">
        <row r="2">
          <cell r="B2" t="str">
            <v>YES</v>
          </cell>
        </row>
        <row r="3">
          <cell r="B3" t="str">
            <v>NO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c 4 Notes"/>
      <sheetName val="A.Example1"/>
      <sheetName val="A.Table1"/>
      <sheetName val="B.Example2"/>
      <sheetName val="B.Tables2&amp;3"/>
      <sheetName val="B.ReactionCurves for data"/>
    </sheetNames>
    <sheetDataSet>
      <sheetData sheetId="0">
        <row r="4">
          <cell r="B4" t="str">
            <v>YES</v>
          </cell>
        </row>
        <row r="5">
          <cell r="B5" t="str">
            <v>NO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D1:M23"/>
  <sheetViews>
    <sheetView topLeftCell="A31" workbookViewId="0">
      <selection activeCell="G21" sqref="G21:M21"/>
    </sheetView>
  </sheetViews>
  <sheetFormatPr defaultColWidth="9.1796875" defaultRowHeight="14.5" x14ac:dyDescent="0.35"/>
  <cols>
    <col min="1" max="3" width="9.1796875" style="4"/>
    <col min="4" max="4" width="9.1796875" style="4" customWidth="1"/>
    <col min="5" max="16384" width="9.1796875" style="4"/>
  </cols>
  <sheetData>
    <row r="1" spans="4:13" ht="15" thickBot="1" x14ac:dyDescent="0.4"/>
    <row r="2" spans="4:13" ht="27" customHeight="1" thickBot="1" x14ac:dyDescent="0.4">
      <c r="D2" s="88" t="s">
        <v>10</v>
      </c>
      <c r="E2" s="89"/>
      <c r="F2" s="89"/>
      <c r="G2" s="89"/>
      <c r="H2" s="89"/>
      <c r="I2" s="89"/>
      <c r="J2" s="89"/>
      <c r="K2" s="89"/>
      <c r="L2" s="89"/>
      <c r="M2" s="90"/>
    </row>
    <row r="3" spans="4:13" ht="43.5" customHeight="1" x14ac:dyDescent="0.35">
      <c r="D3" s="1"/>
      <c r="E3" s="91" t="s">
        <v>12</v>
      </c>
      <c r="F3" s="91"/>
      <c r="G3" s="91"/>
      <c r="H3" s="91"/>
      <c r="I3" s="91"/>
      <c r="J3" s="91"/>
      <c r="K3" s="91"/>
      <c r="L3" s="91"/>
      <c r="M3" s="92"/>
    </row>
    <row r="4" spans="4:13" ht="41.25" customHeight="1" x14ac:dyDescent="0.35">
      <c r="D4" s="1"/>
      <c r="E4" s="91" t="s">
        <v>20</v>
      </c>
      <c r="F4" s="91"/>
      <c r="G4" s="91"/>
      <c r="H4" s="91"/>
      <c r="I4" s="91"/>
      <c r="J4" s="91"/>
      <c r="K4" s="91"/>
      <c r="L4" s="91"/>
      <c r="M4" s="92"/>
    </row>
    <row r="5" spans="4:13" ht="55.5" customHeight="1" thickBot="1" x14ac:dyDescent="0.4">
      <c r="D5" s="2"/>
      <c r="E5" s="84" t="s">
        <v>13</v>
      </c>
      <c r="F5" s="84"/>
      <c r="G5" s="84"/>
      <c r="H5" s="84"/>
      <c r="I5" s="84"/>
      <c r="J5" s="84"/>
      <c r="K5" s="84"/>
      <c r="L5" s="84"/>
      <c r="M5" s="85"/>
    </row>
    <row r="8" spans="4:13" ht="18" x14ac:dyDescent="0.35">
      <c r="D8" s="86" t="s">
        <v>11</v>
      </c>
      <c r="E8" s="86"/>
      <c r="F8" s="86"/>
      <c r="G8" s="86"/>
      <c r="H8" s="86"/>
      <c r="I8" s="86"/>
      <c r="J8" s="86"/>
      <c r="K8" s="86"/>
      <c r="L8" s="86"/>
      <c r="M8" s="86"/>
    </row>
    <row r="9" spans="4:13" ht="15.75" customHeight="1" x14ac:dyDescent="0.35"/>
    <row r="10" spans="4:13" ht="18" customHeight="1" x14ac:dyDescent="0.35">
      <c r="D10" s="6" t="s">
        <v>14</v>
      </c>
      <c r="E10" s="3"/>
      <c r="F10" s="3"/>
      <c r="G10" s="3"/>
      <c r="H10" s="3"/>
      <c r="I10" s="3"/>
      <c r="J10" s="3"/>
      <c r="K10" s="3"/>
      <c r="L10" s="3"/>
      <c r="M10" s="5"/>
    </row>
    <row r="11" spans="4:13" ht="18" customHeight="1" x14ac:dyDescent="0.35">
      <c r="E11" s="3"/>
      <c r="F11" s="3"/>
      <c r="G11" s="3"/>
      <c r="H11" s="3"/>
      <c r="I11" s="3"/>
      <c r="J11" s="3"/>
      <c r="K11" s="3"/>
      <c r="L11" s="3"/>
      <c r="M11" s="5"/>
    </row>
    <row r="12" spans="4:13" ht="18" customHeight="1" x14ac:dyDescent="0.35">
      <c r="D12" s="6" t="s">
        <v>85</v>
      </c>
      <c r="E12" s="3"/>
      <c r="F12" s="3"/>
      <c r="G12" s="3"/>
      <c r="H12" s="3"/>
      <c r="I12" s="3"/>
      <c r="J12" s="3"/>
      <c r="K12" s="3"/>
      <c r="L12" s="3"/>
      <c r="M12" s="5"/>
    </row>
    <row r="13" spans="4:13" ht="18" customHeight="1" x14ac:dyDescent="0.35">
      <c r="D13" s="6"/>
      <c r="E13" s="3"/>
      <c r="F13" s="3"/>
      <c r="G13" s="3"/>
      <c r="H13" s="3"/>
      <c r="I13" s="3"/>
      <c r="J13" s="3"/>
      <c r="K13" s="3"/>
      <c r="L13" s="3"/>
      <c r="M13" s="5"/>
    </row>
    <row r="15" spans="4:13" ht="15.5" x14ac:dyDescent="0.35">
      <c r="D15" s="87" t="s">
        <v>15</v>
      </c>
      <c r="E15" s="87"/>
      <c r="F15" s="87"/>
      <c r="G15" s="94" t="s">
        <v>94</v>
      </c>
      <c r="H15" s="95"/>
      <c r="I15" s="95"/>
      <c r="J15" s="95"/>
      <c r="K15" s="95"/>
      <c r="L15" s="95"/>
      <c r="M15" s="96"/>
    </row>
    <row r="16" spans="4:13" ht="15.5" x14ac:dyDescent="0.35">
      <c r="D16" s="9"/>
      <c r="E16" s="10"/>
      <c r="F16" s="10"/>
    </row>
    <row r="17" spans="4:13" ht="15.5" x14ac:dyDescent="0.35">
      <c r="D17" s="87" t="s">
        <v>16</v>
      </c>
      <c r="E17" s="87"/>
      <c r="F17" s="87"/>
      <c r="G17" s="94" t="s">
        <v>95</v>
      </c>
      <c r="H17" s="95"/>
      <c r="I17" s="95"/>
      <c r="J17" s="95"/>
      <c r="K17" s="95"/>
      <c r="L17" s="95"/>
      <c r="M17" s="96"/>
    </row>
    <row r="18" spans="4:13" ht="15.5" x14ac:dyDescent="0.35">
      <c r="D18" s="9"/>
      <c r="E18" s="10"/>
      <c r="F18" s="10"/>
    </row>
    <row r="19" spans="4:13" ht="15.5" x14ac:dyDescent="0.35">
      <c r="D19" s="87" t="s">
        <v>17</v>
      </c>
      <c r="E19" s="87"/>
      <c r="F19" s="87"/>
      <c r="G19" s="94" t="s">
        <v>96</v>
      </c>
      <c r="H19" s="95"/>
      <c r="I19" s="95"/>
      <c r="J19" s="95"/>
      <c r="K19" s="95"/>
      <c r="L19" s="95"/>
      <c r="M19" s="96"/>
    </row>
    <row r="21" spans="4:13" ht="15.5" x14ac:dyDescent="0.35">
      <c r="D21" s="93" t="s">
        <v>83</v>
      </c>
      <c r="E21" s="93"/>
      <c r="F21" s="93"/>
      <c r="G21" s="94"/>
      <c r="H21" s="95"/>
      <c r="I21" s="95"/>
      <c r="J21" s="95"/>
      <c r="K21" s="95"/>
      <c r="L21" s="95"/>
      <c r="M21" s="96"/>
    </row>
    <row r="23" spans="4:13" ht="15.5" x14ac:dyDescent="0.35">
      <c r="D23" s="11" t="s">
        <v>18</v>
      </c>
      <c r="E23" s="12" t="s">
        <v>19</v>
      </c>
    </row>
  </sheetData>
  <sheetProtection algorithmName="SHA-512" hashValue="z4MoJbZeMCmof2Oo/ImMcMVld4K2VObdKCPMh3WdjSqxrGQRxjQz6mXKts/zkL7vSxDt/nLpCbnhNJFgZgBk2w==" saltValue="aG3mTs15GvTspSEPjBTnDg==" spinCount="100000" sheet="1" selectLockedCells="1"/>
  <mergeCells count="13">
    <mergeCell ref="D19:F19"/>
    <mergeCell ref="D21:F21"/>
    <mergeCell ref="G15:M15"/>
    <mergeCell ref="G17:M17"/>
    <mergeCell ref="G19:M19"/>
    <mergeCell ref="G21:M21"/>
    <mergeCell ref="E5:M5"/>
    <mergeCell ref="D8:M8"/>
    <mergeCell ref="D15:F15"/>
    <mergeCell ref="D17:F17"/>
    <mergeCell ref="D2:M2"/>
    <mergeCell ref="E3:M3"/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2"/>
  <sheetViews>
    <sheetView topLeftCell="B1" workbookViewId="0">
      <selection activeCell="H8" sqref="H8:N8"/>
    </sheetView>
  </sheetViews>
  <sheetFormatPr defaultColWidth="9.1796875" defaultRowHeight="18.5" x14ac:dyDescent="0.45"/>
  <cols>
    <col min="1" max="16384" width="9.1796875" style="15"/>
  </cols>
  <sheetData>
    <row r="2" spans="1:14" x14ac:dyDescent="0.45">
      <c r="B2" s="14" t="s">
        <v>21</v>
      </c>
    </row>
    <row r="4" spans="1:14" x14ac:dyDescent="0.45">
      <c r="B4" s="21" t="s">
        <v>22</v>
      </c>
    </row>
    <row r="6" spans="1:14" ht="59.25" customHeight="1" x14ac:dyDescent="0.45">
      <c r="B6" s="97" t="s">
        <v>23</v>
      </c>
      <c r="C6" s="97"/>
      <c r="D6" s="97"/>
      <c r="E6" s="97"/>
      <c r="F6" s="97"/>
      <c r="G6" s="97"/>
      <c r="H6" s="98" t="s">
        <v>97</v>
      </c>
      <c r="I6" s="98"/>
      <c r="J6" s="98"/>
      <c r="K6" s="98"/>
      <c r="L6" s="98"/>
      <c r="M6" s="98"/>
      <c r="N6" s="98"/>
    </row>
    <row r="7" spans="1:14" ht="46.5" customHeight="1" x14ac:dyDescent="0.45">
      <c r="B7" s="97" t="s">
        <v>24</v>
      </c>
      <c r="C7" s="97"/>
      <c r="D7" s="97"/>
      <c r="E7" s="97"/>
      <c r="F7" s="97"/>
      <c r="G7" s="97"/>
      <c r="H7" s="98" t="s">
        <v>98</v>
      </c>
      <c r="I7" s="98"/>
      <c r="J7" s="98"/>
      <c r="K7" s="98"/>
      <c r="L7" s="98"/>
      <c r="M7" s="98"/>
      <c r="N7" s="98"/>
    </row>
    <row r="8" spans="1:14" ht="50.25" customHeight="1" x14ac:dyDescent="0.45">
      <c r="B8" s="97" t="s">
        <v>25</v>
      </c>
      <c r="C8" s="97"/>
      <c r="D8" s="97"/>
      <c r="E8" s="97"/>
      <c r="F8" s="97"/>
      <c r="G8" s="97"/>
      <c r="H8" s="98" t="s">
        <v>99</v>
      </c>
      <c r="I8" s="98"/>
      <c r="J8" s="98"/>
      <c r="K8" s="98"/>
      <c r="L8" s="98"/>
      <c r="M8" s="98"/>
      <c r="N8" s="98"/>
    </row>
    <row r="10" spans="1:14" x14ac:dyDescent="0.45">
      <c r="B10" s="16" t="s">
        <v>26</v>
      </c>
    </row>
    <row r="12" spans="1:14" s="18" customFormat="1" x14ac:dyDescent="0.45">
      <c r="A12" s="17"/>
      <c r="B12" s="20" t="s">
        <v>84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</row>
  </sheetData>
  <sheetProtection algorithmName="SHA-512" hashValue="IQ8QbyFhMAEIxSgtYaS9FFitH9J/ovjwMwlF+anfE1Kuz4ZXEaiy2b4TPMceZOQ/w66pWxHDJlS4yHAKLb8l8g==" saltValue="DG5jhlwjg4xuOZwbJ61D6w==" spinCount="100000" sheet="1" selectLockedCells="1"/>
  <protectedRanges>
    <protectedRange algorithmName="SHA-512" hashValue="T3+qX6A5r11Vkhw1RfzaugCZDuMOVr2+5jF55ROHvDqNjWVZMaAWWeidGb1hKc0rSMgVuHEhCRJo8cPy1I3SYQ==" saltValue="VGFhYKmrJ2aaQH3bYw+IMA==" spinCount="100000" sqref="H6:N8" name="Range1"/>
  </protectedRanges>
  <mergeCells count="6">
    <mergeCell ref="B6:G6"/>
    <mergeCell ref="H6:N6"/>
    <mergeCell ref="B7:G7"/>
    <mergeCell ref="H7:N7"/>
    <mergeCell ref="B8:G8"/>
    <mergeCell ref="H8:N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S38"/>
  <sheetViews>
    <sheetView topLeftCell="A28" workbookViewId="0">
      <selection activeCell="F38" sqref="F38"/>
    </sheetView>
  </sheetViews>
  <sheetFormatPr defaultColWidth="9.1796875" defaultRowHeight="18.5" x14ac:dyDescent="0.45"/>
  <cols>
    <col min="1" max="2" width="9.1796875" style="15"/>
    <col min="3" max="3" width="11.7265625" style="15" customWidth="1"/>
    <col min="4" max="4" width="15" style="15" customWidth="1"/>
    <col min="5" max="5" width="12.81640625" style="15" customWidth="1"/>
    <col min="6" max="6" width="13" style="15" customWidth="1"/>
    <col min="7" max="16384" width="9.1796875" style="15"/>
  </cols>
  <sheetData>
    <row r="2" spans="1:14" x14ac:dyDescent="0.45">
      <c r="B2" s="14" t="s">
        <v>20</v>
      </c>
    </row>
    <row r="4" spans="1:14" ht="18" customHeight="1" x14ac:dyDescent="0.45">
      <c r="B4" s="39" t="s">
        <v>88</v>
      </c>
      <c r="C4" s="39"/>
      <c r="D4" s="39"/>
      <c r="E4" s="39"/>
      <c r="F4" s="39"/>
      <c r="G4" s="39"/>
    </row>
    <row r="5" spans="1:14" s="26" customFormat="1" ht="25.5" customHeight="1" x14ac:dyDescent="0.35">
      <c r="C5" s="28"/>
      <c r="D5" s="29" t="s">
        <v>27</v>
      </c>
      <c r="E5" s="31">
        <v>0.123</v>
      </c>
      <c r="F5" s="32" t="s">
        <v>7</v>
      </c>
      <c r="H5" s="27"/>
      <c r="I5" s="27"/>
      <c r="J5" s="27"/>
      <c r="K5" s="27"/>
      <c r="L5" s="27"/>
      <c r="M5" s="27"/>
      <c r="N5" s="27"/>
    </row>
    <row r="6" spans="1:14" s="26" customFormat="1" ht="23.25" customHeight="1" x14ac:dyDescent="0.35">
      <c r="B6" s="27"/>
      <c r="C6" s="28"/>
      <c r="D6" s="30" t="s">
        <v>28</v>
      </c>
      <c r="E6" s="33">
        <v>1</v>
      </c>
      <c r="F6" s="32" t="s">
        <v>8</v>
      </c>
      <c r="H6" s="27"/>
      <c r="I6" s="27"/>
      <c r="J6" s="27"/>
      <c r="K6" s="27"/>
      <c r="L6" s="27"/>
      <c r="M6" s="27"/>
      <c r="N6" s="27"/>
    </row>
    <row r="7" spans="1:14" s="26" customFormat="1" ht="27.75" customHeight="1" x14ac:dyDescent="0.35">
      <c r="B7" s="27"/>
      <c r="C7" s="28"/>
      <c r="D7" s="30" t="s">
        <v>29</v>
      </c>
      <c r="E7" s="34"/>
      <c r="F7" s="32" t="s">
        <v>9</v>
      </c>
      <c r="H7" s="27"/>
      <c r="I7" s="27"/>
      <c r="J7" s="27"/>
      <c r="K7" s="27"/>
      <c r="L7" s="27"/>
      <c r="M7" s="27"/>
      <c r="N7" s="27"/>
    </row>
    <row r="8" spans="1:14" s="26" customFormat="1" ht="13.5" customHeight="1" x14ac:dyDescent="0.35">
      <c r="B8" s="27"/>
      <c r="C8" s="28"/>
      <c r="D8" s="30"/>
      <c r="E8" s="30"/>
      <c r="F8" s="32"/>
      <c r="H8" s="27"/>
      <c r="I8" s="27"/>
      <c r="J8" s="27"/>
      <c r="K8" s="27"/>
      <c r="L8" s="27"/>
      <c r="M8" s="27"/>
      <c r="N8" s="27"/>
    </row>
    <row r="9" spans="1:14" x14ac:dyDescent="0.45">
      <c r="B9" s="14" t="s">
        <v>93</v>
      </c>
    </row>
    <row r="10" spans="1:14" x14ac:dyDescent="0.45">
      <c r="B10" s="21" t="s">
        <v>90</v>
      </c>
    </row>
    <row r="11" spans="1:14" s="22" customFormat="1" x14ac:dyDescent="0.35"/>
    <row r="12" spans="1:14" ht="24" customHeight="1" x14ac:dyDescent="0.45">
      <c r="B12" s="81"/>
      <c r="C12" s="81"/>
      <c r="D12" s="81"/>
      <c r="E12" s="81"/>
      <c r="F12" s="81"/>
      <c r="G12" s="81"/>
      <c r="I12" s="83" t="s">
        <v>89</v>
      </c>
    </row>
    <row r="13" spans="1:14" s="18" customFormat="1" ht="16.5" customHeight="1" thickBot="1" x14ac:dyDescent="0.5">
      <c r="A13" s="17"/>
      <c r="B13" s="36" t="s">
        <v>5</v>
      </c>
      <c r="C13" s="7"/>
      <c r="D13" s="13"/>
      <c r="E13" s="37"/>
      <c r="F13" s="37"/>
      <c r="G13" s="17"/>
      <c r="H13" s="17"/>
      <c r="I13" s="82" t="s">
        <v>30</v>
      </c>
      <c r="J13" s="17"/>
      <c r="K13" s="17"/>
      <c r="L13" s="17"/>
    </row>
    <row r="14" spans="1:14" ht="31" x14ac:dyDescent="0.45">
      <c r="B14" s="99" t="s">
        <v>91</v>
      </c>
      <c r="C14" s="99" t="s">
        <v>6</v>
      </c>
      <c r="D14" s="99" t="s">
        <v>1</v>
      </c>
      <c r="E14" s="23" t="s">
        <v>2</v>
      </c>
      <c r="F14" s="23" t="s">
        <v>2</v>
      </c>
    </row>
    <row r="15" spans="1:14" ht="19" thickBot="1" x14ac:dyDescent="0.5">
      <c r="B15" s="100"/>
      <c r="C15" s="100"/>
      <c r="D15" s="100"/>
      <c r="E15" s="24" t="s">
        <v>3</v>
      </c>
      <c r="F15" s="24" t="s">
        <v>4</v>
      </c>
    </row>
    <row r="16" spans="1:14" ht="19" thickBot="1" x14ac:dyDescent="0.5">
      <c r="B16" s="38">
        <v>1</v>
      </c>
      <c r="C16" s="25">
        <v>6</v>
      </c>
      <c r="D16" s="73">
        <f>0.123</f>
        <v>0.123</v>
      </c>
      <c r="E16" s="74">
        <v>4.7300000000000002E-2</v>
      </c>
      <c r="F16" s="74">
        <v>-2.1000000000000001E-2</v>
      </c>
    </row>
    <row r="17" spans="2:6" ht="19" thickBot="1" x14ac:dyDescent="0.5">
      <c r="B17" s="38">
        <v>2</v>
      </c>
      <c r="C17" s="25">
        <v>12</v>
      </c>
      <c r="D17" s="73">
        <f>D16+0.123</f>
        <v>0.246</v>
      </c>
      <c r="E17" s="74">
        <v>2.7300000000000001E-2</v>
      </c>
      <c r="F17" s="74">
        <v>-3.8399999999999997E-2</v>
      </c>
    </row>
    <row r="18" spans="2:6" ht="19" thickBot="1" x14ac:dyDescent="0.5">
      <c r="B18" s="38">
        <v>3</v>
      </c>
      <c r="C18" s="25">
        <v>18</v>
      </c>
      <c r="D18" s="73">
        <f t="shared" ref="D18:D35" si="0">D17+0.123</f>
        <v>0.36899999999999999</v>
      </c>
      <c r="E18" s="74">
        <v>3.6600000000000001E-2</v>
      </c>
      <c r="F18" s="74">
        <v>-2.6100000000000002E-2</v>
      </c>
    </row>
    <row r="19" spans="2:6" ht="19" thickBot="1" x14ac:dyDescent="0.5">
      <c r="B19" s="38">
        <v>4</v>
      </c>
      <c r="C19" s="25">
        <v>24</v>
      </c>
      <c r="D19" s="73">
        <f t="shared" si="0"/>
        <v>0.49199999999999999</v>
      </c>
      <c r="E19" s="74">
        <v>1.2999999999999999E-3</v>
      </c>
      <c r="F19" s="74">
        <v>-6.4600000000000005E-2</v>
      </c>
    </row>
    <row r="20" spans="2:6" ht="19" thickBot="1" x14ac:dyDescent="0.5">
      <c r="B20" s="38">
        <v>5</v>
      </c>
      <c r="C20" s="25">
        <v>30</v>
      </c>
      <c r="D20" s="73">
        <f t="shared" si="0"/>
        <v>0.61499999999999999</v>
      </c>
      <c r="E20" s="74">
        <v>4.8999999999999998E-3</v>
      </c>
      <c r="F20" s="74">
        <v>-2.0299999999999999E-2</v>
      </c>
    </row>
    <row r="21" spans="2:6" ht="19" thickBot="1" x14ac:dyDescent="0.5">
      <c r="B21" s="38">
        <v>6</v>
      </c>
      <c r="C21" s="25">
        <v>36</v>
      </c>
      <c r="D21" s="73">
        <f t="shared" si="0"/>
        <v>0.73799999999999999</v>
      </c>
      <c r="E21" s="74">
        <v>5.4000000000000003E-3</v>
      </c>
      <c r="F21" s="74">
        <v>-1.52E-2</v>
      </c>
    </row>
    <row r="22" spans="2:6" ht="19" thickBot="1" x14ac:dyDescent="0.5">
      <c r="B22" s="38">
        <v>7</v>
      </c>
      <c r="C22" s="25">
        <v>42</v>
      </c>
      <c r="D22" s="73">
        <f t="shared" si="0"/>
        <v>0.86099999999999999</v>
      </c>
      <c r="E22" s="74">
        <v>1.32E-2</v>
      </c>
      <c r="F22" s="74">
        <v>-1.4500000000000001E-2</v>
      </c>
    </row>
    <row r="23" spans="2:6" ht="19" thickBot="1" x14ac:dyDescent="0.5">
      <c r="B23" s="38">
        <v>8</v>
      </c>
      <c r="C23" s="25">
        <v>48</v>
      </c>
      <c r="D23" s="73">
        <f t="shared" si="0"/>
        <v>0.98399999999999999</v>
      </c>
      <c r="E23" s="74">
        <v>2.01E-2</v>
      </c>
      <c r="F23" s="74">
        <v>-8.3999999999999995E-3</v>
      </c>
    </row>
    <row r="24" spans="2:6" ht="19" thickBot="1" x14ac:dyDescent="0.5">
      <c r="B24" s="38">
        <v>9</v>
      </c>
      <c r="C24" s="25">
        <v>54</v>
      </c>
      <c r="D24" s="73">
        <f t="shared" si="0"/>
        <v>1.107</v>
      </c>
      <c r="E24" s="74">
        <v>1.18E-2</v>
      </c>
      <c r="F24" s="74">
        <v>-9.7999999999999997E-3</v>
      </c>
    </row>
    <row r="25" spans="2:6" ht="19" thickBot="1" x14ac:dyDescent="0.5">
      <c r="B25" s="38">
        <v>10</v>
      </c>
      <c r="C25" s="25">
        <v>60</v>
      </c>
      <c r="D25" s="73">
        <f t="shared" si="0"/>
        <v>1.23</v>
      </c>
      <c r="E25" s="74">
        <v>8.8000000000000005E-3</v>
      </c>
      <c r="F25" s="74">
        <v>-2.6599999999999999E-2</v>
      </c>
    </row>
    <row r="26" spans="2:6" ht="19" thickBot="1" x14ac:dyDescent="0.5">
      <c r="B26" s="38">
        <v>11</v>
      </c>
      <c r="C26" s="25">
        <v>66</v>
      </c>
      <c r="D26" s="73">
        <f t="shared" si="0"/>
        <v>1.353</v>
      </c>
      <c r="E26" s="74">
        <v>7.1000000000000004E-3</v>
      </c>
      <c r="F26" s="74">
        <v>-2.46E-2</v>
      </c>
    </row>
    <row r="27" spans="2:6" ht="19" thickBot="1" x14ac:dyDescent="0.5">
      <c r="B27" s="38">
        <v>12</v>
      </c>
      <c r="C27" s="25">
        <v>72</v>
      </c>
      <c r="D27" s="73">
        <f t="shared" si="0"/>
        <v>1.476</v>
      </c>
      <c r="E27" s="74">
        <v>3.3E-3</v>
      </c>
      <c r="F27" s="74">
        <v>7.3000000000000001E-3</v>
      </c>
    </row>
    <row r="28" spans="2:6" ht="19" thickBot="1" x14ac:dyDescent="0.5">
      <c r="B28" s="38">
        <v>13</v>
      </c>
      <c r="C28" s="25">
        <v>78</v>
      </c>
      <c r="D28" s="73">
        <f t="shared" si="0"/>
        <v>1.599</v>
      </c>
      <c r="E28" s="74">
        <v>3.3999999999999998E-3</v>
      </c>
      <c r="F28" s="74">
        <v>-3.9E-2</v>
      </c>
    </row>
    <row r="29" spans="2:6" ht="19" thickBot="1" x14ac:dyDescent="0.5">
      <c r="B29" s="38">
        <v>14</v>
      </c>
      <c r="C29" s="25">
        <v>84</v>
      </c>
      <c r="D29" s="73">
        <f t="shared" si="0"/>
        <v>1.722</v>
      </c>
      <c r="E29" s="74">
        <v>2.8500000000000001E-2</v>
      </c>
      <c r="F29" s="74">
        <v>-8.8000000000000005E-3</v>
      </c>
    </row>
    <row r="30" spans="2:6" ht="19" thickBot="1" x14ac:dyDescent="0.5">
      <c r="B30" s="38">
        <v>15</v>
      </c>
      <c r="C30" s="25">
        <v>90</v>
      </c>
      <c r="D30" s="73">
        <f t="shared" si="0"/>
        <v>1.845</v>
      </c>
      <c r="E30" s="74">
        <v>6.8999999999999999E-3</v>
      </c>
      <c r="F30" s="74">
        <v>-3.44E-2</v>
      </c>
    </row>
    <row r="31" spans="2:6" ht="19" thickBot="1" x14ac:dyDescent="0.5">
      <c r="B31" s="38">
        <v>16</v>
      </c>
      <c r="C31" s="25">
        <v>96</v>
      </c>
      <c r="D31" s="73">
        <f t="shared" si="0"/>
        <v>1.968</v>
      </c>
      <c r="E31" s="74">
        <v>3.3E-3</v>
      </c>
      <c r="F31" s="74">
        <v>1.5299999999999999E-2</v>
      </c>
    </row>
    <row r="32" spans="2:6" ht="19" thickBot="1" x14ac:dyDescent="0.5">
      <c r="B32" s="38">
        <v>17</v>
      </c>
      <c r="C32" s="25">
        <v>102</v>
      </c>
      <c r="D32" s="73">
        <f t="shared" si="0"/>
        <v>2.0910000000000002</v>
      </c>
      <c r="E32" s="74">
        <v>1.8800000000000001E-2</v>
      </c>
      <c r="F32" s="74">
        <v>-4.4999999999999998E-2</v>
      </c>
    </row>
    <row r="33" spans="2:19" ht="19" thickBot="1" x14ac:dyDescent="0.5">
      <c r="B33" s="38">
        <v>18</v>
      </c>
      <c r="C33" s="25">
        <v>108</v>
      </c>
      <c r="D33" s="73">
        <f t="shared" si="0"/>
        <v>2.2140000000000004</v>
      </c>
      <c r="E33" s="74">
        <v>1.7399999999999999E-2</v>
      </c>
      <c r="F33" s="74">
        <v>2.2800000000000001E-2</v>
      </c>
    </row>
    <row r="34" spans="2:19" ht="19" thickBot="1" x14ac:dyDescent="0.5">
      <c r="B34" s="38">
        <v>19</v>
      </c>
      <c r="C34" s="25">
        <v>114</v>
      </c>
      <c r="D34" s="73">
        <f t="shared" si="0"/>
        <v>2.3370000000000006</v>
      </c>
      <c r="E34" s="80"/>
      <c r="F34" s="80"/>
      <c r="G34" s="15" t="s">
        <v>92</v>
      </c>
    </row>
    <row r="35" spans="2:19" ht="19" thickBot="1" x14ac:dyDescent="0.5">
      <c r="B35" s="38">
        <v>20</v>
      </c>
      <c r="C35" s="25">
        <v>120</v>
      </c>
      <c r="D35" s="73">
        <f t="shared" si="0"/>
        <v>2.4600000000000009</v>
      </c>
      <c r="E35" s="80"/>
      <c r="F35" s="80"/>
      <c r="I35" s="16"/>
    </row>
    <row r="36" spans="2:19" x14ac:dyDescent="0.45">
      <c r="I36" s="16" t="s">
        <v>26</v>
      </c>
    </row>
    <row r="37" spans="2:19" ht="19" thickBot="1" x14ac:dyDescent="0.5"/>
    <row r="38" spans="2:19" ht="19" thickBot="1" x14ac:dyDescent="0.5">
      <c r="E38" s="72" t="s">
        <v>82</v>
      </c>
      <c r="F38" s="71">
        <v>0.123</v>
      </c>
      <c r="G38" s="15" t="s">
        <v>9</v>
      </c>
      <c r="I38" s="20" t="s">
        <v>86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</row>
  </sheetData>
  <sheetProtection algorithmName="SHA-512" hashValue="RPIopGsIOOJdR+N/tMQqzfPgWU247d4RDFjpc3MZ7Chknk0JjU/mMZldqZj8gPlSEpnc3qsUfrvNIIe35HM/5A==" saltValue="g++9kf9fE10oJe88ZF0jkA==" spinCount="100000" sheet="1" selectLockedCells="1"/>
  <protectedRanges>
    <protectedRange algorithmName="SHA-512" hashValue="T3+qX6A5r11Vkhw1RfzaugCZDuMOVr2+5jF55ROHvDqNjWVZMaAWWeidGb1hKc0rSMgVuHEhCRJo8cPy1I3SYQ==" saltValue="VGFhYKmrJ2aaQH3bYw+IMA==" spinCount="100000" sqref="E5:F5 F6:F8 H5:M8" name="Range1"/>
  </protectedRanges>
  <mergeCells count="3">
    <mergeCell ref="B14:B15"/>
    <mergeCell ref="C14:C15"/>
    <mergeCell ref="D14:D1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I50" sqref="I50"/>
    </sheetView>
  </sheetViews>
  <sheetFormatPr defaultColWidth="9.1796875" defaultRowHeight="14.5" x14ac:dyDescent="0.35"/>
  <cols>
    <col min="1" max="1" width="9.1796875" style="7"/>
    <col min="2" max="2" width="14.81640625" style="7" bestFit="1" customWidth="1"/>
    <col min="3" max="3" width="14.26953125" style="7" customWidth="1"/>
    <col min="4" max="4" width="12.54296875" style="7" customWidth="1"/>
    <col min="5" max="5" width="12.26953125" style="7" bestFit="1" customWidth="1"/>
    <col min="6" max="6" width="14.81640625" style="7" bestFit="1" customWidth="1"/>
    <col min="7" max="16384" width="9.1796875" style="7"/>
  </cols>
  <sheetData>
    <row r="1" spans="1:6" ht="39" customHeight="1" x14ac:dyDescent="0.35">
      <c r="A1" s="36"/>
      <c r="D1" s="8"/>
      <c r="E1" s="8"/>
      <c r="F1" s="8"/>
    </row>
    <row r="2" spans="1:6" hidden="1" x14ac:dyDescent="0.35"/>
    <row r="3" spans="1:6" hidden="1" x14ac:dyDescent="0.35"/>
    <row r="4" spans="1:6" ht="19" hidden="1" thickBot="1" x14ac:dyDescent="0.5">
      <c r="A4" s="36" t="s">
        <v>5</v>
      </c>
      <c r="C4" s="13"/>
      <c r="D4" s="37"/>
      <c r="E4" s="37"/>
      <c r="F4" s="17"/>
    </row>
    <row r="5" spans="1:6" ht="31" hidden="1" x14ac:dyDescent="0.45">
      <c r="A5" s="101" t="s">
        <v>0</v>
      </c>
      <c r="B5" s="101" t="s">
        <v>6</v>
      </c>
      <c r="C5" s="101" t="s">
        <v>1</v>
      </c>
      <c r="D5" s="40" t="s">
        <v>2</v>
      </c>
      <c r="E5" s="40" t="s">
        <v>2</v>
      </c>
      <c r="F5" s="15"/>
    </row>
    <row r="6" spans="1:6" ht="19" hidden="1" thickBot="1" x14ac:dyDescent="0.5">
      <c r="A6" s="102"/>
      <c r="B6" s="102"/>
      <c r="C6" s="102"/>
      <c r="D6" s="41" t="s">
        <v>3</v>
      </c>
      <c r="E6" s="41" t="s">
        <v>4</v>
      </c>
      <c r="F6" s="15"/>
    </row>
    <row r="7" spans="1:6" ht="19" hidden="1" thickBot="1" x14ac:dyDescent="0.5">
      <c r="A7" s="42">
        <v>1</v>
      </c>
      <c r="B7" s="42">
        <v>6</v>
      </c>
      <c r="C7" s="35">
        <v>0.19500000000000001</v>
      </c>
      <c r="D7" s="43">
        <v>3.0999999999999999E-3</v>
      </c>
      <c r="E7" s="43">
        <v>-5.0000000000000001E-4</v>
      </c>
      <c r="F7" s="15"/>
    </row>
    <row r="8" spans="1:6" ht="31.5" hidden="1" customHeight="1" thickBot="1" x14ac:dyDescent="0.5">
      <c r="A8" s="42">
        <v>2</v>
      </c>
      <c r="B8" s="42">
        <v>12</v>
      </c>
      <c r="C8" s="35">
        <v>0.38999999999999996</v>
      </c>
      <c r="D8" s="43">
        <v>1.78E-2</v>
      </c>
      <c r="E8" s="43">
        <v>2.9999999999999997E-4</v>
      </c>
      <c r="F8" s="15"/>
    </row>
    <row r="9" spans="1:6" ht="19" hidden="1" thickBot="1" x14ac:dyDescent="0.5">
      <c r="A9" s="42">
        <v>3</v>
      </c>
      <c r="B9" s="42">
        <v>18</v>
      </c>
      <c r="C9" s="35">
        <v>0.58499999999999996</v>
      </c>
      <c r="D9" s="43">
        <v>5.9400000000000001E-2</v>
      </c>
      <c r="E9" s="43">
        <v>1.5E-3</v>
      </c>
      <c r="F9" s="15"/>
    </row>
    <row r="10" spans="1:6" ht="19" hidden="1" thickBot="1" x14ac:dyDescent="0.5">
      <c r="A10" s="42">
        <v>4</v>
      </c>
      <c r="B10" s="42">
        <v>24</v>
      </c>
      <c r="C10" s="35">
        <v>0.77999999999999992</v>
      </c>
      <c r="D10" s="43">
        <v>6.5299999999999997E-2</v>
      </c>
      <c r="E10" s="43">
        <v>6.9999999999999999E-4</v>
      </c>
      <c r="F10" s="15"/>
    </row>
    <row r="11" spans="1:6" ht="19" hidden="1" thickBot="1" x14ac:dyDescent="0.5">
      <c r="A11" s="42">
        <v>5</v>
      </c>
      <c r="B11" s="42">
        <v>30</v>
      </c>
      <c r="C11" s="35">
        <v>0.97499999999999998</v>
      </c>
      <c r="D11" s="43">
        <v>3.5900000000000001E-2</v>
      </c>
      <c r="E11" s="43">
        <v>-3.0200000000000001E-2</v>
      </c>
      <c r="F11" s="15"/>
    </row>
    <row r="12" spans="1:6" ht="19" hidden="1" thickBot="1" x14ac:dyDescent="0.5">
      <c r="A12" s="42">
        <v>6</v>
      </c>
      <c r="B12" s="42">
        <v>36</v>
      </c>
      <c r="C12" s="35">
        <v>1.1700000000000002</v>
      </c>
      <c r="D12" s="43">
        <v>-1.2699999999999999E-2</v>
      </c>
      <c r="E12" s="43">
        <v>-3.27E-2</v>
      </c>
      <c r="F12" s="15"/>
    </row>
    <row r="13" spans="1:6" ht="19" hidden="1" thickBot="1" x14ac:dyDescent="0.5">
      <c r="A13" s="42">
        <v>7</v>
      </c>
      <c r="B13" s="42">
        <v>42</v>
      </c>
      <c r="C13" s="35">
        <v>1.3650000000000002</v>
      </c>
      <c r="D13" s="43">
        <v>-8.8999999999999999E-3</v>
      </c>
      <c r="E13" s="43">
        <v>-1.6799999999999999E-2</v>
      </c>
      <c r="F13" s="15"/>
    </row>
    <row r="14" spans="1:6" ht="19" hidden="1" thickBot="1" x14ac:dyDescent="0.5">
      <c r="A14" s="42">
        <v>8</v>
      </c>
      <c r="B14" s="42">
        <v>48</v>
      </c>
      <c r="C14" s="35">
        <v>1.5600000000000003</v>
      </c>
      <c r="D14" s="43">
        <v>-2.7000000000000001E-3</v>
      </c>
      <c r="E14" s="43">
        <v>-5.7999999999999996E-3</v>
      </c>
      <c r="F14" s="15"/>
    </row>
    <row r="15" spans="1:6" ht="19" hidden="1" thickBot="1" x14ac:dyDescent="0.5">
      <c r="A15" s="42">
        <v>9</v>
      </c>
      <c r="B15" s="42">
        <v>54</v>
      </c>
      <c r="C15" s="35">
        <v>1.7550000000000001</v>
      </c>
      <c r="D15" s="43">
        <v>-2.0000000000000001E-4</v>
      </c>
      <c r="E15" s="43">
        <v>-1E-4</v>
      </c>
      <c r="F15" s="15"/>
    </row>
    <row r="16" spans="1:6" ht="19" hidden="1" thickBot="1" x14ac:dyDescent="0.5">
      <c r="A16" s="42">
        <v>10</v>
      </c>
      <c r="B16" s="42">
        <v>60</v>
      </c>
      <c r="C16" s="35">
        <v>1.9500000000000002</v>
      </c>
      <c r="D16" s="43">
        <v>2.5499999999999998E-2</v>
      </c>
      <c r="E16" s="43">
        <v>4.3200000000000002E-2</v>
      </c>
      <c r="F16" s="15"/>
    </row>
    <row r="17" spans="1:6" ht="19" hidden="1" thickBot="1" x14ac:dyDescent="0.5">
      <c r="A17" s="42">
        <v>11</v>
      </c>
      <c r="B17" s="42">
        <v>66</v>
      </c>
      <c r="C17" s="35">
        <v>2.1450000000000005</v>
      </c>
      <c r="D17" s="43">
        <v>2.86E-2</v>
      </c>
      <c r="E17" s="43">
        <v>3.6499999999999998E-2</v>
      </c>
      <c r="F17" s="15"/>
    </row>
    <row r="18" spans="1:6" ht="19" hidden="1" thickBot="1" x14ac:dyDescent="0.5">
      <c r="A18" s="42">
        <v>12</v>
      </c>
      <c r="B18" s="42">
        <v>72</v>
      </c>
      <c r="C18" s="35">
        <v>2.3400000000000003</v>
      </c>
      <c r="D18" s="43">
        <v>1.52E-2</v>
      </c>
      <c r="E18" s="43">
        <v>2.9499999999999998E-2</v>
      </c>
      <c r="F18" s="15"/>
    </row>
    <row r="19" spans="1:6" ht="19" hidden="1" thickBot="1" x14ac:dyDescent="0.5">
      <c r="A19" s="42">
        <v>13</v>
      </c>
      <c r="B19" s="42">
        <v>78</v>
      </c>
      <c r="C19" s="35">
        <v>2.5350000000000001</v>
      </c>
      <c r="D19" s="43">
        <v>1.8E-3</v>
      </c>
      <c r="E19" s="43">
        <v>2.2499999999999999E-2</v>
      </c>
      <c r="F19" s="15"/>
    </row>
    <row r="20" spans="1:6" ht="19" hidden="1" thickBot="1" x14ac:dyDescent="0.5">
      <c r="A20" s="42">
        <v>14</v>
      </c>
      <c r="B20" s="42">
        <v>84</v>
      </c>
      <c r="C20" s="35">
        <v>2.73</v>
      </c>
      <c r="D20" s="43">
        <v>-1.1599999999999999E-2</v>
      </c>
      <c r="E20" s="43">
        <v>1.55E-2</v>
      </c>
      <c r="F20" s="15"/>
    </row>
    <row r="21" spans="1:6" ht="19" hidden="1" thickBot="1" x14ac:dyDescent="0.5">
      <c r="A21" s="42">
        <v>15</v>
      </c>
      <c r="B21" s="42">
        <v>90</v>
      </c>
      <c r="C21" s="35">
        <v>2.9249999999999998</v>
      </c>
      <c r="D21" s="43">
        <v>-2.5000000000000001E-2</v>
      </c>
      <c r="E21" s="43">
        <v>8.5000000000000006E-3</v>
      </c>
      <c r="F21" s="15"/>
    </row>
    <row r="22" spans="1:6" ht="18.5" x14ac:dyDescent="0.45">
      <c r="A22" s="15"/>
      <c r="B22" s="15"/>
      <c r="C22" s="15"/>
      <c r="D22" s="15"/>
      <c r="E22" s="15"/>
      <c r="F22" s="15"/>
    </row>
  </sheetData>
  <sheetProtection algorithmName="SHA-512" hashValue="yEAcrLgXpklU1VJaIKXCTqc1DjMT2449VAe8wXqLoGgX5gt88ULPaQW99b0oJADbGdLugXPeSK10cUQVbboGWw==" saltValue="MzuwDsr53+eEBVgEKUh8QQ==" spinCount="100000" sheet="1" objects="1" scenarios="1" selectLockedCells="1" selectUnlockedCells="1"/>
  <mergeCells count="3">
    <mergeCell ref="A5:A6"/>
    <mergeCell ref="B5:B6"/>
    <mergeCell ref="C5:C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tabSelected="1" topLeftCell="J1" zoomScale="96" zoomScaleNormal="96" workbookViewId="0">
      <selection activeCell="H41" sqref="H41"/>
    </sheetView>
  </sheetViews>
  <sheetFormatPr defaultColWidth="8.81640625" defaultRowHeight="14.5" x14ac:dyDescent="0.35"/>
  <cols>
    <col min="1" max="3" width="8.81640625" style="7"/>
    <col min="4" max="4" width="9.453125" style="7" customWidth="1"/>
    <col min="5" max="5" width="14.26953125" style="7" customWidth="1"/>
    <col min="6" max="6" width="13" style="7" customWidth="1"/>
    <col min="7" max="7" width="10.7265625" style="7" customWidth="1"/>
    <col min="8" max="8" width="10.54296875" style="7" customWidth="1"/>
    <col min="9" max="16384" width="8.81640625" style="7"/>
  </cols>
  <sheetData>
    <row r="2" spans="2:7" ht="18" x14ac:dyDescent="0.4">
      <c r="B2" s="44" t="s">
        <v>81</v>
      </c>
    </row>
    <row r="3" spans="2:7" ht="18" x14ac:dyDescent="0.4">
      <c r="C3" s="45"/>
      <c r="D3" s="45"/>
    </row>
    <row r="4" spans="2:7" ht="20" x14ac:dyDescent="0.35">
      <c r="B4" s="46" t="s">
        <v>31</v>
      </c>
      <c r="C4" s="47"/>
      <c r="D4" s="47"/>
    </row>
    <row r="5" spans="2:7" ht="18.5" x14ac:dyDescent="0.35">
      <c r="B5" s="46" t="s">
        <v>32</v>
      </c>
      <c r="C5" s="46" t="s">
        <v>33</v>
      </c>
    </row>
    <row r="6" spans="2:7" ht="18.5" x14ac:dyDescent="0.35">
      <c r="B6" s="46" t="s">
        <v>34</v>
      </c>
      <c r="C6" s="46" t="s">
        <v>35</v>
      </c>
      <c r="E6" s="48" t="s">
        <v>36</v>
      </c>
      <c r="F6" s="46" t="s">
        <v>37</v>
      </c>
    </row>
    <row r="7" spans="2:7" ht="18.5" x14ac:dyDescent="0.35">
      <c r="B7" s="46" t="s">
        <v>38</v>
      </c>
      <c r="C7" s="46" t="s">
        <v>39</v>
      </c>
      <c r="E7" s="48" t="s">
        <v>40</v>
      </c>
      <c r="F7" s="46" t="s">
        <v>41</v>
      </c>
    </row>
    <row r="8" spans="2:7" ht="18.5" x14ac:dyDescent="0.35">
      <c r="B8" s="46" t="s">
        <v>42</v>
      </c>
      <c r="C8" s="46" t="s">
        <v>43</v>
      </c>
      <c r="E8" s="48" t="s">
        <v>44</v>
      </c>
      <c r="F8" s="46" t="s">
        <v>45</v>
      </c>
    </row>
    <row r="9" spans="2:7" ht="18.5" x14ac:dyDescent="0.35">
      <c r="B9" s="46" t="s">
        <v>46</v>
      </c>
      <c r="C9" s="46" t="s">
        <v>47</v>
      </c>
      <c r="E9" s="48" t="s">
        <v>48</v>
      </c>
      <c r="F9" s="46" t="s">
        <v>49</v>
      </c>
    </row>
    <row r="10" spans="2:7" ht="18.5" x14ac:dyDescent="0.35">
      <c r="E10" s="48"/>
      <c r="F10" s="46"/>
    </row>
    <row r="11" spans="2:7" ht="34.5" customHeight="1" thickBot="1" x14ac:dyDescent="0.4">
      <c r="B11" s="116" t="s">
        <v>74</v>
      </c>
      <c r="C11" s="116"/>
      <c r="D11" s="116"/>
      <c r="E11" s="116"/>
      <c r="F11" s="116"/>
      <c r="G11" s="116"/>
    </row>
    <row r="12" spans="2:7" ht="56.5" thickBot="1" x14ac:dyDescent="0.4">
      <c r="B12" s="49" t="s">
        <v>0</v>
      </c>
      <c r="C12" s="50" t="s">
        <v>50</v>
      </c>
      <c r="D12" s="51" t="s">
        <v>51</v>
      </c>
      <c r="E12" s="51" t="s">
        <v>52</v>
      </c>
      <c r="F12" s="51" t="s">
        <v>53</v>
      </c>
      <c r="G12" s="51" t="s">
        <v>75</v>
      </c>
    </row>
    <row r="13" spans="2:7" ht="18.5" thickBot="1" x14ac:dyDescent="0.4">
      <c r="B13" s="52">
        <v>1</v>
      </c>
      <c r="C13" s="53">
        <v>100</v>
      </c>
      <c r="D13" s="53">
        <v>100</v>
      </c>
      <c r="E13" s="53" t="s">
        <v>54</v>
      </c>
      <c r="F13" s="53" t="s">
        <v>54</v>
      </c>
      <c r="G13" s="53" t="s">
        <v>76</v>
      </c>
    </row>
    <row r="14" spans="2:7" ht="18.5" thickBot="1" x14ac:dyDescent="0.4">
      <c r="B14" s="52">
        <v>2</v>
      </c>
      <c r="C14" s="53" t="s">
        <v>54</v>
      </c>
      <c r="D14" s="53" t="s">
        <v>54</v>
      </c>
      <c r="E14" s="53">
        <v>100</v>
      </c>
      <c r="F14" s="53">
        <v>100</v>
      </c>
      <c r="G14" s="53" t="s">
        <v>76</v>
      </c>
    </row>
    <row r="15" spans="2:7" ht="18.5" thickBot="1" x14ac:dyDescent="0.4">
      <c r="B15" s="52">
        <v>3</v>
      </c>
      <c r="C15" s="53" t="s">
        <v>54</v>
      </c>
      <c r="D15" s="53" t="s">
        <v>54</v>
      </c>
      <c r="E15" s="53" t="s">
        <v>54</v>
      </c>
      <c r="F15" s="53" t="s">
        <v>54</v>
      </c>
      <c r="G15" s="53" t="s">
        <v>77</v>
      </c>
    </row>
    <row r="16" spans="2:7" x14ac:dyDescent="0.35">
      <c r="B16" s="54"/>
      <c r="C16" s="54"/>
      <c r="D16" s="54"/>
      <c r="E16" s="54"/>
      <c r="F16" s="54"/>
      <c r="G16" s="55"/>
    </row>
    <row r="17" spans="2:16" s="56" customFormat="1" ht="20.65" customHeight="1" x14ac:dyDescent="0.35">
      <c r="B17" s="57" t="s">
        <v>78</v>
      </c>
      <c r="C17" s="57"/>
      <c r="D17" s="57"/>
      <c r="E17" s="57"/>
      <c r="F17" s="57"/>
      <c r="G17" s="57"/>
    </row>
    <row r="18" spans="2:16" s="56" customFormat="1" ht="20.149999999999999" customHeight="1" x14ac:dyDescent="0.35">
      <c r="B18" s="57" t="s">
        <v>55</v>
      </c>
      <c r="C18" s="57"/>
      <c r="D18" s="57"/>
      <c r="E18" s="57"/>
      <c r="F18" s="57"/>
      <c r="G18" s="57"/>
      <c r="K18" s="103" t="s">
        <v>59</v>
      </c>
      <c r="L18" s="58" t="s">
        <v>60</v>
      </c>
      <c r="M18" s="54"/>
      <c r="N18" s="54"/>
      <c r="O18" s="54"/>
      <c r="P18" s="7"/>
    </row>
    <row r="19" spans="2:16" s="56" customFormat="1" ht="15.5" x14ac:dyDescent="0.35">
      <c r="B19" s="57" t="s">
        <v>56</v>
      </c>
      <c r="C19" s="57"/>
      <c r="D19" s="57"/>
      <c r="E19" s="57"/>
      <c r="F19" s="57"/>
      <c r="G19" s="57"/>
      <c r="K19" s="103"/>
      <c r="L19" s="59" t="s">
        <v>61</v>
      </c>
      <c r="M19" s="54"/>
      <c r="N19" s="54"/>
      <c r="O19" s="54"/>
      <c r="P19" s="7"/>
    </row>
    <row r="20" spans="2:16" s="56" customFormat="1" ht="15.5" x14ac:dyDescent="0.35">
      <c r="B20" s="57" t="s">
        <v>79</v>
      </c>
      <c r="C20" s="57"/>
      <c r="D20" s="57"/>
      <c r="E20" s="57"/>
      <c r="F20" s="57"/>
      <c r="G20" s="57"/>
      <c r="K20" s="103"/>
      <c r="L20" s="60" t="s">
        <v>62</v>
      </c>
      <c r="M20" s="54"/>
      <c r="N20" s="54"/>
      <c r="O20" s="54"/>
      <c r="P20" s="7"/>
    </row>
    <row r="21" spans="2:16" s="56" customFormat="1" ht="23.15" customHeight="1" x14ac:dyDescent="0.35">
      <c r="B21" s="57" t="s">
        <v>57</v>
      </c>
      <c r="C21" s="57"/>
      <c r="D21" s="57"/>
      <c r="E21" s="57"/>
      <c r="F21" s="57"/>
      <c r="G21" s="57"/>
    </row>
    <row r="22" spans="2:16" s="56" customFormat="1" ht="23.15" customHeight="1" x14ac:dyDescent="0.35">
      <c r="B22" s="57" t="s">
        <v>58</v>
      </c>
      <c r="C22" s="57"/>
      <c r="D22" s="57"/>
      <c r="E22" s="57"/>
      <c r="F22" s="57"/>
      <c r="G22" s="57"/>
    </row>
    <row r="23" spans="2:16" s="56" customFormat="1" ht="23.15" customHeight="1" x14ac:dyDescent="0.35">
      <c r="B23" s="57" t="s">
        <v>87</v>
      </c>
      <c r="C23" s="57"/>
      <c r="D23" s="57"/>
      <c r="E23" s="57"/>
      <c r="F23" s="57"/>
      <c r="G23" s="57"/>
    </row>
    <row r="29" spans="2:16" ht="18.5" thickBot="1" x14ac:dyDescent="0.4">
      <c r="B29" s="61" t="s">
        <v>80</v>
      </c>
      <c r="C29" s="61"/>
      <c r="D29" s="61"/>
      <c r="E29" s="61"/>
      <c r="F29" s="54"/>
      <c r="G29" s="54"/>
      <c r="H29" s="54"/>
    </row>
    <row r="30" spans="2:16" ht="15.75" customHeight="1" x14ac:dyDescent="0.35">
      <c r="B30" s="117" t="s">
        <v>63</v>
      </c>
      <c r="C30" s="118"/>
      <c r="D30" s="110" t="s">
        <v>64</v>
      </c>
      <c r="E30" s="110" t="s">
        <v>65</v>
      </c>
      <c r="F30" s="110" t="s">
        <v>66</v>
      </c>
      <c r="G30" s="110" t="s">
        <v>67</v>
      </c>
      <c r="H30" s="110" t="s">
        <v>68</v>
      </c>
    </row>
    <row r="31" spans="2:16" ht="49.5" customHeight="1" thickBot="1" x14ac:dyDescent="0.4">
      <c r="B31" s="119"/>
      <c r="C31" s="120"/>
      <c r="D31" s="111"/>
      <c r="E31" s="111"/>
      <c r="F31" s="111"/>
      <c r="G31" s="111"/>
      <c r="H31" s="111"/>
    </row>
    <row r="32" spans="2:16" ht="22" customHeight="1" thickBot="1" x14ac:dyDescent="0.4">
      <c r="B32" s="112" t="s">
        <v>35</v>
      </c>
      <c r="C32" s="113"/>
      <c r="D32" s="63">
        <v>1</v>
      </c>
      <c r="E32" s="64">
        <v>2.5</v>
      </c>
      <c r="F32" s="64">
        <v>5.3</v>
      </c>
      <c r="G32" s="63">
        <f>E32/F32</f>
        <v>0.47169811320754718</v>
      </c>
      <c r="H32" s="75"/>
    </row>
    <row r="33" spans="2:10" ht="22" customHeight="1" thickBot="1" x14ac:dyDescent="0.4">
      <c r="B33" s="114" t="s">
        <v>69</v>
      </c>
      <c r="C33" s="115"/>
      <c r="D33" s="65">
        <v>0</v>
      </c>
      <c r="E33" s="65">
        <v>0</v>
      </c>
      <c r="F33" s="65">
        <v>5.2</v>
      </c>
      <c r="G33" s="63">
        <f t="shared" ref="G33:G43" si="0">E33/F33</f>
        <v>0</v>
      </c>
      <c r="H33" s="76"/>
    </row>
    <row r="34" spans="2:10" ht="22" customHeight="1" thickBot="1" x14ac:dyDescent="0.4">
      <c r="B34" s="112" t="s">
        <v>43</v>
      </c>
      <c r="C34" s="113"/>
      <c r="D34" s="66">
        <v>0</v>
      </c>
      <c r="E34" s="66">
        <v>0</v>
      </c>
      <c r="F34" s="66">
        <v>5.2</v>
      </c>
      <c r="G34" s="63">
        <f t="shared" si="0"/>
        <v>0</v>
      </c>
      <c r="H34" s="77"/>
    </row>
    <row r="35" spans="2:10" ht="22" customHeight="1" thickBot="1" x14ac:dyDescent="0.4">
      <c r="B35" s="106" t="s">
        <v>47</v>
      </c>
      <c r="C35" s="107"/>
      <c r="D35" s="67">
        <v>1</v>
      </c>
      <c r="E35" s="67">
        <v>1.7</v>
      </c>
      <c r="F35" s="67">
        <v>5.0999999999999996</v>
      </c>
      <c r="G35" s="63">
        <f t="shared" si="0"/>
        <v>0.33333333333333337</v>
      </c>
      <c r="H35" s="78"/>
    </row>
    <row r="36" spans="2:10" ht="22" customHeight="1" x14ac:dyDescent="0.35">
      <c r="B36" s="106" t="s">
        <v>70</v>
      </c>
      <c r="C36" s="107"/>
      <c r="D36" s="66">
        <v>1</v>
      </c>
      <c r="E36" s="66">
        <v>2.6</v>
      </c>
      <c r="F36" s="66">
        <v>5.0999999999999996</v>
      </c>
      <c r="G36" s="63">
        <f t="shared" si="0"/>
        <v>0.50980392156862753</v>
      </c>
      <c r="H36" s="77"/>
    </row>
    <row r="37" spans="2:10" ht="22" customHeight="1" thickBot="1" x14ac:dyDescent="0.4">
      <c r="B37" s="104" t="s">
        <v>71</v>
      </c>
      <c r="C37" s="105"/>
      <c r="D37" s="68"/>
      <c r="E37" s="68"/>
      <c r="F37" s="68"/>
      <c r="G37" s="63"/>
      <c r="H37" s="79"/>
    </row>
    <row r="38" spans="2:10" ht="22" customHeight="1" x14ac:dyDescent="0.35">
      <c r="B38" s="106" t="s">
        <v>72</v>
      </c>
      <c r="C38" s="107"/>
      <c r="D38" s="66">
        <v>1</v>
      </c>
      <c r="E38" s="66">
        <v>1.7</v>
      </c>
      <c r="F38" s="66">
        <v>5.0999999999999996</v>
      </c>
      <c r="G38" s="63">
        <f t="shared" si="0"/>
        <v>0.33333333333333337</v>
      </c>
      <c r="H38" s="77"/>
    </row>
    <row r="39" spans="2:10" ht="22" customHeight="1" thickBot="1" x14ac:dyDescent="0.4">
      <c r="B39" s="104" t="s">
        <v>73</v>
      </c>
      <c r="C39" s="105"/>
      <c r="D39" s="68"/>
      <c r="E39" s="68"/>
      <c r="F39" s="68"/>
      <c r="G39" s="63"/>
      <c r="H39" s="79"/>
    </row>
    <row r="40" spans="2:10" ht="22" customHeight="1" thickBot="1" x14ac:dyDescent="0.4">
      <c r="B40" s="108">
        <v>1</v>
      </c>
      <c r="C40" s="109"/>
      <c r="D40" s="69">
        <v>2</v>
      </c>
      <c r="E40" s="69">
        <v>2.5</v>
      </c>
      <c r="F40" s="69">
        <v>5.2</v>
      </c>
      <c r="G40" s="63">
        <f t="shared" si="0"/>
        <v>0.48076923076923073</v>
      </c>
      <c r="H40" s="69" t="s">
        <v>35</v>
      </c>
    </row>
    <row r="41" spans="2:10" ht="22" customHeight="1" thickBot="1" x14ac:dyDescent="0.4">
      <c r="B41" s="108"/>
      <c r="C41" s="109"/>
      <c r="D41" s="70"/>
      <c r="E41" s="70">
        <v>1.6</v>
      </c>
      <c r="F41" s="70">
        <v>5.2</v>
      </c>
      <c r="G41" s="63">
        <f t="shared" si="0"/>
        <v>0.30769230769230771</v>
      </c>
      <c r="H41" s="70" t="s">
        <v>47</v>
      </c>
    </row>
    <row r="42" spans="2:10" ht="22" customHeight="1" thickBot="1" x14ac:dyDescent="0.4">
      <c r="B42" s="108">
        <v>2</v>
      </c>
      <c r="C42" s="109"/>
      <c r="D42" s="66">
        <v>2</v>
      </c>
      <c r="E42" s="66">
        <v>2.6</v>
      </c>
      <c r="F42" s="66">
        <v>5.2</v>
      </c>
      <c r="G42" s="63">
        <f t="shared" si="0"/>
        <v>0.5</v>
      </c>
      <c r="H42" s="66" t="s">
        <v>35</v>
      </c>
    </row>
    <row r="43" spans="2:10" ht="22" customHeight="1" thickBot="1" x14ac:dyDescent="0.4">
      <c r="B43" s="108"/>
      <c r="C43" s="109"/>
      <c r="D43" s="70"/>
      <c r="E43" s="70">
        <v>1.8</v>
      </c>
      <c r="F43" s="70">
        <v>5.2</v>
      </c>
      <c r="G43" s="63">
        <f t="shared" si="0"/>
        <v>0.34615384615384615</v>
      </c>
      <c r="H43" s="70" t="s">
        <v>47</v>
      </c>
    </row>
    <row r="44" spans="2:10" ht="22" customHeight="1" thickBot="1" x14ac:dyDescent="0.4">
      <c r="B44" s="108">
        <v>3</v>
      </c>
      <c r="C44" s="109"/>
      <c r="D44" s="66">
        <v>0</v>
      </c>
      <c r="E44" s="66">
        <v>0</v>
      </c>
      <c r="F44" s="66">
        <v>5.2</v>
      </c>
      <c r="G44" s="63">
        <f t="shared" ref="G44" si="1">E44/F44</f>
        <v>0</v>
      </c>
      <c r="H44" s="66" t="s">
        <v>43</v>
      </c>
    </row>
    <row r="45" spans="2:10" ht="22" customHeight="1" thickBot="1" x14ac:dyDescent="0.4">
      <c r="B45" s="108"/>
      <c r="C45" s="109"/>
      <c r="D45" s="68"/>
      <c r="E45" s="68"/>
      <c r="F45" s="68"/>
      <c r="G45" s="63"/>
      <c r="H45" s="68"/>
    </row>
    <row r="46" spans="2:10" x14ac:dyDescent="0.35">
      <c r="J46" s="62"/>
    </row>
  </sheetData>
  <sheetProtection algorithmName="SHA-512" hashValue="LBfSEZ4JZI2wKvH95BRlJutmflV3XggQ97hbzayFaXyBfOc5IogUECFyCTrBgX7GMllchOq5Ul9RHJHHOMUyEw==" saltValue="mknzL4OcdjdgpaRcWCRxTw==" spinCount="100000" sheet="1" selectLockedCells="1"/>
  <mergeCells count="19">
    <mergeCell ref="B11:G11"/>
    <mergeCell ref="B30:C31"/>
    <mergeCell ref="D30:D31"/>
    <mergeCell ref="E30:E31"/>
    <mergeCell ref="F30:F31"/>
    <mergeCell ref="G30:G31"/>
    <mergeCell ref="B42:C43"/>
    <mergeCell ref="B44:C45"/>
    <mergeCell ref="H30:H31"/>
    <mergeCell ref="B32:C32"/>
    <mergeCell ref="B33:C33"/>
    <mergeCell ref="B34:C34"/>
    <mergeCell ref="B35:C35"/>
    <mergeCell ref="B36:C36"/>
    <mergeCell ref="K18:K20"/>
    <mergeCell ref="B37:C37"/>
    <mergeCell ref="B38:C38"/>
    <mergeCell ref="B39:C39"/>
    <mergeCell ref="B40:C4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A. Salting-out</vt:lpstr>
      <vt:lpstr>B.Gel Filtration Chromatography</vt:lpstr>
      <vt:lpstr>B. Example</vt:lpstr>
      <vt:lpstr>C. Paper Chromatography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</dc:creator>
  <cp:lastModifiedBy>Acer</cp:lastModifiedBy>
  <cp:lastPrinted>2015-03-24T21:21:56Z</cp:lastPrinted>
  <dcterms:created xsi:type="dcterms:W3CDTF">2014-01-28T06:24:42Z</dcterms:created>
  <dcterms:modified xsi:type="dcterms:W3CDTF">2022-04-27T07:41:41Z</dcterms:modified>
</cp:coreProperties>
</file>