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-PO\03-08-23 CO-PO\"/>
    </mc:Choice>
  </mc:AlternateContent>
  <xr:revisionPtr revIDLastSave="0" documentId="13_ncr:1_{4F5F2FAC-6040-426E-B4FE-26F67E76C7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 Attainmnet" sheetId="1" r:id="rId1"/>
    <sheet name="PO attainment" sheetId="2" r:id="rId2"/>
    <sheet name="Kindly give CO PO Ma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5" i="1"/>
  <c r="H21" i="1"/>
  <c r="M107" i="1" l="1"/>
  <c r="O21" i="1"/>
  <c r="H6" i="1"/>
  <c r="O6" i="1" s="1"/>
  <c r="I6" i="1"/>
  <c r="P6" i="1" s="1"/>
  <c r="J6" i="1"/>
  <c r="Q6" i="1" s="1"/>
  <c r="K6" i="1"/>
  <c r="R6" i="1" s="1"/>
  <c r="L6" i="1"/>
  <c r="S6" i="1" s="1"/>
  <c r="H7" i="1"/>
  <c r="O7" i="1" s="1"/>
  <c r="I7" i="1"/>
  <c r="P7" i="1" s="1"/>
  <c r="J7" i="1"/>
  <c r="Q7" i="1" s="1"/>
  <c r="K7" i="1"/>
  <c r="R7" i="1" s="1"/>
  <c r="L7" i="1"/>
  <c r="S7" i="1" s="1"/>
  <c r="H8" i="1"/>
  <c r="O8" i="1" s="1"/>
  <c r="I8" i="1"/>
  <c r="P8" i="1" s="1"/>
  <c r="J8" i="1"/>
  <c r="Q8" i="1" s="1"/>
  <c r="K8" i="1"/>
  <c r="R8" i="1" s="1"/>
  <c r="L8" i="1"/>
  <c r="S8" i="1" s="1"/>
  <c r="H9" i="1"/>
  <c r="O9" i="1" s="1"/>
  <c r="I9" i="1"/>
  <c r="P9" i="1" s="1"/>
  <c r="J9" i="1"/>
  <c r="Q9" i="1" s="1"/>
  <c r="K9" i="1"/>
  <c r="R9" i="1" s="1"/>
  <c r="L9" i="1"/>
  <c r="S9" i="1" s="1"/>
  <c r="H10" i="1"/>
  <c r="O10" i="1" s="1"/>
  <c r="I10" i="1"/>
  <c r="P10" i="1" s="1"/>
  <c r="J10" i="1"/>
  <c r="Q10" i="1" s="1"/>
  <c r="K10" i="1"/>
  <c r="R10" i="1" s="1"/>
  <c r="L10" i="1"/>
  <c r="S10" i="1" s="1"/>
  <c r="H11" i="1"/>
  <c r="O11" i="1" s="1"/>
  <c r="I11" i="1"/>
  <c r="P11" i="1" s="1"/>
  <c r="J11" i="1"/>
  <c r="Q11" i="1" s="1"/>
  <c r="K11" i="1"/>
  <c r="R11" i="1" s="1"/>
  <c r="L11" i="1"/>
  <c r="S11" i="1" s="1"/>
  <c r="H12" i="1"/>
  <c r="O12" i="1" s="1"/>
  <c r="I12" i="1"/>
  <c r="P12" i="1" s="1"/>
  <c r="J12" i="1"/>
  <c r="Q12" i="1" s="1"/>
  <c r="K12" i="1"/>
  <c r="R12" i="1" s="1"/>
  <c r="L12" i="1"/>
  <c r="S12" i="1" s="1"/>
  <c r="H13" i="1"/>
  <c r="O13" i="1" s="1"/>
  <c r="I13" i="1"/>
  <c r="P13" i="1" s="1"/>
  <c r="J13" i="1"/>
  <c r="Q13" i="1" s="1"/>
  <c r="K13" i="1"/>
  <c r="R13" i="1" s="1"/>
  <c r="L13" i="1"/>
  <c r="S13" i="1" s="1"/>
  <c r="H14" i="1"/>
  <c r="O14" i="1" s="1"/>
  <c r="I14" i="1"/>
  <c r="P14" i="1" s="1"/>
  <c r="J14" i="1"/>
  <c r="Q14" i="1" s="1"/>
  <c r="K14" i="1"/>
  <c r="R14" i="1" s="1"/>
  <c r="L14" i="1"/>
  <c r="S14" i="1" s="1"/>
  <c r="H15" i="1"/>
  <c r="O15" i="1" s="1"/>
  <c r="I15" i="1"/>
  <c r="P15" i="1" s="1"/>
  <c r="J15" i="1"/>
  <c r="Q15" i="1" s="1"/>
  <c r="K15" i="1"/>
  <c r="R15" i="1" s="1"/>
  <c r="L15" i="1"/>
  <c r="S15" i="1" s="1"/>
  <c r="H16" i="1"/>
  <c r="O16" i="1" s="1"/>
  <c r="I16" i="1"/>
  <c r="P16" i="1" s="1"/>
  <c r="J16" i="1"/>
  <c r="Q16" i="1" s="1"/>
  <c r="K16" i="1"/>
  <c r="R16" i="1" s="1"/>
  <c r="L16" i="1"/>
  <c r="S16" i="1" s="1"/>
  <c r="H17" i="1"/>
  <c r="O17" i="1" s="1"/>
  <c r="I17" i="1"/>
  <c r="P17" i="1" s="1"/>
  <c r="J17" i="1"/>
  <c r="Q17" i="1" s="1"/>
  <c r="K17" i="1"/>
  <c r="R17" i="1" s="1"/>
  <c r="L17" i="1"/>
  <c r="S17" i="1" s="1"/>
  <c r="H18" i="1"/>
  <c r="O18" i="1" s="1"/>
  <c r="I18" i="1"/>
  <c r="P18" i="1" s="1"/>
  <c r="J18" i="1"/>
  <c r="Q18" i="1" s="1"/>
  <c r="K18" i="1"/>
  <c r="R18" i="1" s="1"/>
  <c r="L18" i="1"/>
  <c r="S18" i="1" s="1"/>
  <c r="H19" i="1"/>
  <c r="O19" i="1" s="1"/>
  <c r="I19" i="1"/>
  <c r="P19" i="1" s="1"/>
  <c r="J19" i="1"/>
  <c r="Q19" i="1" s="1"/>
  <c r="K19" i="1"/>
  <c r="R19" i="1" s="1"/>
  <c r="L19" i="1"/>
  <c r="S19" i="1" s="1"/>
  <c r="H20" i="1"/>
  <c r="O20" i="1" s="1"/>
  <c r="I20" i="1"/>
  <c r="P20" i="1" s="1"/>
  <c r="J20" i="1"/>
  <c r="Q20" i="1" s="1"/>
  <c r="K20" i="1"/>
  <c r="R20" i="1" s="1"/>
  <c r="L20" i="1"/>
  <c r="S20" i="1" s="1"/>
  <c r="I21" i="1"/>
  <c r="P21" i="1" s="1"/>
  <c r="J21" i="1"/>
  <c r="Q21" i="1" s="1"/>
  <c r="K21" i="1"/>
  <c r="R21" i="1" s="1"/>
  <c r="L21" i="1"/>
  <c r="S21" i="1" s="1"/>
  <c r="H22" i="1"/>
  <c r="O22" i="1" s="1"/>
  <c r="I22" i="1"/>
  <c r="P22" i="1" s="1"/>
  <c r="J22" i="1"/>
  <c r="Q22" i="1" s="1"/>
  <c r="K22" i="1"/>
  <c r="R22" i="1" s="1"/>
  <c r="L22" i="1"/>
  <c r="S22" i="1" s="1"/>
  <c r="H23" i="1"/>
  <c r="O23" i="1" s="1"/>
  <c r="I23" i="1"/>
  <c r="P23" i="1" s="1"/>
  <c r="J23" i="1"/>
  <c r="Q23" i="1" s="1"/>
  <c r="K23" i="1"/>
  <c r="R23" i="1" s="1"/>
  <c r="L23" i="1"/>
  <c r="S23" i="1" s="1"/>
  <c r="H24" i="1"/>
  <c r="O24" i="1" s="1"/>
  <c r="I24" i="1"/>
  <c r="P24" i="1" s="1"/>
  <c r="J24" i="1"/>
  <c r="Q24" i="1" s="1"/>
  <c r="K24" i="1"/>
  <c r="R24" i="1" s="1"/>
  <c r="L24" i="1"/>
  <c r="S24" i="1" s="1"/>
  <c r="H25" i="1"/>
  <c r="O25" i="1" s="1"/>
  <c r="I25" i="1"/>
  <c r="P25" i="1" s="1"/>
  <c r="J25" i="1"/>
  <c r="Q25" i="1" s="1"/>
  <c r="K25" i="1"/>
  <c r="R25" i="1" s="1"/>
  <c r="L25" i="1"/>
  <c r="S25" i="1" s="1"/>
  <c r="H26" i="1"/>
  <c r="O26" i="1" s="1"/>
  <c r="I26" i="1"/>
  <c r="P26" i="1" s="1"/>
  <c r="J26" i="1"/>
  <c r="Q26" i="1" s="1"/>
  <c r="K26" i="1"/>
  <c r="R26" i="1" s="1"/>
  <c r="L26" i="1"/>
  <c r="S26" i="1" s="1"/>
  <c r="H27" i="1"/>
  <c r="O27" i="1" s="1"/>
  <c r="I27" i="1"/>
  <c r="P27" i="1" s="1"/>
  <c r="J27" i="1"/>
  <c r="Q27" i="1" s="1"/>
  <c r="K27" i="1"/>
  <c r="R27" i="1" s="1"/>
  <c r="L27" i="1"/>
  <c r="S27" i="1" s="1"/>
  <c r="H28" i="1"/>
  <c r="O28" i="1" s="1"/>
  <c r="I28" i="1"/>
  <c r="P28" i="1" s="1"/>
  <c r="J28" i="1"/>
  <c r="Q28" i="1" s="1"/>
  <c r="K28" i="1"/>
  <c r="R28" i="1" s="1"/>
  <c r="L28" i="1"/>
  <c r="S28" i="1" s="1"/>
  <c r="H29" i="1"/>
  <c r="O29" i="1" s="1"/>
  <c r="I29" i="1"/>
  <c r="P29" i="1" s="1"/>
  <c r="J29" i="1"/>
  <c r="Q29" i="1" s="1"/>
  <c r="K29" i="1"/>
  <c r="R29" i="1" s="1"/>
  <c r="L29" i="1"/>
  <c r="S29" i="1" s="1"/>
  <c r="H30" i="1"/>
  <c r="O30" i="1" s="1"/>
  <c r="I30" i="1"/>
  <c r="P30" i="1" s="1"/>
  <c r="J30" i="1"/>
  <c r="Q30" i="1" s="1"/>
  <c r="K30" i="1"/>
  <c r="R30" i="1" s="1"/>
  <c r="L30" i="1"/>
  <c r="S30" i="1" s="1"/>
  <c r="H31" i="1"/>
  <c r="O31" i="1" s="1"/>
  <c r="I31" i="1"/>
  <c r="P31" i="1" s="1"/>
  <c r="J31" i="1"/>
  <c r="Q31" i="1" s="1"/>
  <c r="K31" i="1"/>
  <c r="R31" i="1" s="1"/>
  <c r="L31" i="1"/>
  <c r="S31" i="1" s="1"/>
  <c r="H32" i="1"/>
  <c r="O32" i="1" s="1"/>
  <c r="I32" i="1"/>
  <c r="P32" i="1" s="1"/>
  <c r="J32" i="1"/>
  <c r="Q32" i="1" s="1"/>
  <c r="K32" i="1"/>
  <c r="R32" i="1" s="1"/>
  <c r="L32" i="1"/>
  <c r="S32" i="1" s="1"/>
  <c r="H33" i="1"/>
  <c r="O33" i="1" s="1"/>
  <c r="I33" i="1"/>
  <c r="P33" i="1" s="1"/>
  <c r="J33" i="1"/>
  <c r="Q33" i="1" s="1"/>
  <c r="K33" i="1"/>
  <c r="R33" i="1" s="1"/>
  <c r="L33" i="1"/>
  <c r="S33" i="1" s="1"/>
  <c r="H34" i="1"/>
  <c r="O34" i="1" s="1"/>
  <c r="I34" i="1"/>
  <c r="P34" i="1" s="1"/>
  <c r="J34" i="1"/>
  <c r="Q34" i="1" s="1"/>
  <c r="K34" i="1"/>
  <c r="R34" i="1" s="1"/>
  <c r="L34" i="1"/>
  <c r="S34" i="1" s="1"/>
  <c r="H35" i="1"/>
  <c r="O35" i="1" s="1"/>
  <c r="I35" i="1"/>
  <c r="P35" i="1" s="1"/>
  <c r="J35" i="1"/>
  <c r="Q35" i="1" s="1"/>
  <c r="K35" i="1"/>
  <c r="R35" i="1" s="1"/>
  <c r="L35" i="1"/>
  <c r="S35" i="1" s="1"/>
  <c r="H36" i="1"/>
  <c r="O36" i="1" s="1"/>
  <c r="I36" i="1"/>
  <c r="P36" i="1" s="1"/>
  <c r="J36" i="1"/>
  <c r="Q36" i="1" s="1"/>
  <c r="K36" i="1"/>
  <c r="R36" i="1" s="1"/>
  <c r="L36" i="1"/>
  <c r="S36" i="1" s="1"/>
  <c r="H37" i="1"/>
  <c r="O37" i="1" s="1"/>
  <c r="I37" i="1"/>
  <c r="P37" i="1" s="1"/>
  <c r="J37" i="1"/>
  <c r="Q37" i="1" s="1"/>
  <c r="K37" i="1"/>
  <c r="R37" i="1" s="1"/>
  <c r="L37" i="1"/>
  <c r="S37" i="1" s="1"/>
  <c r="H38" i="1"/>
  <c r="O38" i="1" s="1"/>
  <c r="I38" i="1"/>
  <c r="P38" i="1" s="1"/>
  <c r="J38" i="1"/>
  <c r="Q38" i="1" s="1"/>
  <c r="K38" i="1"/>
  <c r="R38" i="1" s="1"/>
  <c r="L38" i="1"/>
  <c r="S38" i="1" s="1"/>
  <c r="H39" i="1"/>
  <c r="O39" i="1" s="1"/>
  <c r="I39" i="1"/>
  <c r="P39" i="1" s="1"/>
  <c r="J39" i="1"/>
  <c r="Q39" i="1" s="1"/>
  <c r="K39" i="1"/>
  <c r="R39" i="1" s="1"/>
  <c r="L39" i="1"/>
  <c r="S39" i="1" s="1"/>
  <c r="H40" i="1"/>
  <c r="O40" i="1" s="1"/>
  <c r="I40" i="1"/>
  <c r="P40" i="1" s="1"/>
  <c r="J40" i="1"/>
  <c r="Q40" i="1" s="1"/>
  <c r="K40" i="1"/>
  <c r="R40" i="1" s="1"/>
  <c r="L40" i="1"/>
  <c r="S40" i="1" s="1"/>
  <c r="H41" i="1"/>
  <c r="O41" i="1" s="1"/>
  <c r="I41" i="1"/>
  <c r="P41" i="1" s="1"/>
  <c r="J41" i="1"/>
  <c r="Q41" i="1" s="1"/>
  <c r="K41" i="1"/>
  <c r="R41" i="1" s="1"/>
  <c r="L41" i="1"/>
  <c r="S41" i="1" s="1"/>
  <c r="H42" i="1"/>
  <c r="O42" i="1" s="1"/>
  <c r="I42" i="1"/>
  <c r="P42" i="1" s="1"/>
  <c r="J42" i="1"/>
  <c r="Q42" i="1" s="1"/>
  <c r="K42" i="1"/>
  <c r="R42" i="1" s="1"/>
  <c r="L42" i="1"/>
  <c r="S42" i="1" s="1"/>
  <c r="H43" i="1"/>
  <c r="O43" i="1" s="1"/>
  <c r="I43" i="1"/>
  <c r="P43" i="1" s="1"/>
  <c r="J43" i="1"/>
  <c r="Q43" i="1" s="1"/>
  <c r="K43" i="1"/>
  <c r="R43" i="1" s="1"/>
  <c r="L43" i="1"/>
  <c r="S43" i="1" s="1"/>
  <c r="H44" i="1"/>
  <c r="O44" i="1" s="1"/>
  <c r="I44" i="1"/>
  <c r="P44" i="1" s="1"/>
  <c r="J44" i="1"/>
  <c r="Q44" i="1" s="1"/>
  <c r="K44" i="1"/>
  <c r="R44" i="1" s="1"/>
  <c r="L44" i="1"/>
  <c r="S44" i="1" s="1"/>
  <c r="H45" i="1"/>
  <c r="O45" i="1" s="1"/>
  <c r="I45" i="1"/>
  <c r="P45" i="1" s="1"/>
  <c r="J45" i="1"/>
  <c r="Q45" i="1" s="1"/>
  <c r="K45" i="1"/>
  <c r="R45" i="1" s="1"/>
  <c r="L45" i="1"/>
  <c r="S45" i="1" s="1"/>
  <c r="H46" i="1"/>
  <c r="O46" i="1" s="1"/>
  <c r="I46" i="1"/>
  <c r="P46" i="1" s="1"/>
  <c r="J46" i="1"/>
  <c r="Q46" i="1" s="1"/>
  <c r="K46" i="1"/>
  <c r="R46" i="1" s="1"/>
  <c r="L46" i="1"/>
  <c r="S46" i="1" s="1"/>
  <c r="H47" i="1"/>
  <c r="O47" i="1" s="1"/>
  <c r="I47" i="1"/>
  <c r="P47" i="1" s="1"/>
  <c r="J47" i="1"/>
  <c r="Q47" i="1" s="1"/>
  <c r="K47" i="1"/>
  <c r="R47" i="1" s="1"/>
  <c r="L47" i="1"/>
  <c r="S47" i="1" s="1"/>
  <c r="H48" i="1"/>
  <c r="O48" i="1" s="1"/>
  <c r="I48" i="1"/>
  <c r="P48" i="1" s="1"/>
  <c r="J48" i="1"/>
  <c r="Q48" i="1" s="1"/>
  <c r="K48" i="1"/>
  <c r="R48" i="1" s="1"/>
  <c r="L48" i="1"/>
  <c r="S48" i="1" s="1"/>
  <c r="H49" i="1"/>
  <c r="O49" i="1" s="1"/>
  <c r="I49" i="1"/>
  <c r="P49" i="1" s="1"/>
  <c r="J49" i="1"/>
  <c r="Q49" i="1" s="1"/>
  <c r="K49" i="1"/>
  <c r="R49" i="1" s="1"/>
  <c r="L49" i="1"/>
  <c r="S49" i="1" s="1"/>
  <c r="H50" i="1"/>
  <c r="O50" i="1" s="1"/>
  <c r="I50" i="1"/>
  <c r="P50" i="1" s="1"/>
  <c r="J50" i="1"/>
  <c r="Q50" i="1" s="1"/>
  <c r="K50" i="1"/>
  <c r="R50" i="1" s="1"/>
  <c r="L50" i="1"/>
  <c r="S50" i="1" s="1"/>
  <c r="H51" i="1"/>
  <c r="O51" i="1" s="1"/>
  <c r="I51" i="1"/>
  <c r="P51" i="1" s="1"/>
  <c r="J51" i="1"/>
  <c r="Q51" i="1" s="1"/>
  <c r="K51" i="1"/>
  <c r="R51" i="1" s="1"/>
  <c r="L51" i="1"/>
  <c r="S51" i="1" s="1"/>
  <c r="H52" i="1"/>
  <c r="O52" i="1" s="1"/>
  <c r="I52" i="1"/>
  <c r="P52" i="1" s="1"/>
  <c r="J52" i="1"/>
  <c r="Q52" i="1" s="1"/>
  <c r="K52" i="1"/>
  <c r="R52" i="1" s="1"/>
  <c r="L52" i="1"/>
  <c r="S52" i="1" s="1"/>
  <c r="H53" i="1"/>
  <c r="O53" i="1" s="1"/>
  <c r="I53" i="1"/>
  <c r="P53" i="1" s="1"/>
  <c r="J53" i="1"/>
  <c r="Q53" i="1" s="1"/>
  <c r="K53" i="1"/>
  <c r="R53" i="1" s="1"/>
  <c r="L53" i="1"/>
  <c r="S53" i="1" s="1"/>
  <c r="H54" i="1"/>
  <c r="O54" i="1" s="1"/>
  <c r="I54" i="1"/>
  <c r="P54" i="1" s="1"/>
  <c r="J54" i="1"/>
  <c r="Q54" i="1" s="1"/>
  <c r="K54" i="1"/>
  <c r="R54" i="1" s="1"/>
  <c r="L54" i="1"/>
  <c r="S54" i="1" s="1"/>
  <c r="H55" i="1"/>
  <c r="O55" i="1" s="1"/>
  <c r="I55" i="1"/>
  <c r="P55" i="1" s="1"/>
  <c r="J55" i="1"/>
  <c r="Q55" i="1" s="1"/>
  <c r="K55" i="1"/>
  <c r="R55" i="1" s="1"/>
  <c r="L55" i="1"/>
  <c r="S55" i="1" s="1"/>
  <c r="H56" i="1"/>
  <c r="O56" i="1" s="1"/>
  <c r="I56" i="1"/>
  <c r="P56" i="1" s="1"/>
  <c r="J56" i="1"/>
  <c r="Q56" i="1" s="1"/>
  <c r="K56" i="1"/>
  <c r="R56" i="1" s="1"/>
  <c r="L56" i="1"/>
  <c r="S56" i="1" s="1"/>
  <c r="H57" i="1"/>
  <c r="O57" i="1" s="1"/>
  <c r="I57" i="1"/>
  <c r="P57" i="1" s="1"/>
  <c r="J57" i="1"/>
  <c r="Q57" i="1" s="1"/>
  <c r="K57" i="1"/>
  <c r="R57" i="1" s="1"/>
  <c r="L57" i="1"/>
  <c r="S57" i="1" s="1"/>
  <c r="H58" i="1"/>
  <c r="O58" i="1" s="1"/>
  <c r="I58" i="1"/>
  <c r="P58" i="1" s="1"/>
  <c r="J58" i="1"/>
  <c r="Q58" i="1" s="1"/>
  <c r="K58" i="1"/>
  <c r="R58" i="1" s="1"/>
  <c r="L58" i="1"/>
  <c r="S58" i="1" s="1"/>
  <c r="H59" i="1"/>
  <c r="O59" i="1" s="1"/>
  <c r="I59" i="1"/>
  <c r="P59" i="1" s="1"/>
  <c r="J59" i="1"/>
  <c r="Q59" i="1" s="1"/>
  <c r="K59" i="1"/>
  <c r="R59" i="1" s="1"/>
  <c r="L59" i="1"/>
  <c r="S59" i="1" s="1"/>
  <c r="H60" i="1"/>
  <c r="O60" i="1" s="1"/>
  <c r="I60" i="1"/>
  <c r="P60" i="1" s="1"/>
  <c r="J60" i="1"/>
  <c r="Q60" i="1" s="1"/>
  <c r="K60" i="1"/>
  <c r="R60" i="1" s="1"/>
  <c r="L60" i="1"/>
  <c r="S60" i="1" s="1"/>
  <c r="H61" i="1"/>
  <c r="O61" i="1" s="1"/>
  <c r="I61" i="1"/>
  <c r="P61" i="1" s="1"/>
  <c r="J61" i="1"/>
  <c r="Q61" i="1" s="1"/>
  <c r="K61" i="1"/>
  <c r="R61" i="1" s="1"/>
  <c r="L61" i="1"/>
  <c r="S61" i="1" s="1"/>
  <c r="H62" i="1"/>
  <c r="O62" i="1" s="1"/>
  <c r="I62" i="1"/>
  <c r="P62" i="1" s="1"/>
  <c r="J62" i="1"/>
  <c r="Q62" i="1" s="1"/>
  <c r="K62" i="1"/>
  <c r="R62" i="1" s="1"/>
  <c r="L62" i="1"/>
  <c r="S62" i="1" s="1"/>
  <c r="H63" i="1"/>
  <c r="O63" i="1" s="1"/>
  <c r="I63" i="1"/>
  <c r="P63" i="1" s="1"/>
  <c r="J63" i="1"/>
  <c r="Q63" i="1" s="1"/>
  <c r="K63" i="1"/>
  <c r="R63" i="1" s="1"/>
  <c r="L63" i="1"/>
  <c r="S63" i="1" s="1"/>
  <c r="H64" i="1"/>
  <c r="O64" i="1" s="1"/>
  <c r="I64" i="1"/>
  <c r="P64" i="1" s="1"/>
  <c r="J64" i="1"/>
  <c r="Q64" i="1" s="1"/>
  <c r="K64" i="1"/>
  <c r="R64" i="1" s="1"/>
  <c r="L64" i="1"/>
  <c r="S64" i="1" s="1"/>
  <c r="H65" i="1"/>
  <c r="O65" i="1" s="1"/>
  <c r="I65" i="1"/>
  <c r="P65" i="1" s="1"/>
  <c r="J65" i="1"/>
  <c r="Q65" i="1" s="1"/>
  <c r="K65" i="1"/>
  <c r="R65" i="1" s="1"/>
  <c r="L65" i="1"/>
  <c r="S65" i="1" s="1"/>
  <c r="H66" i="1"/>
  <c r="O66" i="1" s="1"/>
  <c r="I66" i="1"/>
  <c r="P66" i="1" s="1"/>
  <c r="J66" i="1"/>
  <c r="Q66" i="1" s="1"/>
  <c r="K66" i="1"/>
  <c r="R66" i="1" s="1"/>
  <c r="L66" i="1"/>
  <c r="S66" i="1" s="1"/>
  <c r="H67" i="1"/>
  <c r="O67" i="1" s="1"/>
  <c r="I67" i="1"/>
  <c r="P67" i="1" s="1"/>
  <c r="J67" i="1"/>
  <c r="Q67" i="1" s="1"/>
  <c r="K67" i="1"/>
  <c r="R67" i="1" s="1"/>
  <c r="L67" i="1"/>
  <c r="S67" i="1" s="1"/>
  <c r="H68" i="1"/>
  <c r="O68" i="1" s="1"/>
  <c r="I68" i="1"/>
  <c r="P68" i="1" s="1"/>
  <c r="J68" i="1"/>
  <c r="Q68" i="1" s="1"/>
  <c r="K68" i="1"/>
  <c r="R68" i="1" s="1"/>
  <c r="L68" i="1"/>
  <c r="S68" i="1" s="1"/>
  <c r="H69" i="1"/>
  <c r="O69" i="1" s="1"/>
  <c r="I69" i="1"/>
  <c r="P69" i="1" s="1"/>
  <c r="J69" i="1"/>
  <c r="Q69" i="1" s="1"/>
  <c r="K69" i="1"/>
  <c r="R69" i="1" s="1"/>
  <c r="L69" i="1"/>
  <c r="S69" i="1" s="1"/>
  <c r="H70" i="1"/>
  <c r="O70" i="1" s="1"/>
  <c r="I70" i="1"/>
  <c r="P70" i="1" s="1"/>
  <c r="J70" i="1"/>
  <c r="Q70" i="1" s="1"/>
  <c r="K70" i="1"/>
  <c r="R70" i="1" s="1"/>
  <c r="L70" i="1"/>
  <c r="S70" i="1" s="1"/>
  <c r="H71" i="1"/>
  <c r="O71" i="1" s="1"/>
  <c r="I71" i="1"/>
  <c r="P71" i="1" s="1"/>
  <c r="J71" i="1"/>
  <c r="Q71" i="1" s="1"/>
  <c r="K71" i="1"/>
  <c r="R71" i="1" s="1"/>
  <c r="L71" i="1"/>
  <c r="S71" i="1" s="1"/>
  <c r="H72" i="1"/>
  <c r="O72" i="1" s="1"/>
  <c r="I72" i="1"/>
  <c r="P72" i="1" s="1"/>
  <c r="J72" i="1"/>
  <c r="Q72" i="1" s="1"/>
  <c r="K72" i="1"/>
  <c r="R72" i="1" s="1"/>
  <c r="L72" i="1"/>
  <c r="S72" i="1" s="1"/>
  <c r="H73" i="1"/>
  <c r="O73" i="1" s="1"/>
  <c r="I73" i="1"/>
  <c r="P73" i="1" s="1"/>
  <c r="J73" i="1"/>
  <c r="Q73" i="1" s="1"/>
  <c r="K73" i="1"/>
  <c r="R73" i="1" s="1"/>
  <c r="L73" i="1"/>
  <c r="S73" i="1" s="1"/>
  <c r="H74" i="1"/>
  <c r="O74" i="1" s="1"/>
  <c r="I74" i="1"/>
  <c r="P74" i="1" s="1"/>
  <c r="J74" i="1"/>
  <c r="Q74" i="1" s="1"/>
  <c r="K74" i="1"/>
  <c r="R74" i="1" s="1"/>
  <c r="L74" i="1"/>
  <c r="S74" i="1" s="1"/>
  <c r="H75" i="1"/>
  <c r="O75" i="1" s="1"/>
  <c r="I75" i="1"/>
  <c r="P75" i="1" s="1"/>
  <c r="J75" i="1"/>
  <c r="Q75" i="1" s="1"/>
  <c r="K75" i="1"/>
  <c r="R75" i="1" s="1"/>
  <c r="L75" i="1"/>
  <c r="S75" i="1" s="1"/>
  <c r="H76" i="1"/>
  <c r="O76" i="1" s="1"/>
  <c r="I76" i="1"/>
  <c r="P76" i="1" s="1"/>
  <c r="J76" i="1"/>
  <c r="Q76" i="1" s="1"/>
  <c r="K76" i="1"/>
  <c r="R76" i="1" s="1"/>
  <c r="L76" i="1"/>
  <c r="S76" i="1" s="1"/>
  <c r="H77" i="1"/>
  <c r="O77" i="1" s="1"/>
  <c r="I77" i="1"/>
  <c r="P77" i="1" s="1"/>
  <c r="J77" i="1"/>
  <c r="Q77" i="1" s="1"/>
  <c r="K77" i="1"/>
  <c r="R77" i="1" s="1"/>
  <c r="L77" i="1"/>
  <c r="S77" i="1" s="1"/>
  <c r="H78" i="1"/>
  <c r="O78" i="1" s="1"/>
  <c r="I78" i="1"/>
  <c r="P78" i="1" s="1"/>
  <c r="J78" i="1"/>
  <c r="Q78" i="1" s="1"/>
  <c r="K78" i="1"/>
  <c r="R78" i="1" s="1"/>
  <c r="L78" i="1"/>
  <c r="S78" i="1" s="1"/>
  <c r="H79" i="1"/>
  <c r="O79" i="1" s="1"/>
  <c r="I79" i="1"/>
  <c r="P79" i="1" s="1"/>
  <c r="J79" i="1"/>
  <c r="Q79" i="1" s="1"/>
  <c r="K79" i="1"/>
  <c r="R79" i="1" s="1"/>
  <c r="L79" i="1"/>
  <c r="S79" i="1" s="1"/>
  <c r="H80" i="1"/>
  <c r="O80" i="1" s="1"/>
  <c r="I80" i="1"/>
  <c r="P80" i="1" s="1"/>
  <c r="J80" i="1"/>
  <c r="Q80" i="1" s="1"/>
  <c r="K80" i="1"/>
  <c r="R80" i="1" s="1"/>
  <c r="L80" i="1"/>
  <c r="S80" i="1" s="1"/>
  <c r="H81" i="1"/>
  <c r="O81" i="1" s="1"/>
  <c r="I81" i="1"/>
  <c r="P81" i="1" s="1"/>
  <c r="J81" i="1"/>
  <c r="Q81" i="1" s="1"/>
  <c r="K81" i="1"/>
  <c r="R81" i="1" s="1"/>
  <c r="L81" i="1"/>
  <c r="S81" i="1" s="1"/>
  <c r="H82" i="1"/>
  <c r="O82" i="1" s="1"/>
  <c r="I82" i="1"/>
  <c r="P82" i="1" s="1"/>
  <c r="J82" i="1"/>
  <c r="Q82" i="1" s="1"/>
  <c r="K82" i="1"/>
  <c r="R82" i="1" s="1"/>
  <c r="L82" i="1"/>
  <c r="S82" i="1" s="1"/>
  <c r="H83" i="1"/>
  <c r="O83" i="1" s="1"/>
  <c r="I83" i="1"/>
  <c r="P83" i="1" s="1"/>
  <c r="J83" i="1"/>
  <c r="Q83" i="1" s="1"/>
  <c r="K83" i="1"/>
  <c r="R83" i="1" s="1"/>
  <c r="L83" i="1"/>
  <c r="S83" i="1" s="1"/>
  <c r="H84" i="1"/>
  <c r="O84" i="1" s="1"/>
  <c r="I84" i="1"/>
  <c r="P84" i="1" s="1"/>
  <c r="J84" i="1"/>
  <c r="Q84" i="1" s="1"/>
  <c r="K84" i="1"/>
  <c r="R84" i="1" s="1"/>
  <c r="L84" i="1"/>
  <c r="S84" i="1" s="1"/>
  <c r="H85" i="1"/>
  <c r="O85" i="1" s="1"/>
  <c r="I85" i="1"/>
  <c r="P85" i="1" s="1"/>
  <c r="J85" i="1"/>
  <c r="Q85" i="1" s="1"/>
  <c r="K85" i="1"/>
  <c r="R85" i="1" s="1"/>
  <c r="L85" i="1"/>
  <c r="S85" i="1" s="1"/>
  <c r="H86" i="1"/>
  <c r="O86" i="1" s="1"/>
  <c r="I86" i="1"/>
  <c r="P86" i="1" s="1"/>
  <c r="J86" i="1"/>
  <c r="Q86" i="1" s="1"/>
  <c r="K86" i="1"/>
  <c r="R86" i="1" s="1"/>
  <c r="L86" i="1"/>
  <c r="S86" i="1" s="1"/>
  <c r="H87" i="1"/>
  <c r="O87" i="1" s="1"/>
  <c r="I87" i="1"/>
  <c r="P87" i="1" s="1"/>
  <c r="J87" i="1"/>
  <c r="Q87" i="1" s="1"/>
  <c r="K87" i="1"/>
  <c r="R87" i="1" s="1"/>
  <c r="L87" i="1"/>
  <c r="S87" i="1" s="1"/>
  <c r="H88" i="1"/>
  <c r="O88" i="1" s="1"/>
  <c r="I88" i="1"/>
  <c r="P88" i="1" s="1"/>
  <c r="J88" i="1"/>
  <c r="Q88" i="1" s="1"/>
  <c r="K88" i="1"/>
  <c r="R88" i="1" s="1"/>
  <c r="L88" i="1"/>
  <c r="S88" i="1" s="1"/>
  <c r="H89" i="1"/>
  <c r="O89" i="1" s="1"/>
  <c r="I89" i="1"/>
  <c r="P89" i="1" s="1"/>
  <c r="J89" i="1"/>
  <c r="Q89" i="1" s="1"/>
  <c r="K89" i="1"/>
  <c r="R89" i="1" s="1"/>
  <c r="L89" i="1"/>
  <c r="S89" i="1" s="1"/>
  <c r="H90" i="1"/>
  <c r="O90" i="1" s="1"/>
  <c r="I90" i="1"/>
  <c r="P90" i="1" s="1"/>
  <c r="J90" i="1"/>
  <c r="Q90" i="1" s="1"/>
  <c r="K90" i="1"/>
  <c r="R90" i="1" s="1"/>
  <c r="L90" i="1"/>
  <c r="S90" i="1" s="1"/>
  <c r="H91" i="1"/>
  <c r="O91" i="1" s="1"/>
  <c r="I91" i="1"/>
  <c r="P91" i="1" s="1"/>
  <c r="J91" i="1"/>
  <c r="Q91" i="1" s="1"/>
  <c r="K91" i="1"/>
  <c r="R91" i="1" s="1"/>
  <c r="L91" i="1"/>
  <c r="S91" i="1" s="1"/>
  <c r="H92" i="1"/>
  <c r="O92" i="1" s="1"/>
  <c r="I92" i="1"/>
  <c r="P92" i="1" s="1"/>
  <c r="J92" i="1"/>
  <c r="Q92" i="1" s="1"/>
  <c r="K92" i="1"/>
  <c r="R92" i="1" s="1"/>
  <c r="L92" i="1"/>
  <c r="S92" i="1" s="1"/>
  <c r="H93" i="1"/>
  <c r="O93" i="1" s="1"/>
  <c r="I93" i="1"/>
  <c r="P93" i="1" s="1"/>
  <c r="J93" i="1"/>
  <c r="Q93" i="1" s="1"/>
  <c r="K93" i="1"/>
  <c r="R93" i="1" s="1"/>
  <c r="L93" i="1"/>
  <c r="S93" i="1" s="1"/>
  <c r="H94" i="1"/>
  <c r="O94" i="1" s="1"/>
  <c r="I94" i="1"/>
  <c r="P94" i="1" s="1"/>
  <c r="J94" i="1"/>
  <c r="Q94" i="1" s="1"/>
  <c r="K94" i="1"/>
  <c r="R94" i="1" s="1"/>
  <c r="L94" i="1"/>
  <c r="S94" i="1" s="1"/>
  <c r="H95" i="1"/>
  <c r="O95" i="1" s="1"/>
  <c r="I95" i="1"/>
  <c r="P95" i="1" s="1"/>
  <c r="J95" i="1"/>
  <c r="Q95" i="1" s="1"/>
  <c r="K95" i="1"/>
  <c r="R95" i="1" s="1"/>
  <c r="L95" i="1"/>
  <c r="S95" i="1" s="1"/>
  <c r="H96" i="1"/>
  <c r="O96" i="1" s="1"/>
  <c r="I96" i="1"/>
  <c r="P96" i="1" s="1"/>
  <c r="J96" i="1"/>
  <c r="Q96" i="1" s="1"/>
  <c r="K96" i="1"/>
  <c r="R96" i="1" s="1"/>
  <c r="L96" i="1"/>
  <c r="S96" i="1" s="1"/>
  <c r="H97" i="1"/>
  <c r="O97" i="1" s="1"/>
  <c r="I97" i="1"/>
  <c r="P97" i="1" s="1"/>
  <c r="J97" i="1"/>
  <c r="Q97" i="1" s="1"/>
  <c r="K97" i="1"/>
  <c r="R97" i="1" s="1"/>
  <c r="L97" i="1"/>
  <c r="S97" i="1" s="1"/>
  <c r="H98" i="1"/>
  <c r="O98" i="1" s="1"/>
  <c r="I98" i="1"/>
  <c r="P98" i="1" s="1"/>
  <c r="J98" i="1"/>
  <c r="Q98" i="1" s="1"/>
  <c r="K98" i="1"/>
  <c r="R98" i="1" s="1"/>
  <c r="L98" i="1"/>
  <c r="S98" i="1" s="1"/>
  <c r="H99" i="1"/>
  <c r="O99" i="1" s="1"/>
  <c r="I99" i="1"/>
  <c r="P99" i="1" s="1"/>
  <c r="J99" i="1"/>
  <c r="Q99" i="1" s="1"/>
  <c r="K99" i="1"/>
  <c r="R99" i="1" s="1"/>
  <c r="L99" i="1"/>
  <c r="S99" i="1" s="1"/>
  <c r="H100" i="1"/>
  <c r="O100" i="1" s="1"/>
  <c r="I100" i="1"/>
  <c r="P100" i="1" s="1"/>
  <c r="J100" i="1"/>
  <c r="Q100" i="1" s="1"/>
  <c r="K100" i="1"/>
  <c r="R100" i="1" s="1"/>
  <c r="L100" i="1"/>
  <c r="S100" i="1" s="1"/>
  <c r="H101" i="1"/>
  <c r="O101" i="1" s="1"/>
  <c r="I101" i="1"/>
  <c r="P101" i="1" s="1"/>
  <c r="J101" i="1"/>
  <c r="Q101" i="1" s="1"/>
  <c r="K101" i="1"/>
  <c r="R101" i="1" s="1"/>
  <c r="L101" i="1"/>
  <c r="S101" i="1" s="1"/>
  <c r="H102" i="1"/>
  <c r="O102" i="1" s="1"/>
  <c r="I102" i="1"/>
  <c r="P102" i="1" s="1"/>
  <c r="J102" i="1"/>
  <c r="Q102" i="1" s="1"/>
  <c r="K102" i="1"/>
  <c r="R102" i="1" s="1"/>
  <c r="L102" i="1"/>
  <c r="S102" i="1" s="1"/>
  <c r="H103" i="1"/>
  <c r="O103" i="1" s="1"/>
  <c r="I103" i="1"/>
  <c r="P103" i="1" s="1"/>
  <c r="J103" i="1"/>
  <c r="Q103" i="1" s="1"/>
  <c r="K103" i="1"/>
  <c r="R103" i="1" s="1"/>
  <c r="L103" i="1"/>
  <c r="S103" i="1" s="1"/>
  <c r="H104" i="1"/>
  <c r="O104" i="1" s="1"/>
  <c r="I104" i="1"/>
  <c r="P104" i="1" s="1"/>
  <c r="J104" i="1"/>
  <c r="Q104" i="1" s="1"/>
  <c r="K104" i="1"/>
  <c r="R104" i="1" s="1"/>
  <c r="L104" i="1"/>
  <c r="S104" i="1" s="1"/>
  <c r="H105" i="1"/>
  <c r="O105" i="1" s="1"/>
  <c r="I105" i="1"/>
  <c r="P105" i="1" s="1"/>
  <c r="J105" i="1"/>
  <c r="Q105" i="1" s="1"/>
  <c r="K105" i="1"/>
  <c r="R105" i="1" s="1"/>
  <c r="L105" i="1"/>
  <c r="S105" i="1" s="1"/>
  <c r="H106" i="1"/>
  <c r="O106" i="1" s="1"/>
  <c r="I106" i="1"/>
  <c r="P106" i="1" s="1"/>
  <c r="J106" i="1"/>
  <c r="Q106" i="1" s="1"/>
  <c r="K106" i="1"/>
  <c r="R106" i="1" s="1"/>
  <c r="L106" i="1"/>
  <c r="S106" i="1" s="1"/>
  <c r="L5" i="1"/>
  <c r="S5" i="1" s="1"/>
  <c r="K5" i="1"/>
  <c r="R5" i="1" s="1"/>
  <c r="J5" i="1"/>
  <c r="Q5" i="1" s="1"/>
  <c r="I5" i="1"/>
  <c r="P5" i="1" s="1"/>
  <c r="H5" i="1"/>
  <c r="O5" i="1" s="1"/>
  <c r="L107" i="1" l="1"/>
  <c r="K107" i="1"/>
  <c r="J107" i="1"/>
  <c r="I107" i="1"/>
  <c r="H107" i="1"/>
  <c r="G2" i="2" a="1"/>
  <c r="G2" i="2" s="1"/>
  <c r="K108" i="1" l="1"/>
  <c r="K109" i="1" s="1"/>
  <c r="J4" i="2" s="1"/>
  <c r="I108" i="1"/>
  <c r="I109" i="1" s="1"/>
  <c r="H4" i="2" s="1"/>
  <c r="H108" i="1"/>
  <c r="H109" i="1" s="1"/>
  <c r="G4" i="2" s="1"/>
  <c r="J108" i="1"/>
  <c r="J109" i="1" s="1"/>
  <c r="I4" i="2" s="1"/>
  <c r="H10" i="3"/>
  <c r="H12" i="2" s="1"/>
  <c r="I10" i="3"/>
  <c r="I12" i="2" s="1"/>
  <c r="J10" i="3"/>
  <c r="J12" i="2" s="1"/>
  <c r="K10" i="3"/>
  <c r="K12" i="2" s="1"/>
  <c r="G10" i="3"/>
  <c r="G12" i="2" s="1"/>
  <c r="M108" i="1"/>
  <c r="M109" i="1" s="1"/>
  <c r="L108" i="1" l="1"/>
  <c r="H5" i="2"/>
  <c r="H6" i="2" s="1"/>
  <c r="I5" i="2"/>
  <c r="I6" i="2" s="1"/>
  <c r="J5" i="2"/>
  <c r="J6" i="2" s="1"/>
  <c r="K5" i="2"/>
  <c r="G5" i="2"/>
  <c r="G6" i="2" s="1"/>
  <c r="L109" i="1" l="1"/>
  <c r="K4" i="2" s="1"/>
  <c r="K6" i="2" s="1"/>
  <c r="G7" i="2" s="1"/>
  <c r="H13" i="2" l="1"/>
  <c r="I13" i="2"/>
  <c r="J13" i="2"/>
  <c r="K13" i="2"/>
  <c r="G1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<sst xmlns="http://schemas.openxmlformats.org/spreadsheetml/2006/main" count="189" uniqueCount="158">
  <si>
    <t>S.No.</t>
  </si>
  <si>
    <t>Reg.No.</t>
  </si>
  <si>
    <t xml:space="preserve">Name </t>
  </si>
  <si>
    <t>IAT1</t>
  </si>
  <si>
    <t>IAT2</t>
  </si>
  <si>
    <t>Model</t>
  </si>
  <si>
    <t>CO1</t>
  </si>
  <si>
    <t>CO2</t>
  </si>
  <si>
    <t>CO3</t>
  </si>
  <si>
    <t>CO4</t>
  </si>
  <si>
    <t>CO1-CO5</t>
  </si>
  <si>
    <t>University</t>
  </si>
  <si>
    <t>Percentage of students more than Threshhold</t>
  </si>
  <si>
    <t>Total Number of Students more than Threshold</t>
  </si>
  <si>
    <t>Level 1</t>
  </si>
  <si>
    <t>If 60% of students more than threshhold</t>
  </si>
  <si>
    <t>Level 2</t>
  </si>
  <si>
    <t>Level 3</t>
  </si>
  <si>
    <t>If 70% of students more than threshhold</t>
  </si>
  <si>
    <t>Total Number of students</t>
  </si>
  <si>
    <t>Attainment Level</t>
  </si>
  <si>
    <t>Internal Assessment</t>
  </si>
  <si>
    <t>Internal Threshhold</t>
  </si>
  <si>
    <t>University Threshhold</t>
  </si>
  <si>
    <t>CO5</t>
  </si>
  <si>
    <t>CO Attainment</t>
  </si>
  <si>
    <t>Course overall Attan.</t>
  </si>
  <si>
    <t>PO1</t>
  </si>
  <si>
    <t>PO2</t>
  </si>
  <si>
    <t>PO3</t>
  </si>
  <si>
    <t>PO4</t>
  </si>
  <si>
    <t>PO5</t>
  </si>
  <si>
    <t>PO Attainment</t>
  </si>
  <si>
    <t xml:space="preserve">Avg </t>
  </si>
  <si>
    <t>Avg of CO-PO mapping</t>
  </si>
  <si>
    <t>ASSESSMENT COMPONENTS</t>
  </si>
  <si>
    <t>ATTAINMENT LEVEL %</t>
  </si>
  <si>
    <t>% OF STUDENTS</t>
  </si>
  <si>
    <t xml:space="preserve">Internal Assessment </t>
  </si>
  <si>
    <t>University Exam (Grade)</t>
  </si>
  <si>
    <t>CO PO Mapping</t>
  </si>
  <si>
    <t>Course Name</t>
  </si>
  <si>
    <t>ST. THOMAS COLLEGE OF ARTS AND SCIENCE</t>
  </si>
  <si>
    <t>Semester</t>
  </si>
  <si>
    <t>Program Name</t>
  </si>
  <si>
    <t>If 50% of students more than threshhold</t>
  </si>
  <si>
    <t>KARTHIKEYAN M</t>
  </si>
  <si>
    <t>II</t>
  </si>
  <si>
    <t>III</t>
  </si>
  <si>
    <t>REMARKS</t>
  </si>
  <si>
    <t>CO - HIGH LEVEL</t>
  </si>
  <si>
    <t>PO - MEDIUM LEVEL</t>
  </si>
  <si>
    <t>ALLIED STATISTICS-1</t>
  </si>
  <si>
    <t>II CS A &amp; B</t>
  </si>
  <si>
    <t>DALJEETH YADHAV M</t>
  </si>
  <si>
    <t>RAMESH D</t>
  </si>
  <si>
    <t>VISHNU M</t>
  </si>
  <si>
    <t>ABRAHAM A</t>
  </si>
  <si>
    <t>AJAY KUMAR B</t>
  </si>
  <si>
    <t>ARAVIND S</t>
  </si>
  <si>
    <t>ARJUN R</t>
  </si>
  <si>
    <t>ARUL M</t>
  </si>
  <si>
    <t>ARUN KUMAR A</t>
  </si>
  <si>
    <t>ARUN KUMAR N</t>
  </si>
  <si>
    <t>ASWIN M</t>
  </si>
  <si>
    <t>ASWIN S</t>
  </si>
  <si>
    <t>CHANDRAKANTH K</t>
  </si>
  <si>
    <t>DANIEL V</t>
  </si>
  <si>
    <t>DEEPAK K,V</t>
  </si>
  <si>
    <t>DHANUSH A</t>
  </si>
  <si>
    <t>DHANUSH M</t>
  </si>
  <si>
    <t>DHEENA DHAYALAN G</t>
  </si>
  <si>
    <t>DINESH S</t>
  </si>
  <si>
    <t>GAJENDRAN K</t>
  </si>
  <si>
    <t>GUNALAN V</t>
  </si>
  <si>
    <t>HARIPRASATH S</t>
  </si>
  <si>
    <t>IMMANUVEL T S</t>
  </si>
  <si>
    <t>KALVIN S</t>
  </si>
  <si>
    <t>KARTHIK P</t>
  </si>
  <si>
    <t>KESAVAN T</t>
  </si>
  <si>
    <t>KIRAN KRISHNAN S</t>
  </si>
  <si>
    <t>KISHORE J</t>
  </si>
  <si>
    <t>KISHORE K</t>
  </si>
  <si>
    <t>LINGESH K</t>
  </si>
  <si>
    <t>LOGANADHAN B</t>
  </si>
  <si>
    <t>LOGANATHAN J</t>
  </si>
  <si>
    <t>LOGESH J</t>
  </si>
  <si>
    <t>LOGESH N</t>
  </si>
  <si>
    <t>LOKESH B</t>
  </si>
  <si>
    <t>MADHAN T</t>
  </si>
  <si>
    <t>MADHAVAN G</t>
  </si>
  <si>
    <t>MAHMOOD SHARIFF M</t>
  </si>
  <si>
    <t>MEENAKSHI SUNDARAM T</t>
  </si>
  <si>
    <t>MITHUN N</t>
  </si>
  <si>
    <t>MOHAMED AFSAR M</t>
  </si>
  <si>
    <t>MOHAMMED ASSARUDEEN T</t>
  </si>
  <si>
    <t>MOHAN KUMAR R</t>
  </si>
  <si>
    <t>MOHANA KRISHNAN T</t>
  </si>
  <si>
    <t>MOHIT RAJ D</t>
  </si>
  <si>
    <t>MOTHIKUMAR R</t>
  </si>
  <si>
    <t>MURALI R</t>
  </si>
  <si>
    <t>NAGARJUNA P M</t>
  </si>
  <si>
    <t>NARESH M</t>
  </si>
  <si>
    <t>PALANIVEL G</t>
  </si>
  <si>
    <t>PRAKASH K</t>
  </si>
  <si>
    <t>PRAKASH M</t>
  </si>
  <si>
    <t>PRAVEEN PRASANTH R</t>
  </si>
  <si>
    <t>PRAVEEN RAJ N</t>
  </si>
  <si>
    <t>PRAVEEN Y</t>
  </si>
  <si>
    <t>PUSALA SIVAJI</t>
  </si>
  <si>
    <t>PUSHPARAJ R</t>
  </si>
  <si>
    <t>RAKESH M</t>
  </si>
  <si>
    <t>RAKESH P</t>
  </si>
  <si>
    <t>RANJITH KUMAR S</t>
  </si>
  <si>
    <t>RAVINDER N</t>
  </si>
  <si>
    <t>SAMPATH KUMAR K</t>
  </si>
  <si>
    <t>SAMUEL C B</t>
  </si>
  <si>
    <t>SANJAY KUMAR K S</t>
  </si>
  <si>
    <t>SANJAY R</t>
  </si>
  <si>
    <t>SARATHI S</t>
  </si>
  <si>
    <t>SARAVANAN S</t>
  </si>
  <si>
    <t>SELVAMURUGAN M</t>
  </si>
  <si>
    <t>SETHUPATHI S</t>
  </si>
  <si>
    <t>SHYAM S</t>
  </si>
  <si>
    <t>SILAMBARASAN A</t>
  </si>
  <si>
    <t>SRIRAM SUBRAMANIYAM S</t>
  </si>
  <si>
    <t>SUBENDRAN S</t>
  </si>
  <si>
    <t>SUHAIL U</t>
  </si>
  <si>
    <t>SURENDHARAN G</t>
  </si>
  <si>
    <t>SYED MOHAMMED M</t>
  </si>
  <si>
    <t>VIGNESH K</t>
  </si>
  <si>
    <t>VIGNESH S</t>
  </si>
  <si>
    <t>VIJAYAKUMAR A</t>
  </si>
  <si>
    <t>VISHNU G</t>
  </si>
  <si>
    <t>VISHNUVARATHAN S</t>
  </si>
  <si>
    <t>VISHWA G</t>
  </si>
  <si>
    <t>YOKESH B</t>
  </si>
  <si>
    <t>YUVARAJ P</t>
  </si>
  <si>
    <t>HARSHA POORANA PRISILIN A</t>
  </si>
  <si>
    <t>JESSY J</t>
  </si>
  <si>
    <t>KEERTHANA V</t>
  </si>
  <si>
    <t>MALAR S</t>
  </si>
  <si>
    <t>NIVEDHA V</t>
  </si>
  <si>
    <t>PARVATHY S</t>
  </si>
  <si>
    <t>PAVITHRA P</t>
  </si>
  <si>
    <t>POOJA R</t>
  </si>
  <si>
    <t>PREETHA P</t>
  </si>
  <si>
    <t>RASIKHA FIZA S</t>
  </si>
  <si>
    <t>ROSHINI M</t>
  </si>
  <si>
    <t>SANTHIYA A</t>
  </si>
  <si>
    <t>SHOBANA J</t>
  </si>
  <si>
    <t>SWETHA Y</t>
  </si>
  <si>
    <t>VAISHNAVI M</t>
  </si>
  <si>
    <t>VIJAYALAKSHMI M</t>
  </si>
  <si>
    <t>YOGESHWARI L</t>
  </si>
  <si>
    <t>YEAR</t>
  </si>
  <si>
    <t>Subject Code</t>
  </si>
  <si>
    <t>SP3AA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</si>
</sst>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Times New Roman"/>
      <family val="1"/>
    </font>
    <font>
      <b/>
      <sz val="12"/>
      <color theme="3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2"/>
      <color theme="5"/>
      <name val="Times New Roman"/>
      <family val="1"/>
    </font>
    <font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Fill="1" applyBorder="1"/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5" borderId="8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2" xfId="0" applyFont="1" applyBorder="1"/>
    <xf numFmtId="0" fontId="0" fillId="0" borderId="0" xfId="0" applyFont="1"/>
    <xf numFmtId="1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0" fillId="4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0" fillId="2" borderId="18" xfId="0" applyFont="1" applyFill="1" applyBorder="1" applyAlignment="1" applyProtection="1">
      <alignment horizontal="center" vertical="center"/>
      <protection hidden="1"/>
    </xf>
    <xf numFmtId="0" fontId="10" fillId="2" borderId="14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5" xfId="0" applyBorder="1" applyAlignment="1">
      <alignment horizontal="center"/>
    </xf>
    <xf numFmtId="0" fontId="5" fillId="4" borderId="17" xfId="0" applyFont="1" applyFill="1" applyBorder="1" applyAlignment="1">
      <alignment horizontal="right"/>
    </xf>
    <xf numFmtId="0" fontId="5" fillId="4" borderId="20" xfId="0" applyFont="1" applyFill="1" applyBorder="1" applyAlignment="1">
      <alignment horizontal="right"/>
    </xf>
    <xf numFmtId="0" fontId="5" fillId="4" borderId="1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4" borderId="1" xfId="0" applyFont="1" applyFill="1" applyBorder="1"/>
    <xf numFmtId="0" fontId="1" fillId="4" borderId="0" xfId="0" applyFont="1" applyFill="1"/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1"/>
  <sheetViews>
    <sheetView tabSelected="1" zoomScale="89" zoomScaleNormal="89" workbookViewId="0">
      <selection activeCell="D3" sqref="D3:D4"/>
    </sheetView>
  </sheetViews>
  <sheetFormatPr defaultRowHeight="15" x14ac:dyDescent="0.25"/>
  <cols>
    <col min="2" max="2" width="9.140625" style="1"/>
    <col min="3" max="3" width="19.140625" style="48" customWidth="1"/>
    <col min="4" max="4" width="23.5703125" style="42" customWidth="1"/>
    <col min="5" max="6" width="10.7109375" customWidth="1"/>
    <col min="7" max="7" width="13.28515625" customWidth="1"/>
    <col min="12" max="12" width="10.5703125" bestFit="1" customWidth="1"/>
    <col min="13" max="13" width="12.85546875" bestFit="1" customWidth="1"/>
    <col min="15" max="20" width="9.140625" customWidth="1"/>
  </cols>
  <sheetData>
    <row r="1" spans="2:20" ht="15.75" thickBot="1" x14ac:dyDescent="0.3">
      <c r="B1" s="65" t="s">
        <v>41</v>
      </c>
      <c r="C1" s="65"/>
      <c r="D1" s="65" t="s">
        <v>52</v>
      </c>
      <c r="E1" s="65"/>
      <c r="F1" s="65"/>
      <c r="G1" s="89" t="s">
        <v>156</v>
      </c>
      <c r="H1" s="60" t="s">
        <v>157</v>
      </c>
      <c r="I1" s="60" t="s">
        <v>155</v>
      </c>
      <c r="J1" s="88" t="s">
        <v>47</v>
      </c>
      <c r="K1" s="88" t="s">
        <v>43</v>
      </c>
      <c r="L1" s="90" t="s">
        <v>48</v>
      </c>
      <c r="M1" s="91"/>
    </row>
    <row r="2" spans="2:20" ht="15.75" thickBot="1" x14ac:dyDescent="0.3">
      <c r="B2" s="65" t="s">
        <v>44</v>
      </c>
      <c r="C2" s="65"/>
      <c r="D2" s="92" t="s">
        <v>53</v>
      </c>
      <c r="E2" s="70" t="s">
        <v>19</v>
      </c>
      <c r="F2" s="71"/>
      <c r="G2" s="72"/>
      <c r="H2" s="90">
        <v>102</v>
      </c>
      <c r="I2" s="91"/>
      <c r="J2" s="91"/>
      <c r="K2" s="91"/>
      <c r="L2" s="91"/>
      <c r="M2" s="91"/>
    </row>
    <row r="3" spans="2:20" x14ac:dyDescent="0.25">
      <c r="B3" s="82" t="s">
        <v>0</v>
      </c>
      <c r="C3" s="83" t="s">
        <v>1</v>
      </c>
      <c r="D3" s="83" t="s">
        <v>2</v>
      </c>
      <c r="E3" s="84" t="s">
        <v>3</v>
      </c>
      <c r="F3" s="84" t="s">
        <v>4</v>
      </c>
      <c r="G3" s="84" t="s">
        <v>5</v>
      </c>
      <c r="H3" s="81" t="s">
        <v>3</v>
      </c>
      <c r="I3" s="81"/>
      <c r="J3" s="81" t="s">
        <v>4</v>
      </c>
      <c r="K3" s="81"/>
      <c r="L3" s="58" t="s">
        <v>5</v>
      </c>
      <c r="M3" s="59" t="s">
        <v>11</v>
      </c>
    </row>
    <row r="4" spans="2:20" x14ac:dyDescent="0.25">
      <c r="B4" s="82"/>
      <c r="C4" s="83"/>
      <c r="D4" s="83"/>
      <c r="E4" s="82"/>
      <c r="F4" s="82"/>
      <c r="G4" s="82"/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11" t="s">
        <v>10</v>
      </c>
    </row>
    <row r="5" spans="2:20" ht="30" x14ac:dyDescent="0.25">
      <c r="B5" s="35">
        <v>1</v>
      </c>
      <c r="C5" s="54">
        <v>222107764</v>
      </c>
      <c r="D5" s="55" t="s">
        <v>54</v>
      </c>
      <c r="E5" s="53">
        <v>0</v>
      </c>
      <c r="F5" s="53">
        <v>0</v>
      </c>
      <c r="G5" s="53">
        <v>0</v>
      </c>
      <c r="H5" s="35">
        <f t="shared" ref="H5:H36" si="0">(E5/40)*100</f>
        <v>0</v>
      </c>
      <c r="I5" s="35">
        <f t="shared" ref="I5:I36" si="1">(E5/40)*100</f>
        <v>0</v>
      </c>
      <c r="J5" s="35">
        <f t="shared" ref="J5:J36" si="2">(F5/40)*100</f>
        <v>0</v>
      </c>
      <c r="K5" s="35">
        <f t="shared" ref="K5:K36" si="3">(F5/40)*100</f>
        <v>0</v>
      </c>
      <c r="L5" s="31">
        <f t="shared" ref="L5:L36" si="4">(G5/75)*100</f>
        <v>0</v>
      </c>
      <c r="M5" s="50">
        <v>0</v>
      </c>
      <c r="O5">
        <f t="shared" ref="O5:O36" si="5">COUNTIF(H5,"&gt;=60")</f>
        <v>0</v>
      </c>
      <c r="P5">
        <f t="shared" ref="P5:P36" si="6">COUNTIF(I5,"&gt;=60")</f>
        <v>0</v>
      </c>
      <c r="Q5">
        <f t="shared" ref="Q5:Q36" si="7">COUNTIF(J5,"&gt;=60")</f>
        <v>0</v>
      </c>
      <c r="R5">
        <f t="shared" ref="R5:R36" si="8">COUNTIF(K5,"&gt;=60")</f>
        <v>0</v>
      </c>
      <c r="S5">
        <f t="shared" ref="S5:S36" si="9">COUNTIF(L5,"&gt;=60")</f>
        <v>0</v>
      </c>
      <c r="T5">
        <f t="shared" ref="T5:T36" si="10">COUNTIF(M5,"&gt;=40")</f>
        <v>0</v>
      </c>
    </row>
    <row r="6" spans="2:20" x14ac:dyDescent="0.25">
      <c r="B6" s="35">
        <v>2</v>
      </c>
      <c r="C6" s="54">
        <v>222107765</v>
      </c>
      <c r="D6" s="55" t="s">
        <v>55</v>
      </c>
      <c r="E6" s="53">
        <v>21</v>
      </c>
      <c r="F6" s="53">
        <v>24</v>
      </c>
      <c r="G6" s="53">
        <v>47</v>
      </c>
      <c r="H6" s="35">
        <f t="shared" si="0"/>
        <v>52.5</v>
      </c>
      <c r="I6" s="35">
        <f t="shared" si="1"/>
        <v>52.5</v>
      </c>
      <c r="J6" s="35">
        <f t="shared" si="2"/>
        <v>60</v>
      </c>
      <c r="K6" s="35">
        <f t="shared" si="3"/>
        <v>60</v>
      </c>
      <c r="L6" s="31">
        <f t="shared" si="4"/>
        <v>62.666666666666671</v>
      </c>
      <c r="M6" s="50">
        <v>37</v>
      </c>
      <c r="O6">
        <f t="shared" si="5"/>
        <v>0</v>
      </c>
      <c r="P6">
        <f t="shared" si="6"/>
        <v>0</v>
      </c>
      <c r="Q6">
        <f t="shared" si="7"/>
        <v>1</v>
      </c>
      <c r="R6">
        <f t="shared" si="8"/>
        <v>1</v>
      </c>
      <c r="S6">
        <f t="shared" si="9"/>
        <v>1</v>
      </c>
      <c r="T6">
        <f t="shared" si="10"/>
        <v>0</v>
      </c>
    </row>
    <row r="7" spans="2:20" x14ac:dyDescent="0.25">
      <c r="B7" s="35">
        <v>3</v>
      </c>
      <c r="C7" s="54">
        <v>222107766</v>
      </c>
      <c r="D7" s="55" t="s">
        <v>56</v>
      </c>
      <c r="E7" s="53">
        <v>19</v>
      </c>
      <c r="F7" s="53">
        <v>23</v>
      </c>
      <c r="G7" s="53">
        <v>45</v>
      </c>
      <c r="H7" s="35">
        <f t="shared" si="0"/>
        <v>47.5</v>
      </c>
      <c r="I7" s="35">
        <f t="shared" si="1"/>
        <v>47.5</v>
      </c>
      <c r="J7" s="35">
        <f t="shared" si="2"/>
        <v>57.499999999999993</v>
      </c>
      <c r="K7" s="35">
        <f t="shared" si="3"/>
        <v>57.499999999999993</v>
      </c>
      <c r="L7" s="31">
        <f t="shared" si="4"/>
        <v>60</v>
      </c>
      <c r="M7" s="50">
        <v>38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0</v>
      </c>
      <c r="S7">
        <f t="shared" si="9"/>
        <v>1</v>
      </c>
      <c r="T7">
        <f t="shared" si="10"/>
        <v>0</v>
      </c>
    </row>
    <row r="8" spans="2:20" x14ac:dyDescent="0.25">
      <c r="B8" s="35">
        <v>4</v>
      </c>
      <c r="C8" s="54">
        <v>222107767</v>
      </c>
      <c r="D8" s="55" t="s">
        <v>57</v>
      </c>
      <c r="E8" s="53">
        <v>24</v>
      </c>
      <c r="F8" s="53">
        <v>27</v>
      </c>
      <c r="G8" s="53">
        <v>53</v>
      </c>
      <c r="H8" s="35">
        <f t="shared" si="0"/>
        <v>60</v>
      </c>
      <c r="I8" s="35">
        <f t="shared" si="1"/>
        <v>60</v>
      </c>
      <c r="J8" s="35">
        <f t="shared" si="2"/>
        <v>67.5</v>
      </c>
      <c r="K8" s="35">
        <f t="shared" si="3"/>
        <v>67.5</v>
      </c>
      <c r="L8" s="31">
        <f t="shared" si="4"/>
        <v>70.666666666666671</v>
      </c>
      <c r="M8" s="50">
        <v>68</v>
      </c>
      <c r="O8">
        <f t="shared" si="5"/>
        <v>1</v>
      </c>
      <c r="P8">
        <f t="shared" si="6"/>
        <v>1</v>
      </c>
      <c r="Q8">
        <f t="shared" si="7"/>
        <v>1</v>
      </c>
      <c r="R8">
        <f t="shared" si="8"/>
        <v>1</v>
      </c>
      <c r="S8">
        <f t="shared" si="9"/>
        <v>1</v>
      </c>
      <c r="T8">
        <f t="shared" si="10"/>
        <v>1</v>
      </c>
    </row>
    <row r="9" spans="2:20" x14ac:dyDescent="0.25">
      <c r="B9" s="35">
        <v>5</v>
      </c>
      <c r="C9" s="54">
        <v>222107768</v>
      </c>
      <c r="D9" s="55" t="s">
        <v>58</v>
      </c>
      <c r="E9" s="53">
        <v>32</v>
      </c>
      <c r="F9" s="53">
        <v>35</v>
      </c>
      <c r="G9" s="53">
        <v>68</v>
      </c>
      <c r="H9" s="35">
        <f t="shared" si="0"/>
        <v>80</v>
      </c>
      <c r="I9" s="35">
        <f t="shared" si="1"/>
        <v>80</v>
      </c>
      <c r="J9" s="35">
        <f t="shared" si="2"/>
        <v>87.5</v>
      </c>
      <c r="K9" s="35">
        <f t="shared" si="3"/>
        <v>87.5</v>
      </c>
      <c r="L9" s="31">
        <f t="shared" si="4"/>
        <v>90.666666666666657</v>
      </c>
      <c r="M9" s="50">
        <v>68</v>
      </c>
      <c r="O9">
        <f t="shared" si="5"/>
        <v>1</v>
      </c>
      <c r="P9">
        <f t="shared" si="6"/>
        <v>1</v>
      </c>
      <c r="Q9">
        <f t="shared" si="7"/>
        <v>1</v>
      </c>
      <c r="R9">
        <f t="shared" si="8"/>
        <v>1</v>
      </c>
      <c r="S9">
        <f t="shared" si="9"/>
        <v>1</v>
      </c>
      <c r="T9">
        <f t="shared" si="10"/>
        <v>1</v>
      </c>
    </row>
    <row r="10" spans="2:20" x14ac:dyDescent="0.25">
      <c r="B10" s="35">
        <v>6</v>
      </c>
      <c r="C10" s="54">
        <v>222107769</v>
      </c>
      <c r="D10" s="55" t="s">
        <v>59</v>
      </c>
      <c r="E10" s="53">
        <v>21</v>
      </c>
      <c r="F10" s="53">
        <v>24</v>
      </c>
      <c r="G10" s="53">
        <v>46</v>
      </c>
      <c r="H10" s="35">
        <f t="shared" si="0"/>
        <v>52.5</v>
      </c>
      <c r="I10" s="35">
        <f t="shared" si="1"/>
        <v>52.5</v>
      </c>
      <c r="J10" s="35">
        <f t="shared" si="2"/>
        <v>60</v>
      </c>
      <c r="K10" s="35">
        <f t="shared" si="3"/>
        <v>60</v>
      </c>
      <c r="L10" s="31">
        <f t="shared" si="4"/>
        <v>61.333333333333329</v>
      </c>
      <c r="M10" s="50">
        <v>73</v>
      </c>
      <c r="O10">
        <f t="shared" si="5"/>
        <v>0</v>
      </c>
      <c r="P10">
        <f t="shared" si="6"/>
        <v>0</v>
      </c>
      <c r="Q10">
        <f t="shared" si="7"/>
        <v>1</v>
      </c>
      <c r="R10">
        <f t="shared" si="8"/>
        <v>1</v>
      </c>
      <c r="S10">
        <f t="shared" si="9"/>
        <v>1</v>
      </c>
      <c r="T10">
        <f t="shared" si="10"/>
        <v>1</v>
      </c>
    </row>
    <row r="11" spans="2:20" x14ac:dyDescent="0.25">
      <c r="B11" s="35">
        <v>7</v>
      </c>
      <c r="C11" s="54">
        <v>222107770</v>
      </c>
      <c r="D11" s="55" t="s">
        <v>60</v>
      </c>
      <c r="E11" s="53">
        <v>21</v>
      </c>
      <c r="F11" s="53">
        <v>24</v>
      </c>
      <c r="G11" s="53">
        <v>50</v>
      </c>
      <c r="H11" s="35">
        <f t="shared" si="0"/>
        <v>52.5</v>
      </c>
      <c r="I11" s="35">
        <f t="shared" si="1"/>
        <v>52.5</v>
      </c>
      <c r="J11" s="35">
        <f t="shared" si="2"/>
        <v>60</v>
      </c>
      <c r="K11" s="35">
        <f t="shared" si="3"/>
        <v>60</v>
      </c>
      <c r="L11" s="31">
        <f t="shared" si="4"/>
        <v>66.666666666666657</v>
      </c>
      <c r="M11" s="50">
        <v>57</v>
      </c>
      <c r="O11">
        <f t="shared" si="5"/>
        <v>0</v>
      </c>
      <c r="P11">
        <f t="shared" si="6"/>
        <v>0</v>
      </c>
      <c r="Q11">
        <f t="shared" si="7"/>
        <v>1</v>
      </c>
      <c r="R11">
        <f t="shared" si="8"/>
        <v>1</v>
      </c>
      <c r="S11">
        <f t="shared" si="9"/>
        <v>1</v>
      </c>
      <c r="T11">
        <f t="shared" si="10"/>
        <v>1</v>
      </c>
    </row>
    <row r="12" spans="2:20" x14ac:dyDescent="0.25">
      <c r="B12" s="35">
        <v>8</v>
      </c>
      <c r="C12" s="54">
        <v>222107771</v>
      </c>
      <c r="D12" s="55" t="s">
        <v>61</v>
      </c>
      <c r="E12" s="53">
        <v>22</v>
      </c>
      <c r="F12" s="53">
        <v>25</v>
      </c>
      <c r="G12" s="53">
        <v>49</v>
      </c>
      <c r="H12" s="35">
        <f t="shared" si="0"/>
        <v>55.000000000000007</v>
      </c>
      <c r="I12" s="35">
        <f t="shared" si="1"/>
        <v>55.000000000000007</v>
      </c>
      <c r="J12" s="35">
        <f t="shared" si="2"/>
        <v>62.5</v>
      </c>
      <c r="K12" s="35">
        <f t="shared" si="3"/>
        <v>62.5</v>
      </c>
      <c r="L12" s="31">
        <f t="shared" si="4"/>
        <v>65.333333333333329</v>
      </c>
      <c r="M12" s="50">
        <v>16</v>
      </c>
      <c r="O12">
        <f t="shared" si="5"/>
        <v>0</v>
      </c>
      <c r="P12">
        <f t="shared" si="6"/>
        <v>0</v>
      </c>
      <c r="Q12">
        <f t="shared" si="7"/>
        <v>1</v>
      </c>
      <c r="R12">
        <f t="shared" si="8"/>
        <v>1</v>
      </c>
      <c r="S12">
        <f t="shared" si="9"/>
        <v>1</v>
      </c>
      <c r="T12">
        <f t="shared" si="10"/>
        <v>0</v>
      </c>
    </row>
    <row r="13" spans="2:20" x14ac:dyDescent="0.25">
      <c r="B13" s="35">
        <v>9</v>
      </c>
      <c r="C13" s="54">
        <v>222107772</v>
      </c>
      <c r="D13" s="55" t="s">
        <v>62</v>
      </c>
      <c r="E13" s="53">
        <v>28</v>
      </c>
      <c r="F13" s="53">
        <v>31</v>
      </c>
      <c r="G13" s="53">
        <v>60</v>
      </c>
      <c r="H13" s="35">
        <f t="shared" si="0"/>
        <v>70</v>
      </c>
      <c r="I13" s="35">
        <f t="shared" si="1"/>
        <v>70</v>
      </c>
      <c r="J13" s="35">
        <f t="shared" si="2"/>
        <v>77.5</v>
      </c>
      <c r="K13" s="35">
        <f t="shared" si="3"/>
        <v>77.5</v>
      </c>
      <c r="L13" s="31">
        <f t="shared" si="4"/>
        <v>80</v>
      </c>
      <c r="M13" s="50">
        <v>53</v>
      </c>
      <c r="O13">
        <f t="shared" si="5"/>
        <v>1</v>
      </c>
      <c r="P13">
        <f t="shared" si="6"/>
        <v>1</v>
      </c>
      <c r="Q13">
        <f t="shared" si="7"/>
        <v>1</v>
      </c>
      <c r="R13">
        <f t="shared" si="8"/>
        <v>1</v>
      </c>
      <c r="S13">
        <f t="shared" si="9"/>
        <v>1</v>
      </c>
      <c r="T13">
        <f t="shared" si="10"/>
        <v>1</v>
      </c>
    </row>
    <row r="14" spans="2:20" x14ac:dyDescent="0.25">
      <c r="B14" s="35">
        <v>10</v>
      </c>
      <c r="C14" s="54">
        <v>222107773</v>
      </c>
      <c r="D14" s="55" t="s">
        <v>63</v>
      </c>
      <c r="E14" s="53">
        <v>23</v>
      </c>
      <c r="F14" s="53">
        <v>26</v>
      </c>
      <c r="G14" s="53">
        <v>51</v>
      </c>
      <c r="H14" s="35">
        <f t="shared" si="0"/>
        <v>57.499999999999993</v>
      </c>
      <c r="I14" s="35">
        <f t="shared" si="1"/>
        <v>57.499999999999993</v>
      </c>
      <c r="J14" s="35">
        <f t="shared" si="2"/>
        <v>65</v>
      </c>
      <c r="K14" s="35">
        <f t="shared" si="3"/>
        <v>65</v>
      </c>
      <c r="L14" s="31">
        <f t="shared" si="4"/>
        <v>68</v>
      </c>
      <c r="M14" s="50">
        <v>49</v>
      </c>
      <c r="O14">
        <f t="shared" si="5"/>
        <v>0</v>
      </c>
      <c r="P14">
        <f t="shared" si="6"/>
        <v>0</v>
      </c>
      <c r="Q14">
        <f t="shared" si="7"/>
        <v>1</v>
      </c>
      <c r="R14">
        <f t="shared" si="8"/>
        <v>1</v>
      </c>
      <c r="S14">
        <f t="shared" si="9"/>
        <v>1</v>
      </c>
      <c r="T14">
        <f t="shared" si="10"/>
        <v>1</v>
      </c>
    </row>
    <row r="15" spans="2:20" x14ac:dyDescent="0.25">
      <c r="B15" s="35">
        <v>11</v>
      </c>
      <c r="C15" s="54">
        <v>222107774</v>
      </c>
      <c r="D15" s="55" t="s">
        <v>64</v>
      </c>
      <c r="E15" s="53">
        <v>37</v>
      </c>
      <c r="F15" s="53">
        <v>38</v>
      </c>
      <c r="G15" s="53">
        <v>72</v>
      </c>
      <c r="H15" s="35">
        <f t="shared" si="0"/>
        <v>92.5</v>
      </c>
      <c r="I15" s="35">
        <f t="shared" si="1"/>
        <v>92.5</v>
      </c>
      <c r="J15" s="35">
        <f t="shared" si="2"/>
        <v>95</v>
      </c>
      <c r="K15" s="35">
        <f t="shared" si="3"/>
        <v>95</v>
      </c>
      <c r="L15" s="31">
        <f t="shared" si="4"/>
        <v>96</v>
      </c>
      <c r="M15" s="50">
        <v>55</v>
      </c>
      <c r="O15">
        <f t="shared" si="5"/>
        <v>1</v>
      </c>
      <c r="P15">
        <f t="shared" si="6"/>
        <v>1</v>
      </c>
      <c r="Q15">
        <f t="shared" si="7"/>
        <v>1</v>
      </c>
      <c r="R15">
        <f t="shared" si="8"/>
        <v>1</v>
      </c>
      <c r="S15">
        <f t="shared" si="9"/>
        <v>1</v>
      </c>
      <c r="T15">
        <f t="shared" si="10"/>
        <v>1</v>
      </c>
    </row>
    <row r="16" spans="2:20" x14ac:dyDescent="0.25">
      <c r="B16" s="35">
        <v>12</v>
      </c>
      <c r="C16" s="54">
        <v>222107775</v>
      </c>
      <c r="D16" s="55" t="s">
        <v>65</v>
      </c>
      <c r="E16" s="53">
        <v>26</v>
      </c>
      <c r="F16" s="53">
        <v>29</v>
      </c>
      <c r="G16" s="53">
        <v>57</v>
      </c>
      <c r="H16" s="35">
        <f t="shared" si="0"/>
        <v>65</v>
      </c>
      <c r="I16" s="35">
        <f t="shared" si="1"/>
        <v>65</v>
      </c>
      <c r="J16" s="35">
        <f t="shared" si="2"/>
        <v>72.5</v>
      </c>
      <c r="K16" s="35">
        <f t="shared" si="3"/>
        <v>72.5</v>
      </c>
      <c r="L16" s="31">
        <f t="shared" si="4"/>
        <v>76</v>
      </c>
      <c r="M16" s="50">
        <v>57</v>
      </c>
      <c r="O16">
        <f t="shared" si="5"/>
        <v>1</v>
      </c>
      <c r="P16">
        <f t="shared" si="6"/>
        <v>1</v>
      </c>
      <c r="Q16">
        <f t="shared" si="7"/>
        <v>1</v>
      </c>
      <c r="R16">
        <f t="shared" si="8"/>
        <v>1</v>
      </c>
      <c r="S16">
        <f t="shared" si="9"/>
        <v>1</v>
      </c>
      <c r="T16">
        <f t="shared" si="10"/>
        <v>1</v>
      </c>
    </row>
    <row r="17" spans="2:20" x14ac:dyDescent="0.25">
      <c r="B17" s="35">
        <v>13</v>
      </c>
      <c r="C17" s="54">
        <v>222107776</v>
      </c>
      <c r="D17" s="55" t="s">
        <v>66</v>
      </c>
      <c r="E17" s="53">
        <v>20</v>
      </c>
      <c r="F17" s="53">
        <v>23</v>
      </c>
      <c r="G17" s="53">
        <v>45</v>
      </c>
      <c r="H17" s="35">
        <f t="shared" si="0"/>
        <v>50</v>
      </c>
      <c r="I17" s="35">
        <f t="shared" si="1"/>
        <v>50</v>
      </c>
      <c r="J17" s="35">
        <f t="shared" si="2"/>
        <v>57.499999999999993</v>
      </c>
      <c r="K17" s="35">
        <f t="shared" si="3"/>
        <v>57.499999999999993</v>
      </c>
      <c r="L17" s="31">
        <f t="shared" si="4"/>
        <v>60</v>
      </c>
      <c r="M17" s="50">
        <v>51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1</v>
      </c>
      <c r="T17">
        <f t="shared" si="10"/>
        <v>1</v>
      </c>
    </row>
    <row r="18" spans="2:20" x14ac:dyDescent="0.25">
      <c r="B18" s="35">
        <v>14</v>
      </c>
      <c r="C18" s="54">
        <v>222107777</v>
      </c>
      <c r="D18" s="55" t="s">
        <v>67</v>
      </c>
      <c r="E18" s="53">
        <v>21</v>
      </c>
      <c r="F18" s="53">
        <v>24</v>
      </c>
      <c r="G18" s="53">
        <v>46</v>
      </c>
      <c r="H18" s="35">
        <f t="shared" si="0"/>
        <v>52.5</v>
      </c>
      <c r="I18" s="35">
        <f t="shared" si="1"/>
        <v>52.5</v>
      </c>
      <c r="J18" s="35">
        <f t="shared" si="2"/>
        <v>60</v>
      </c>
      <c r="K18" s="35">
        <f t="shared" si="3"/>
        <v>60</v>
      </c>
      <c r="L18" s="31">
        <f t="shared" si="4"/>
        <v>61.333333333333329</v>
      </c>
      <c r="M18" s="50">
        <v>0</v>
      </c>
      <c r="O18">
        <f t="shared" si="5"/>
        <v>0</v>
      </c>
      <c r="P18">
        <f t="shared" si="6"/>
        <v>0</v>
      </c>
      <c r="Q18">
        <f t="shared" si="7"/>
        <v>1</v>
      </c>
      <c r="R18">
        <f t="shared" si="8"/>
        <v>1</v>
      </c>
      <c r="S18">
        <f t="shared" si="9"/>
        <v>1</v>
      </c>
      <c r="T18">
        <f t="shared" si="10"/>
        <v>0</v>
      </c>
    </row>
    <row r="19" spans="2:20" x14ac:dyDescent="0.25">
      <c r="B19" s="35">
        <v>15</v>
      </c>
      <c r="C19" s="54">
        <v>222107778</v>
      </c>
      <c r="D19" s="55" t="s">
        <v>68</v>
      </c>
      <c r="E19" s="53">
        <v>29</v>
      </c>
      <c r="F19" s="53">
        <v>32</v>
      </c>
      <c r="G19" s="53">
        <v>62</v>
      </c>
      <c r="H19" s="35">
        <f t="shared" si="0"/>
        <v>72.5</v>
      </c>
      <c r="I19" s="35">
        <f t="shared" si="1"/>
        <v>72.5</v>
      </c>
      <c r="J19" s="35">
        <f t="shared" si="2"/>
        <v>80</v>
      </c>
      <c r="K19" s="35">
        <f t="shared" si="3"/>
        <v>80</v>
      </c>
      <c r="L19" s="31">
        <f t="shared" si="4"/>
        <v>82.666666666666671</v>
      </c>
      <c r="M19" s="50">
        <v>56</v>
      </c>
      <c r="O19">
        <f t="shared" si="5"/>
        <v>1</v>
      </c>
      <c r="P19">
        <f t="shared" si="6"/>
        <v>1</v>
      </c>
      <c r="Q19">
        <f t="shared" si="7"/>
        <v>1</v>
      </c>
      <c r="R19">
        <f t="shared" si="8"/>
        <v>1</v>
      </c>
      <c r="S19">
        <f t="shared" si="9"/>
        <v>1</v>
      </c>
      <c r="T19">
        <f t="shared" si="10"/>
        <v>1</v>
      </c>
    </row>
    <row r="20" spans="2:20" x14ac:dyDescent="0.25">
      <c r="B20" s="35">
        <v>16</v>
      </c>
      <c r="C20" s="54">
        <v>222107779</v>
      </c>
      <c r="D20" s="55" t="s">
        <v>69</v>
      </c>
      <c r="E20" s="53">
        <v>21</v>
      </c>
      <c r="F20" s="53">
        <v>24</v>
      </c>
      <c r="G20" s="53">
        <v>47</v>
      </c>
      <c r="H20" s="35">
        <f t="shared" si="0"/>
        <v>52.5</v>
      </c>
      <c r="I20" s="35">
        <f t="shared" si="1"/>
        <v>52.5</v>
      </c>
      <c r="J20" s="35">
        <f t="shared" si="2"/>
        <v>60</v>
      </c>
      <c r="K20" s="35">
        <f t="shared" si="3"/>
        <v>60</v>
      </c>
      <c r="L20" s="31">
        <f t="shared" si="4"/>
        <v>62.666666666666671</v>
      </c>
      <c r="M20" s="50">
        <v>18</v>
      </c>
      <c r="O20">
        <f t="shared" si="5"/>
        <v>0</v>
      </c>
      <c r="P20">
        <f t="shared" si="6"/>
        <v>0</v>
      </c>
      <c r="Q20">
        <f t="shared" si="7"/>
        <v>1</v>
      </c>
      <c r="R20">
        <f t="shared" si="8"/>
        <v>1</v>
      </c>
      <c r="S20">
        <f t="shared" si="9"/>
        <v>1</v>
      </c>
      <c r="T20">
        <f t="shared" si="10"/>
        <v>0</v>
      </c>
    </row>
    <row r="21" spans="2:20" x14ac:dyDescent="0.25">
      <c r="B21" s="35">
        <v>17</v>
      </c>
      <c r="C21" s="54">
        <v>222107780</v>
      </c>
      <c r="D21" s="55" t="s">
        <v>70</v>
      </c>
      <c r="E21" s="53">
        <v>37</v>
      </c>
      <c r="F21" s="53">
        <v>38</v>
      </c>
      <c r="G21" s="53">
        <v>72</v>
      </c>
      <c r="H21" s="35">
        <f t="shared" si="0"/>
        <v>92.5</v>
      </c>
      <c r="I21" s="35">
        <f t="shared" si="1"/>
        <v>92.5</v>
      </c>
      <c r="J21" s="35">
        <f t="shared" si="2"/>
        <v>95</v>
      </c>
      <c r="K21" s="35">
        <f t="shared" si="3"/>
        <v>95</v>
      </c>
      <c r="L21" s="31">
        <f t="shared" si="4"/>
        <v>96</v>
      </c>
      <c r="M21" s="50">
        <v>32</v>
      </c>
      <c r="O21">
        <f t="shared" si="5"/>
        <v>1</v>
      </c>
      <c r="P21">
        <f t="shared" si="6"/>
        <v>1</v>
      </c>
      <c r="Q21">
        <f t="shared" si="7"/>
        <v>1</v>
      </c>
      <c r="R21">
        <f t="shared" si="8"/>
        <v>1</v>
      </c>
      <c r="S21">
        <f t="shared" si="9"/>
        <v>1</v>
      </c>
      <c r="T21">
        <f t="shared" si="10"/>
        <v>0</v>
      </c>
    </row>
    <row r="22" spans="2:20" ht="30" x14ac:dyDescent="0.25">
      <c r="B22" s="35">
        <v>18</v>
      </c>
      <c r="C22" s="54">
        <v>222107781</v>
      </c>
      <c r="D22" s="55" t="s">
        <v>71</v>
      </c>
      <c r="E22" s="53">
        <v>30</v>
      </c>
      <c r="F22" s="53">
        <v>33</v>
      </c>
      <c r="G22" s="53">
        <v>65</v>
      </c>
      <c r="H22" s="35">
        <f t="shared" si="0"/>
        <v>75</v>
      </c>
      <c r="I22" s="35">
        <f t="shared" si="1"/>
        <v>75</v>
      </c>
      <c r="J22" s="35">
        <f t="shared" si="2"/>
        <v>82.5</v>
      </c>
      <c r="K22" s="35">
        <f t="shared" si="3"/>
        <v>82.5</v>
      </c>
      <c r="L22" s="31">
        <f t="shared" si="4"/>
        <v>86.666666666666671</v>
      </c>
      <c r="M22" s="50">
        <v>69</v>
      </c>
      <c r="O22">
        <f t="shared" si="5"/>
        <v>1</v>
      </c>
      <c r="P22">
        <f t="shared" si="6"/>
        <v>1</v>
      </c>
      <c r="Q22">
        <f t="shared" si="7"/>
        <v>1</v>
      </c>
      <c r="R22">
        <f t="shared" si="8"/>
        <v>1</v>
      </c>
      <c r="S22">
        <f t="shared" si="9"/>
        <v>1</v>
      </c>
      <c r="T22">
        <f t="shared" si="10"/>
        <v>1</v>
      </c>
    </row>
    <row r="23" spans="2:20" x14ac:dyDescent="0.25">
      <c r="B23" s="35">
        <v>19</v>
      </c>
      <c r="C23" s="54">
        <v>222107782</v>
      </c>
      <c r="D23" s="55" t="s">
        <v>72</v>
      </c>
      <c r="E23" s="53">
        <v>23</v>
      </c>
      <c r="F23" s="53">
        <v>26</v>
      </c>
      <c r="G23" s="53">
        <v>51</v>
      </c>
      <c r="H23" s="35">
        <f t="shared" si="0"/>
        <v>57.499999999999993</v>
      </c>
      <c r="I23" s="35">
        <f t="shared" si="1"/>
        <v>57.499999999999993</v>
      </c>
      <c r="J23" s="35">
        <f t="shared" si="2"/>
        <v>65</v>
      </c>
      <c r="K23" s="35">
        <f t="shared" si="3"/>
        <v>65</v>
      </c>
      <c r="L23" s="31">
        <f t="shared" si="4"/>
        <v>68</v>
      </c>
      <c r="M23" s="50">
        <v>27</v>
      </c>
      <c r="O23">
        <f t="shared" si="5"/>
        <v>0</v>
      </c>
      <c r="P23">
        <f t="shared" si="6"/>
        <v>0</v>
      </c>
      <c r="Q23">
        <f t="shared" si="7"/>
        <v>1</v>
      </c>
      <c r="R23">
        <f t="shared" si="8"/>
        <v>1</v>
      </c>
      <c r="S23">
        <f t="shared" si="9"/>
        <v>1</v>
      </c>
      <c r="T23">
        <f t="shared" si="10"/>
        <v>0</v>
      </c>
    </row>
    <row r="24" spans="2:20" x14ac:dyDescent="0.25">
      <c r="B24" s="35">
        <v>20</v>
      </c>
      <c r="C24" s="54">
        <v>222107783</v>
      </c>
      <c r="D24" s="55" t="s">
        <v>73</v>
      </c>
      <c r="E24" s="53">
        <v>30</v>
      </c>
      <c r="F24" s="53">
        <v>33</v>
      </c>
      <c r="G24" s="53">
        <v>65</v>
      </c>
      <c r="H24" s="35">
        <f t="shared" si="0"/>
        <v>75</v>
      </c>
      <c r="I24" s="35">
        <f t="shared" si="1"/>
        <v>75</v>
      </c>
      <c r="J24" s="35">
        <f t="shared" si="2"/>
        <v>82.5</v>
      </c>
      <c r="K24" s="35">
        <f t="shared" si="3"/>
        <v>82.5</v>
      </c>
      <c r="L24" s="31">
        <f t="shared" si="4"/>
        <v>86.666666666666671</v>
      </c>
      <c r="M24" s="50">
        <v>38</v>
      </c>
      <c r="O24">
        <f t="shared" si="5"/>
        <v>1</v>
      </c>
      <c r="P24">
        <f t="shared" si="6"/>
        <v>1</v>
      </c>
      <c r="Q24">
        <f t="shared" si="7"/>
        <v>1</v>
      </c>
      <c r="R24">
        <f t="shared" si="8"/>
        <v>1</v>
      </c>
      <c r="S24">
        <f t="shared" si="9"/>
        <v>1</v>
      </c>
      <c r="T24">
        <f t="shared" si="10"/>
        <v>0</v>
      </c>
    </row>
    <row r="25" spans="2:20" x14ac:dyDescent="0.25">
      <c r="B25" s="35">
        <v>21</v>
      </c>
      <c r="C25" s="54">
        <v>222107784</v>
      </c>
      <c r="D25" s="55" t="s">
        <v>74</v>
      </c>
      <c r="E25" s="53">
        <v>23</v>
      </c>
      <c r="F25" s="53">
        <v>23</v>
      </c>
      <c r="G25" s="53">
        <v>45</v>
      </c>
      <c r="H25" s="35">
        <f t="shared" si="0"/>
        <v>57.499999999999993</v>
      </c>
      <c r="I25" s="35">
        <f t="shared" si="1"/>
        <v>57.499999999999993</v>
      </c>
      <c r="J25" s="35">
        <f t="shared" si="2"/>
        <v>57.499999999999993</v>
      </c>
      <c r="K25" s="35">
        <f t="shared" si="3"/>
        <v>57.499999999999993</v>
      </c>
      <c r="L25" s="31">
        <f t="shared" si="4"/>
        <v>60</v>
      </c>
      <c r="M25" s="50">
        <v>69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1</v>
      </c>
      <c r="T25">
        <f t="shared" si="10"/>
        <v>1</v>
      </c>
    </row>
    <row r="26" spans="2:20" x14ac:dyDescent="0.25">
      <c r="B26" s="35">
        <v>22</v>
      </c>
      <c r="C26" s="54">
        <v>222107785</v>
      </c>
      <c r="D26" s="55" t="s">
        <v>75</v>
      </c>
      <c r="E26" s="53">
        <v>25</v>
      </c>
      <c r="F26" s="53">
        <v>28</v>
      </c>
      <c r="G26" s="53">
        <v>55</v>
      </c>
      <c r="H26" s="35">
        <f t="shared" si="0"/>
        <v>62.5</v>
      </c>
      <c r="I26" s="35">
        <f t="shared" si="1"/>
        <v>62.5</v>
      </c>
      <c r="J26" s="35">
        <f t="shared" si="2"/>
        <v>70</v>
      </c>
      <c r="K26" s="35">
        <f t="shared" si="3"/>
        <v>70</v>
      </c>
      <c r="L26" s="31">
        <f t="shared" si="4"/>
        <v>73.333333333333329</v>
      </c>
      <c r="M26" s="50">
        <v>21</v>
      </c>
      <c r="O26">
        <f t="shared" si="5"/>
        <v>1</v>
      </c>
      <c r="P26">
        <f t="shared" si="6"/>
        <v>1</v>
      </c>
      <c r="Q26">
        <f t="shared" si="7"/>
        <v>1</v>
      </c>
      <c r="R26">
        <f t="shared" si="8"/>
        <v>1</v>
      </c>
      <c r="S26">
        <f t="shared" si="9"/>
        <v>1</v>
      </c>
      <c r="T26">
        <f t="shared" si="10"/>
        <v>0</v>
      </c>
    </row>
    <row r="27" spans="2:20" x14ac:dyDescent="0.25">
      <c r="B27" s="35">
        <v>23</v>
      </c>
      <c r="C27" s="54">
        <v>222107786</v>
      </c>
      <c r="D27" s="55" t="s">
        <v>76</v>
      </c>
      <c r="E27" s="53">
        <v>24</v>
      </c>
      <c r="F27" s="53">
        <v>27</v>
      </c>
      <c r="G27" s="53">
        <v>52</v>
      </c>
      <c r="H27" s="35">
        <f t="shared" si="0"/>
        <v>60</v>
      </c>
      <c r="I27" s="35">
        <f t="shared" si="1"/>
        <v>60</v>
      </c>
      <c r="J27" s="35">
        <f t="shared" si="2"/>
        <v>67.5</v>
      </c>
      <c r="K27" s="35">
        <f t="shared" si="3"/>
        <v>67.5</v>
      </c>
      <c r="L27" s="31">
        <f t="shared" si="4"/>
        <v>69.333333333333343</v>
      </c>
      <c r="M27" s="50">
        <v>69</v>
      </c>
      <c r="O27">
        <f t="shared" si="5"/>
        <v>1</v>
      </c>
      <c r="P27">
        <f t="shared" si="6"/>
        <v>1</v>
      </c>
      <c r="Q27">
        <f t="shared" si="7"/>
        <v>1</v>
      </c>
      <c r="R27">
        <f t="shared" si="8"/>
        <v>1</v>
      </c>
      <c r="S27">
        <f t="shared" si="9"/>
        <v>1</v>
      </c>
      <c r="T27">
        <f t="shared" si="10"/>
        <v>1</v>
      </c>
    </row>
    <row r="28" spans="2:20" x14ac:dyDescent="0.25">
      <c r="B28" s="35">
        <v>24</v>
      </c>
      <c r="C28" s="54">
        <v>222107788</v>
      </c>
      <c r="D28" s="55" t="s">
        <v>77</v>
      </c>
      <c r="E28" s="53">
        <v>21</v>
      </c>
      <c r="F28" s="53">
        <v>24</v>
      </c>
      <c r="G28" s="53">
        <v>46</v>
      </c>
      <c r="H28" s="35">
        <f t="shared" si="0"/>
        <v>52.5</v>
      </c>
      <c r="I28" s="35">
        <f t="shared" si="1"/>
        <v>52.5</v>
      </c>
      <c r="J28" s="35">
        <f t="shared" si="2"/>
        <v>60</v>
      </c>
      <c r="K28" s="35">
        <f t="shared" si="3"/>
        <v>60</v>
      </c>
      <c r="L28" s="31">
        <f t="shared" si="4"/>
        <v>61.333333333333329</v>
      </c>
      <c r="M28" s="50">
        <v>36</v>
      </c>
      <c r="O28">
        <f t="shared" si="5"/>
        <v>0</v>
      </c>
      <c r="P28">
        <f t="shared" si="6"/>
        <v>0</v>
      </c>
      <c r="Q28">
        <f t="shared" si="7"/>
        <v>1</v>
      </c>
      <c r="R28">
        <f t="shared" si="8"/>
        <v>1</v>
      </c>
      <c r="S28">
        <f t="shared" si="9"/>
        <v>1</v>
      </c>
      <c r="T28">
        <f t="shared" si="10"/>
        <v>0</v>
      </c>
    </row>
    <row r="29" spans="2:20" x14ac:dyDescent="0.25">
      <c r="B29" s="35">
        <v>25</v>
      </c>
      <c r="C29" s="54">
        <v>222107789</v>
      </c>
      <c r="D29" s="55" t="s">
        <v>78</v>
      </c>
      <c r="E29" s="53">
        <v>24</v>
      </c>
      <c r="F29" s="53">
        <v>27</v>
      </c>
      <c r="G29" s="53">
        <v>52</v>
      </c>
      <c r="H29" s="35">
        <f t="shared" si="0"/>
        <v>60</v>
      </c>
      <c r="I29" s="35">
        <f t="shared" si="1"/>
        <v>60</v>
      </c>
      <c r="J29" s="35">
        <f t="shared" si="2"/>
        <v>67.5</v>
      </c>
      <c r="K29" s="35">
        <f t="shared" si="3"/>
        <v>67.5</v>
      </c>
      <c r="L29" s="31">
        <f t="shared" si="4"/>
        <v>69.333333333333343</v>
      </c>
      <c r="M29" s="50">
        <v>36</v>
      </c>
      <c r="O29">
        <f t="shared" si="5"/>
        <v>1</v>
      </c>
      <c r="P29">
        <f t="shared" si="6"/>
        <v>1</v>
      </c>
      <c r="Q29">
        <f t="shared" si="7"/>
        <v>1</v>
      </c>
      <c r="R29">
        <f t="shared" si="8"/>
        <v>1</v>
      </c>
      <c r="S29">
        <f t="shared" si="9"/>
        <v>1</v>
      </c>
      <c r="T29">
        <f t="shared" si="10"/>
        <v>0</v>
      </c>
    </row>
    <row r="30" spans="2:20" x14ac:dyDescent="0.25">
      <c r="B30" s="35">
        <v>26</v>
      </c>
      <c r="C30" s="54">
        <v>222107790</v>
      </c>
      <c r="D30" s="55" t="s">
        <v>46</v>
      </c>
      <c r="E30" s="53">
        <v>21</v>
      </c>
      <c r="F30" s="53">
        <v>24</v>
      </c>
      <c r="G30" s="53">
        <v>47</v>
      </c>
      <c r="H30" s="35">
        <f t="shared" si="0"/>
        <v>52.5</v>
      </c>
      <c r="I30" s="35">
        <f t="shared" si="1"/>
        <v>52.5</v>
      </c>
      <c r="J30" s="35">
        <f t="shared" si="2"/>
        <v>60</v>
      </c>
      <c r="K30" s="35">
        <f t="shared" si="3"/>
        <v>60</v>
      </c>
      <c r="L30" s="31">
        <f t="shared" si="4"/>
        <v>62.666666666666671</v>
      </c>
      <c r="M30" s="50">
        <v>33</v>
      </c>
      <c r="O30">
        <f t="shared" si="5"/>
        <v>0</v>
      </c>
      <c r="P30">
        <f t="shared" si="6"/>
        <v>0</v>
      </c>
      <c r="Q30">
        <f t="shared" si="7"/>
        <v>1</v>
      </c>
      <c r="R30">
        <f t="shared" si="8"/>
        <v>1</v>
      </c>
      <c r="S30">
        <f t="shared" si="9"/>
        <v>1</v>
      </c>
      <c r="T30">
        <f t="shared" si="10"/>
        <v>0</v>
      </c>
    </row>
    <row r="31" spans="2:20" x14ac:dyDescent="0.25">
      <c r="B31" s="35">
        <v>27</v>
      </c>
      <c r="C31" s="54">
        <v>222107791</v>
      </c>
      <c r="D31" s="55" t="s">
        <v>79</v>
      </c>
      <c r="E31" s="53">
        <v>24</v>
      </c>
      <c r="F31" s="53">
        <v>27</v>
      </c>
      <c r="G31" s="53">
        <v>53</v>
      </c>
      <c r="H31" s="35">
        <f t="shared" si="0"/>
        <v>60</v>
      </c>
      <c r="I31" s="35">
        <f t="shared" si="1"/>
        <v>60</v>
      </c>
      <c r="J31" s="35">
        <f t="shared" si="2"/>
        <v>67.5</v>
      </c>
      <c r="K31" s="35">
        <f t="shared" si="3"/>
        <v>67.5</v>
      </c>
      <c r="L31" s="31">
        <f t="shared" si="4"/>
        <v>70.666666666666671</v>
      </c>
      <c r="M31" s="50">
        <v>54</v>
      </c>
      <c r="O31">
        <f t="shared" si="5"/>
        <v>1</v>
      </c>
      <c r="P31">
        <f t="shared" si="6"/>
        <v>1</v>
      </c>
      <c r="Q31">
        <f t="shared" si="7"/>
        <v>1</v>
      </c>
      <c r="R31">
        <f t="shared" si="8"/>
        <v>1</v>
      </c>
      <c r="S31">
        <f t="shared" si="9"/>
        <v>1</v>
      </c>
      <c r="T31">
        <f t="shared" si="10"/>
        <v>1</v>
      </c>
    </row>
    <row r="32" spans="2:20" x14ac:dyDescent="0.25">
      <c r="B32" s="35">
        <v>28</v>
      </c>
      <c r="C32" s="54">
        <v>222107792</v>
      </c>
      <c r="D32" s="55" t="s">
        <v>80</v>
      </c>
      <c r="E32" s="53">
        <v>37</v>
      </c>
      <c r="F32" s="53">
        <v>38</v>
      </c>
      <c r="G32" s="53">
        <v>72</v>
      </c>
      <c r="H32" s="35">
        <f t="shared" si="0"/>
        <v>92.5</v>
      </c>
      <c r="I32" s="35">
        <f t="shared" si="1"/>
        <v>92.5</v>
      </c>
      <c r="J32" s="35">
        <f t="shared" si="2"/>
        <v>95</v>
      </c>
      <c r="K32" s="35">
        <f t="shared" si="3"/>
        <v>95</v>
      </c>
      <c r="L32" s="31">
        <f t="shared" si="4"/>
        <v>96</v>
      </c>
      <c r="M32" s="50">
        <v>22</v>
      </c>
      <c r="O32">
        <f t="shared" si="5"/>
        <v>1</v>
      </c>
      <c r="P32">
        <f t="shared" si="6"/>
        <v>1</v>
      </c>
      <c r="Q32">
        <f t="shared" si="7"/>
        <v>1</v>
      </c>
      <c r="R32">
        <f t="shared" si="8"/>
        <v>1</v>
      </c>
      <c r="S32">
        <f t="shared" si="9"/>
        <v>1</v>
      </c>
      <c r="T32">
        <f t="shared" si="10"/>
        <v>0</v>
      </c>
    </row>
    <row r="33" spans="2:20" x14ac:dyDescent="0.25">
      <c r="B33" s="35">
        <v>29</v>
      </c>
      <c r="C33" s="54">
        <v>222107793</v>
      </c>
      <c r="D33" s="55" t="s">
        <v>81</v>
      </c>
      <c r="E33" s="53">
        <v>24</v>
      </c>
      <c r="F33" s="53">
        <v>25</v>
      </c>
      <c r="G33" s="53">
        <v>49</v>
      </c>
      <c r="H33" s="35">
        <f t="shared" si="0"/>
        <v>60</v>
      </c>
      <c r="I33" s="35">
        <f t="shared" si="1"/>
        <v>60</v>
      </c>
      <c r="J33" s="35">
        <f t="shared" si="2"/>
        <v>62.5</v>
      </c>
      <c r="K33" s="35">
        <f t="shared" si="3"/>
        <v>62.5</v>
      </c>
      <c r="L33" s="31">
        <f t="shared" si="4"/>
        <v>65.333333333333329</v>
      </c>
      <c r="M33" s="50">
        <v>33</v>
      </c>
      <c r="O33">
        <f t="shared" si="5"/>
        <v>1</v>
      </c>
      <c r="P33">
        <f t="shared" si="6"/>
        <v>1</v>
      </c>
      <c r="Q33">
        <f t="shared" si="7"/>
        <v>1</v>
      </c>
      <c r="R33">
        <f t="shared" si="8"/>
        <v>1</v>
      </c>
      <c r="S33">
        <f t="shared" si="9"/>
        <v>1</v>
      </c>
      <c r="T33">
        <f t="shared" si="10"/>
        <v>0</v>
      </c>
    </row>
    <row r="34" spans="2:20" x14ac:dyDescent="0.25">
      <c r="B34" s="35">
        <v>30</v>
      </c>
      <c r="C34" s="54">
        <v>222107794</v>
      </c>
      <c r="D34" s="55" t="s">
        <v>82</v>
      </c>
      <c r="E34" s="53">
        <v>26</v>
      </c>
      <c r="F34" s="53">
        <v>29</v>
      </c>
      <c r="G34" s="53">
        <v>57</v>
      </c>
      <c r="H34" s="35">
        <f t="shared" si="0"/>
        <v>65</v>
      </c>
      <c r="I34" s="35">
        <f t="shared" si="1"/>
        <v>65</v>
      </c>
      <c r="J34" s="35">
        <f t="shared" si="2"/>
        <v>72.5</v>
      </c>
      <c r="K34" s="35">
        <f t="shared" si="3"/>
        <v>72.5</v>
      </c>
      <c r="L34" s="31">
        <f t="shared" si="4"/>
        <v>76</v>
      </c>
      <c r="M34" s="50">
        <v>62</v>
      </c>
      <c r="O34">
        <f t="shared" si="5"/>
        <v>1</v>
      </c>
      <c r="P34">
        <f t="shared" si="6"/>
        <v>1</v>
      </c>
      <c r="Q34">
        <f t="shared" si="7"/>
        <v>1</v>
      </c>
      <c r="R34">
        <f t="shared" si="8"/>
        <v>1</v>
      </c>
      <c r="S34">
        <f t="shared" si="9"/>
        <v>1</v>
      </c>
      <c r="T34">
        <f t="shared" si="10"/>
        <v>1</v>
      </c>
    </row>
    <row r="35" spans="2:20" x14ac:dyDescent="0.25">
      <c r="B35" s="35">
        <v>31</v>
      </c>
      <c r="C35" s="54">
        <v>222107795</v>
      </c>
      <c r="D35" s="55" t="s">
        <v>83</v>
      </c>
      <c r="E35" s="53">
        <v>20</v>
      </c>
      <c r="F35" s="53">
        <v>23</v>
      </c>
      <c r="G35" s="53">
        <v>55</v>
      </c>
      <c r="H35" s="35">
        <f t="shared" si="0"/>
        <v>50</v>
      </c>
      <c r="I35" s="35">
        <f t="shared" si="1"/>
        <v>50</v>
      </c>
      <c r="J35" s="35">
        <f t="shared" si="2"/>
        <v>57.499999999999993</v>
      </c>
      <c r="K35" s="35">
        <f t="shared" si="3"/>
        <v>57.499999999999993</v>
      </c>
      <c r="L35" s="31">
        <f t="shared" si="4"/>
        <v>73.333333333333329</v>
      </c>
      <c r="M35" s="50">
        <v>56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0</v>
      </c>
      <c r="S35">
        <f t="shared" si="9"/>
        <v>1</v>
      </c>
      <c r="T35">
        <f t="shared" si="10"/>
        <v>1</v>
      </c>
    </row>
    <row r="36" spans="2:20" x14ac:dyDescent="0.25">
      <c r="B36" s="35">
        <v>32</v>
      </c>
      <c r="C36" s="54">
        <v>222107796</v>
      </c>
      <c r="D36" s="55" t="s">
        <v>84</v>
      </c>
      <c r="E36" s="53">
        <v>23</v>
      </c>
      <c r="F36" s="53">
        <v>24</v>
      </c>
      <c r="G36" s="53">
        <v>46</v>
      </c>
      <c r="H36" s="35">
        <f t="shared" si="0"/>
        <v>57.499999999999993</v>
      </c>
      <c r="I36" s="35">
        <f t="shared" si="1"/>
        <v>57.499999999999993</v>
      </c>
      <c r="J36" s="35">
        <f t="shared" si="2"/>
        <v>60</v>
      </c>
      <c r="K36" s="35">
        <f t="shared" si="3"/>
        <v>60</v>
      </c>
      <c r="L36" s="31">
        <f t="shared" si="4"/>
        <v>61.333333333333329</v>
      </c>
      <c r="M36" s="50">
        <v>21</v>
      </c>
      <c r="O36">
        <f t="shared" si="5"/>
        <v>0</v>
      </c>
      <c r="P36">
        <f t="shared" si="6"/>
        <v>0</v>
      </c>
      <c r="Q36">
        <f t="shared" si="7"/>
        <v>1</v>
      </c>
      <c r="R36">
        <f t="shared" si="8"/>
        <v>1</v>
      </c>
      <c r="S36">
        <f t="shared" si="9"/>
        <v>1</v>
      </c>
      <c r="T36">
        <f t="shared" si="10"/>
        <v>0</v>
      </c>
    </row>
    <row r="37" spans="2:20" x14ac:dyDescent="0.25">
      <c r="B37" s="35">
        <v>33</v>
      </c>
      <c r="C37" s="54">
        <v>222107797</v>
      </c>
      <c r="D37" s="55" t="s">
        <v>85</v>
      </c>
      <c r="E37" s="53">
        <v>21</v>
      </c>
      <c r="F37" s="53">
        <v>24</v>
      </c>
      <c r="G37" s="53">
        <v>47</v>
      </c>
      <c r="H37" s="35">
        <f t="shared" ref="H37:H68" si="11">(E37/40)*100</f>
        <v>52.5</v>
      </c>
      <c r="I37" s="35">
        <f t="shared" ref="I37:I68" si="12">(E37/40)*100</f>
        <v>52.5</v>
      </c>
      <c r="J37" s="35">
        <f t="shared" ref="J37:J68" si="13">(F37/40)*100</f>
        <v>60</v>
      </c>
      <c r="K37" s="35">
        <f t="shared" ref="K37:K68" si="14">(F37/40)*100</f>
        <v>60</v>
      </c>
      <c r="L37" s="31">
        <f t="shared" ref="L37:L68" si="15">(G37/75)*100</f>
        <v>62.666666666666671</v>
      </c>
      <c r="M37" s="50">
        <v>33</v>
      </c>
      <c r="O37">
        <f t="shared" ref="O37:O68" si="16">COUNTIF(H37,"&gt;=60")</f>
        <v>0</v>
      </c>
      <c r="P37">
        <f t="shared" ref="P37:P68" si="17">COUNTIF(I37,"&gt;=60")</f>
        <v>0</v>
      </c>
      <c r="Q37">
        <f t="shared" ref="Q37:Q68" si="18">COUNTIF(J37,"&gt;=60")</f>
        <v>1</v>
      </c>
      <c r="R37">
        <f t="shared" ref="R37:R68" si="19">COUNTIF(K37,"&gt;=60")</f>
        <v>1</v>
      </c>
      <c r="S37">
        <f t="shared" ref="S37:S68" si="20">COUNTIF(L37,"&gt;=60")</f>
        <v>1</v>
      </c>
      <c r="T37">
        <f t="shared" ref="T37:T68" si="21">COUNTIF(M37,"&gt;=40")</f>
        <v>0</v>
      </c>
    </row>
    <row r="38" spans="2:20" x14ac:dyDescent="0.25">
      <c r="B38" s="35">
        <v>34</v>
      </c>
      <c r="C38" s="54">
        <v>222107798</v>
      </c>
      <c r="D38" s="55" t="s">
        <v>86</v>
      </c>
      <c r="E38" s="53">
        <v>20</v>
      </c>
      <c r="F38" s="53">
        <v>23</v>
      </c>
      <c r="G38" s="53">
        <v>45</v>
      </c>
      <c r="H38" s="35">
        <f t="shared" si="11"/>
        <v>50</v>
      </c>
      <c r="I38" s="35">
        <f t="shared" si="12"/>
        <v>50</v>
      </c>
      <c r="J38" s="35">
        <f t="shared" si="13"/>
        <v>57.499999999999993</v>
      </c>
      <c r="K38" s="35">
        <f t="shared" si="14"/>
        <v>57.499999999999993</v>
      </c>
      <c r="L38" s="31">
        <f t="shared" si="15"/>
        <v>60</v>
      </c>
      <c r="M38" s="50">
        <v>53</v>
      </c>
      <c r="O38">
        <f t="shared" si="16"/>
        <v>0</v>
      </c>
      <c r="P38">
        <f t="shared" si="17"/>
        <v>0</v>
      </c>
      <c r="Q38">
        <f t="shared" si="18"/>
        <v>0</v>
      </c>
      <c r="R38">
        <f t="shared" si="19"/>
        <v>0</v>
      </c>
      <c r="S38">
        <f t="shared" si="20"/>
        <v>1</v>
      </c>
      <c r="T38">
        <f t="shared" si="21"/>
        <v>1</v>
      </c>
    </row>
    <row r="39" spans="2:20" x14ac:dyDescent="0.25">
      <c r="B39" s="35">
        <v>35</v>
      </c>
      <c r="C39" s="54">
        <v>222107799</v>
      </c>
      <c r="D39" s="55" t="s">
        <v>87</v>
      </c>
      <c r="E39" s="53">
        <v>21</v>
      </c>
      <c r="F39" s="53">
        <v>24</v>
      </c>
      <c r="G39" s="53">
        <v>46</v>
      </c>
      <c r="H39" s="35">
        <f t="shared" si="11"/>
        <v>52.5</v>
      </c>
      <c r="I39" s="35">
        <f t="shared" si="12"/>
        <v>52.5</v>
      </c>
      <c r="J39" s="35">
        <f t="shared" si="13"/>
        <v>60</v>
      </c>
      <c r="K39" s="35">
        <f t="shared" si="14"/>
        <v>60</v>
      </c>
      <c r="L39" s="31">
        <f t="shared" si="15"/>
        <v>61.333333333333329</v>
      </c>
      <c r="M39" s="50">
        <v>30</v>
      </c>
      <c r="O39">
        <f t="shared" si="16"/>
        <v>0</v>
      </c>
      <c r="P39">
        <f t="shared" si="17"/>
        <v>0</v>
      </c>
      <c r="Q39">
        <f t="shared" si="18"/>
        <v>1</v>
      </c>
      <c r="R39">
        <f t="shared" si="19"/>
        <v>1</v>
      </c>
      <c r="S39">
        <f t="shared" si="20"/>
        <v>1</v>
      </c>
      <c r="T39">
        <f t="shared" si="21"/>
        <v>0</v>
      </c>
    </row>
    <row r="40" spans="2:20" x14ac:dyDescent="0.25">
      <c r="B40" s="35">
        <v>36</v>
      </c>
      <c r="C40" s="54">
        <v>222107800</v>
      </c>
      <c r="D40" s="55" t="s">
        <v>88</v>
      </c>
      <c r="E40" s="53">
        <v>32</v>
      </c>
      <c r="F40" s="53">
        <v>35</v>
      </c>
      <c r="G40" s="53">
        <v>69</v>
      </c>
      <c r="H40" s="35">
        <f t="shared" si="11"/>
        <v>80</v>
      </c>
      <c r="I40" s="35">
        <f t="shared" si="12"/>
        <v>80</v>
      </c>
      <c r="J40" s="35">
        <f t="shared" si="13"/>
        <v>87.5</v>
      </c>
      <c r="K40" s="35">
        <f t="shared" si="14"/>
        <v>87.5</v>
      </c>
      <c r="L40" s="31">
        <f t="shared" si="15"/>
        <v>92</v>
      </c>
      <c r="M40" s="50">
        <v>29</v>
      </c>
      <c r="O40">
        <f t="shared" si="16"/>
        <v>1</v>
      </c>
      <c r="P40">
        <f t="shared" si="17"/>
        <v>1</v>
      </c>
      <c r="Q40">
        <f t="shared" si="18"/>
        <v>1</v>
      </c>
      <c r="R40">
        <f t="shared" si="19"/>
        <v>1</v>
      </c>
      <c r="S40">
        <f t="shared" si="20"/>
        <v>1</v>
      </c>
      <c r="T40">
        <f t="shared" si="21"/>
        <v>0</v>
      </c>
    </row>
    <row r="41" spans="2:20" x14ac:dyDescent="0.25">
      <c r="B41" s="35">
        <v>37</v>
      </c>
      <c r="C41" s="54">
        <v>222107801</v>
      </c>
      <c r="D41" s="55" t="s">
        <v>89</v>
      </c>
      <c r="E41" s="53">
        <v>23</v>
      </c>
      <c r="F41" s="53">
        <v>24</v>
      </c>
      <c r="G41" s="53">
        <v>47</v>
      </c>
      <c r="H41" s="35">
        <f t="shared" si="11"/>
        <v>57.499999999999993</v>
      </c>
      <c r="I41" s="35">
        <f t="shared" si="12"/>
        <v>57.499999999999993</v>
      </c>
      <c r="J41" s="35">
        <f t="shared" si="13"/>
        <v>60</v>
      </c>
      <c r="K41" s="35">
        <f t="shared" si="14"/>
        <v>60</v>
      </c>
      <c r="L41" s="31">
        <f t="shared" si="15"/>
        <v>62.666666666666671</v>
      </c>
      <c r="M41" s="50">
        <v>56</v>
      </c>
      <c r="O41">
        <f t="shared" si="16"/>
        <v>0</v>
      </c>
      <c r="P41">
        <f t="shared" si="17"/>
        <v>0</v>
      </c>
      <c r="Q41">
        <f t="shared" si="18"/>
        <v>1</v>
      </c>
      <c r="R41">
        <f t="shared" si="19"/>
        <v>1</v>
      </c>
      <c r="S41">
        <f t="shared" si="20"/>
        <v>1</v>
      </c>
      <c r="T41">
        <f t="shared" si="21"/>
        <v>1</v>
      </c>
    </row>
    <row r="42" spans="2:20" x14ac:dyDescent="0.25">
      <c r="B42" s="35">
        <v>38</v>
      </c>
      <c r="C42" s="54">
        <v>222107802</v>
      </c>
      <c r="D42" s="55" t="s">
        <v>90</v>
      </c>
      <c r="E42" s="53">
        <v>37</v>
      </c>
      <c r="F42" s="53">
        <v>38</v>
      </c>
      <c r="G42" s="53">
        <v>72</v>
      </c>
      <c r="H42" s="35">
        <f t="shared" si="11"/>
        <v>92.5</v>
      </c>
      <c r="I42" s="35">
        <f t="shared" si="12"/>
        <v>92.5</v>
      </c>
      <c r="J42" s="35">
        <f t="shared" si="13"/>
        <v>95</v>
      </c>
      <c r="K42" s="35">
        <f t="shared" si="14"/>
        <v>95</v>
      </c>
      <c r="L42" s="31">
        <f t="shared" si="15"/>
        <v>96</v>
      </c>
      <c r="M42" s="50">
        <v>28</v>
      </c>
      <c r="O42">
        <f t="shared" si="16"/>
        <v>1</v>
      </c>
      <c r="P42">
        <f t="shared" si="17"/>
        <v>1</v>
      </c>
      <c r="Q42">
        <f t="shared" si="18"/>
        <v>1</v>
      </c>
      <c r="R42">
        <f t="shared" si="19"/>
        <v>1</v>
      </c>
      <c r="S42">
        <f t="shared" si="20"/>
        <v>1</v>
      </c>
      <c r="T42">
        <f t="shared" si="21"/>
        <v>0</v>
      </c>
    </row>
    <row r="43" spans="2:20" x14ac:dyDescent="0.25">
      <c r="B43" s="35">
        <v>39</v>
      </c>
      <c r="C43" s="56">
        <v>222107803</v>
      </c>
      <c r="D43" s="57" t="s">
        <v>91</v>
      </c>
      <c r="E43" s="53">
        <v>22</v>
      </c>
      <c r="F43" s="53">
        <v>25</v>
      </c>
      <c r="G43" s="53">
        <v>48</v>
      </c>
      <c r="H43" s="35">
        <f t="shared" si="11"/>
        <v>55.000000000000007</v>
      </c>
      <c r="I43" s="35">
        <f t="shared" si="12"/>
        <v>55.000000000000007</v>
      </c>
      <c r="J43" s="35">
        <f t="shared" si="13"/>
        <v>62.5</v>
      </c>
      <c r="K43" s="35">
        <f t="shared" si="14"/>
        <v>62.5</v>
      </c>
      <c r="L43" s="31">
        <f t="shared" si="15"/>
        <v>64</v>
      </c>
      <c r="M43" s="50">
        <v>71</v>
      </c>
      <c r="O43">
        <f t="shared" si="16"/>
        <v>0</v>
      </c>
      <c r="P43">
        <f t="shared" si="17"/>
        <v>0</v>
      </c>
      <c r="Q43">
        <f t="shared" si="18"/>
        <v>1</v>
      </c>
      <c r="R43">
        <f t="shared" si="19"/>
        <v>1</v>
      </c>
      <c r="S43">
        <f t="shared" si="20"/>
        <v>1</v>
      </c>
      <c r="T43">
        <f t="shared" si="21"/>
        <v>1</v>
      </c>
    </row>
    <row r="44" spans="2:20" x14ac:dyDescent="0.25">
      <c r="B44" s="35">
        <v>40</v>
      </c>
      <c r="C44" s="56">
        <v>222107804</v>
      </c>
      <c r="D44" s="57" t="s">
        <v>92</v>
      </c>
      <c r="E44" s="53">
        <v>24</v>
      </c>
      <c r="F44" s="53">
        <v>27</v>
      </c>
      <c r="G44" s="53">
        <v>53</v>
      </c>
      <c r="H44" s="35">
        <f t="shared" si="11"/>
        <v>60</v>
      </c>
      <c r="I44" s="35">
        <f t="shared" si="12"/>
        <v>60</v>
      </c>
      <c r="J44" s="35">
        <f t="shared" si="13"/>
        <v>67.5</v>
      </c>
      <c r="K44" s="35">
        <f t="shared" si="14"/>
        <v>67.5</v>
      </c>
      <c r="L44" s="31">
        <f t="shared" si="15"/>
        <v>70.666666666666671</v>
      </c>
      <c r="M44" s="50">
        <v>34</v>
      </c>
      <c r="O44">
        <f t="shared" si="16"/>
        <v>1</v>
      </c>
      <c r="P44">
        <f t="shared" si="17"/>
        <v>1</v>
      </c>
      <c r="Q44">
        <f t="shared" si="18"/>
        <v>1</v>
      </c>
      <c r="R44">
        <f t="shared" si="19"/>
        <v>1</v>
      </c>
      <c r="S44">
        <f t="shared" si="20"/>
        <v>1</v>
      </c>
      <c r="T44">
        <f t="shared" si="21"/>
        <v>0</v>
      </c>
    </row>
    <row r="45" spans="2:20" x14ac:dyDescent="0.25">
      <c r="B45" s="35">
        <v>41</v>
      </c>
      <c r="C45" s="56">
        <v>222107805</v>
      </c>
      <c r="D45" s="57" t="s">
        <v>93</v>
      </c>
      <c r="E45" s="53">
        <v>25</v>
      </c>
      <c r="F45" s="53">
        <v>23</v>
      </c>
      <c r="G45" s="53">
        <v>55</v>
      </c>
      <c r="H45" s="35">
        <f t="shared" si="11"/>
        <v>62.5</v>
      </c>
      <c r="I45" s="35">
        <f t="shared" si="12"/>
        <v>62.5</v>
      </c>
      <c r="J45" s="35">
        <f t="shared" si="13"/>
        <v>57.499999999999993</v>
      </c>
      <c r="K45" s="35">
        <f t="shared" si="14"/>
        <v>57.499999999999993</v>
      </c>
      <c r="L45" s="31">
        <f t="shared" si="15"/>
        <v>73.333333333333329</v>
      </c>
      <c r="M45" s="50">
        <v>27</v>
      </c>
      <c r="O45">
        <f t="shared" si="16"/>
        <v>1</v>
      </c>
      <c r="P45">
        <f t="shared" si="17"/>
        <v>1</v>
      </c>
      <c r="Q45">
        <f t="shared" si="18"/>
        <v>0</v>
      </c>
      <c r="R45">
        <f t="shared" si="19"/>
        <v>0</v>
      </c>
      <c r="S45">
        <f t="shared" si="20"/>
        <v>1</v>
      </c>
      <c r="T45">
        <f t="shared" si="21"/>
        <v>0</v>
      </c>
    </row>
    <row r="46" spans="2:20" x14ac:dyDescent="0.25">
      <c r="B46" s="35">
        <v>42</v>
      </c>
      <c r="C46" s="56">
        <v>222107806</v>
      </c>
      <c r="D46" s="57" t="s">
        <v>94</v>
      </c>
      <c r="E46" s="53">
        <v>22</v>
      </c>
      <c r="F46" s="53">
        <v>25</v>
      </c>
      <c r="G46" s="53">
        <v>48</v>
      </c>
      <c r="H46" s="35">
        <f t="shared" si="11"/>
        <v>55.000000000000007</v>
      </c>
      <c r="I46" s="35">
        <f t="shared" si="12"/>
        <v>55.000000000000007</v>
      </c>
      <c r="J46" s="35">
        <f t="shared" si="13"/>
        <v>62.5</v>
      </c>
      <c r="K46" s="35">
        <f t="shared" si="14"/>
        <v>62.5</v>
      </c>
      <c r="L46" s="31">
        <f t="shared" si="15"/>
        <v>64</v>
      </c>
      <c r="M46" s="50">
        <v>33</v>
      </c>
      <c r="O46">
        <f t="shared" si="16"/>
        <v>0</v>
      </c>
      <c r="P46">
        <f t="shared" si="17"/>
        <v>0</v>
      </c>
      <c r="Q46">
        <f t="shared" si="18"/>
        <v>1</v>
      </c>
      <c r="R46">
        <f t="shared" si="19"/>
        <v>1</v>
      </c>
      <c r="S46">
        <f t="shared" si="20"/>
        <v>1</v>
      </c>
      <c r="T46">
        <f t="shared" si="21"/>
        <v>0</v>
      </c>
    </row>
    <row r="47" spans="2:20" x14ac:dyDescent="0.25">
      <c r="B47" s="35">
        <v>43</v>
      </c>
      <c r="C47" s="56">
        <v>222107807</v>
      </c>
      <c r="D47" s="57" t="s">
        <v>95</v>
      </c>
      <c r="E47" s="53">
        <v>37</v>
      </c>
      <c r="F47" s="53">
        <v>38</v>
      </c>
      <c r="G47" s="53">
        <v>72</v>
      </c>
      <c r="H47" s="35">
        <f t="shared" si="11"/>
        <v>92.5</v>
      </c>
      <c r="I47" s="35">
        <f t="shared" si="12"/>
        <v>92.5</v>
      </c>
      <c r="J47" s="35">
        <f t="shared" si="13"/>
        <v>95</v>
      </c>
      <c r="K47" s="35">
        <f t="shared" si="14"/>
        <v>95</v>
      </c>
      <c r="L47" s="31">
        <f t="shared" si="15"/>
        <v>96</v>
      </c>
      <c r="M47" s="50">
        <v>0</v>
      </c>
      <c r="O47">
        <f t="shared" si="16"/>
        <v>1</v>
      </c>
      <c r="P47">
        <f t="shared" si="17"/>
        <v>1</v>
      </c>
      <c r="Q47">
        <f t="shared" si="18"/>
        <v>1</v>
      </c>
      <c r="R47">
        <f t="shared" si="19"/>
        <v>1</v>
      </c>
      <c r="S47">
        <f t="shared" si="20"/>
        <v>1</v>
      </c>
      <c r="T47">
        <f t="shared" si="21"/>
        <v>0</v>
      </c>
    </row>
    <row r="48" spans="2:20" x14ac:dyDescent="0.25">
      <c r="B48" s="35">
        <v>44</v>
      </c>
      <c r="C48" s="56">
        <v>222107808</v>
      </c>
      <c r="D48" s="57" t="s">
        <v>96</v>
      </c>
      <c r="E48" s="53">
        <v>35</v>
      </c>
      <c r="F48" s="53">
        <v>38</v>
      </c>
      <c r="G48" s="53">
        <v>72</v>
      </c>
      <c r="H48" s="35">
        <f t="shared" si="11"/>
        <v>87.5</v>
      </c>
      <c r="I48" s="35">
        <f t="shared" si="12"/>
        <v>87.5</v>
      </c>
      <c r="J48" s="35">
        <f t="shared" si="13"/>
        <v>95</v>
      </c>
      <c r="K48" s="35">
        <f t="shared" si="14"/>
        <v>95</v>
      </c>
      <c r="L48" s="31">
        <f t="shared" si="15"/>
        <v>96</v>
      </c>
      <c r="M48" s="50">
        <v>23</v>
      </c>
      <c r="O48">
        <f t="shared" si="16"/>
        <v>1</v>
      </c>
      <c r="P48">
        <f t="shared" si="17"/>
        <v>1</v>
      </c>
      <c r="Q48">
        <f t="shared" si="18"/>
        <v>1</v>
      </c>
      <c r="R48">
        <f t="shared" si="19"/>
        <v>1</v>
      </c>
      <c r="S48">
        <f t="shared" si="20"/>
        <v>1</v>
      </c>
      <c r="T48">
        <f t="shared" si="21"/>
        <v>0</v>
      </c>
    </row>
    <row r="49" spans="2:20" x14ac:dyDescent="0.25">
      <c r="B49" s="35">
        <v>45</v>
      </c>
      <c r="C49" s="56">
        <v>222107809</v>
      </c>
      <c r="D49" s="57" t="s">
        <v>97</v>
      </c>
      <c r="E49" s="53">
        <v>21</v>
      </c>
      <c r="F49" s="53">
        <v>24</v>
      </c>
      <c r="G49" s="53">
        <v>46</v>
      </c>
      <c r="H49" s="35">
        <f t="shared" si="11"/>
        <v>52.5</v>
      </c>
      <c r="I49" s="35">
        <f t="shared" si="12"/>
        <v>52.5</v>
      </c>
      <c r="J49" s="35">
        <f t="shared" si="13"/>
        <v>60</v>
      </c>
      <c r="K49" s="35">
        <f t="shared" si="14"/>
        <v>60</v>
      </c>
      <c r="L49" s="31">
        <f t="shared" si="15"/>
        <v>61.333333333333329</v>
      </c>
      <c r="M49" s="50">
        <v>19</v>
      </c>
      <c r="O49">
        <f t="shared" si="16"/>
        <v>0</v>
      </c>
      <c r="P49">
        <f t="shared" si="17"/>
        <v>0</v>
      </c>
      <c r="Q49">
        <f t="shared" si="18"/>
        <v>1</v>
      </c>
      <c r="R49">
        <f t="shared" si="19"/>
        <v>1</v>
      </c>
      <c r="S49">
        <f t="shared" si="20"/>
        <v>1</v>
      </c>
      <c r="T49">
        <f t="shared" si="21"/>
        <v>0</v>
      </c>
    </row>
    <row r="50" spans="2:20" x14ac:dyDescent="0.25">
      <c r="B50" s="35">
        <v>46</v>
      </c>
      <c r="C50" s="56">
        <v>222107810</v>
      </c>
      <c r="D50" s="57" t="s">
        <v>98</v>
      </c>
      <c r="E50" s="53">
        <v>21</v>
      </c>
      <c r="F50" s="53">
        <v>24</v>
      </c>
      <c r="G50" s="53">
        <v>47</v>
      </c>
      <c r="H50" s="35">
        <f t="shared" si="11"/>
        <v>52.5</v>
      </c>
      <c r="I50" s="35">
        <f t="shared" si="12"/>
        <v>52.5</v>
      </c>
      <c r="J50" s="35">
        <f t="shared" si="13"/>
        <v>60</v>
      </c>
      <c r="K50" s="35">
        <f t="shared" si="14"/>
        <v>60</v>
      </c>
      <c r="L50" s="31">
        <f t="shared" si="15"/>
        <v>62.666666666666671</v>
      </c>
      <c r="M50" s="50">
        <v>21</v>
      </c>
      <c r="O50">
        <f t="shared" si="16"/>
        <v>0</v>
      </c>
      <c r="P50">
        <f t="shared" si="17"/>
        <v>0</v>
      </c>
      <c r="Q50">
        <f t="shared" si="18"/>
        <v>1</v>
      </c>
      <c r="R50">
        <f t="shared" si="19"/>
        <v>1</v>
      </c>
      <c r="S50">
        <f t="shared" si="20"/>
        <v>1</v>
      </c>
      <c r="T50">
        <f t="shared" si="21"/>
        <v>0</v>
      </c>
    </row>
    <row r="51" spans="2:20" x14ac:dyDescent="0.25">
      <c r="B51" s="35">
        <v>47</v>
      </c>
      <c r="C51" s="56">
        <v>222107812</v>
      </c>
      <c r="D51" s="57" t="s">
        <v>99</v>
      </c>
      <c r="E51" s="53">
        <v>20</v>
      </c>
      <c r="F51" s="53">
        <v>23</v>
      </c>
      <c r="G51" s="53">
        <v>45</v>
      </c>
      <c r="H51" s="35">
        <f t="shared" si="11"/>
        <v>50</v>
      </c>
      <c r="I51" s="35">
        <f t="shared" si="12"/>
        <v>50</v>
      </c>
      <c r="J51" s="35">
        <f t="shared" si="13"/>
        <v>57.499999999999993</v>
      </c>
      <c r="K51" s="35">
        <f t="shared" si="14"/>
        <v>57.499999999999993</v>
      </c>
      <c r="L51" s="31">
        <f t="shared" si="15"/>
        <v>60</v>
      </c>
      <c r="M51" s="50">
        <v>55</v>
      </c>
      <c r="O51">
        <f t="shared" si="16"/>
        <v>0</v>
      </c>
      <c r="P51">
        <f t="shared" si="17"/>
        <v>0</v>
      </c>
      <c r="Q51">
        <f t="shared" si="18"/>
        <v>0</v>
      </c>
      <c r="R51">
        <f t="shared" si="19"/>
        <v>0</v>
      </c>
      <c r="S51">
        <f t="shared" si="20"/>
        <v>1</v>
      </c>
      <c r="T51">
        <f t="shared" si="21"/>
        <v>1</v>
      </c>
    </row>
    <row r="52" spans="2:20" x14ac:dyDescent="0.25">
      <c r="B52" s="35">
        <v>48</v>
      </c>
      <c r="C52" s="56">
        <v>222107813</v>
      </c>
      <c r="D52" s="57" t="s">
        <v>100</v>
      </c>
      <c r="E52" s="53">
        <v>26</v>
      </c>
      <c r="F52" s="53">
        <v>24</v>
      </c>
      <c r="G52" s="53">
        <v>46</v>
      </c>
      <c r="H52" s="35">
        <f t="shared" si="11"/>
        <v>65</v>
      </c>
      <c r="I52" s="35">
        <f t="shared" si="12"/>
        <v>65</v>
      </c>
      <c r="J52" s="35">
        <f t="shared" si="13"/>
        <v>60</v>
      </c>
      <c r="K52" s="35">
        <f t="shared" si="14"/>
        <v>60</v>
      </c>
      <c r="L52" s="31">
        <f t="shared" si="15"/>
        <v>61.333333333333329</v>
      </c>
      <c r="M52" s="50">
        <v>34</v>
      </c>
      <c r="O52">
        <f t="shared" si="16"/>
        <v>1</v>
      </c>
      <c r="P52">
        <f t="shared" si="17"/>
        <v>1</v>
      </c>
      <c r="Q52">
        <f t="shared" si="18"/>
        <v>1</v>
      </c>
      <c r="R52">
        <f t="shared" si="19"/>
        <v>1</v>
      </c>
      <c r="S52">
        <f t="shared" si="20"/>
        <v>1</v>
      </c>
      <c r="T52">
        <f t="shared" si="21"/>
        <v>0</v>
      </c>
    </row>
    <row r="53" spans="2:20" x14ac:dyDescent="0.25">
      <c r="B53" s="35">
        <v>49</v>
      </c>
      <c r="C53" s="56">
        <v>222107814</v>
      </c>
      <c r="D53" s="57" t="s">
        <v>101</v>
      </c>
      <c r="E53" s="53">
        <v>21</v>
      </c>
      <c r="F53" s="53">
        <v>24</v>
      </c>
      <c r="G53" s="53">
        <v>47</v>
      </c>
      <c r="H53" s="35">
        <f t="shared" si="11"/>
        <v>52.5</v>
      </c>
      <c r="I53" s="35">
        <f t="shared" si="12"/>
        <v>52.5</v>
      </c>
      <c r="J53" s="35">
        <f t="shared" si="13"/>
        <v>60</v>
      </c>
      <c r="K53" s="35">
        <f t="shared" si="14"/>
        <v>60</v>
      </c>
      <c r="L53" s="31">
        <f t="shared" si="15"/>
        <v>62.666666666666671</v>
      </c>
      <c r="M53" s="50">
        <v>51</v>
      </c>
      <c r="O53">
        <f t="shared" si="16"/>
        <v>0</v>
      </c>
      <c r="P53">
        <f t="shared" si="17"/>
        <v>0</v>
      </c>
      <c r="Q53">
        <f t="shared" si="18"/>
        <v>1</v>
      </c>
      <c r="R53">
        <f t="shared" si="19"/>
        <v>1</v>
      </c>
      <c r="S53">
        <f t="shared" si="20"/>
        <v>1</v>
      </c>
      <c r="T53">
        <f t="shared" si="21"/>
        <v>1</v>
      </c>
    </row>
    <row r="54" spans="2:20" x14ac:dyDescent="0.25">
      <c r="B54" s="35">
        <v>50</v>
      </c>
      <c r="C54" s="56">
        <v>222107815</v>
      </c>
      <c r="D54" s="57" t="s">
        <v>102</v>
      </c>
      <c r="E54" s="53">
        <v>25</v>
      </c>
      <c r="F54" s="53">
        <v>34</v>
      </c>
      <c r="G54" s="53">
        <v>67</v>
      </c>
      <c r="H54" s="35">
        <f t="shared" si="11"/>
        <v>62.5</v>
      </c>
      <c r="I54" s="35">
        <f t="shared" si="12"/>
        <v>62.5</v>
      </c>
      <c r="J54" s="35">
        <f t="shared" si="13"/>
        <v>85</v>
      </c>
      <c r="K54" s="35">
        <f t="shared" si="14"/>
        <v>85</v>
      </c>
      <c r="L54" s="31">
        <f t="shared" si="15"/>
        <v>89.333333333333329</v>
      </c>
      <c r="M54" s="50">
        <v>54</v>
      </c>
      <c r="O54">
        <f t="shared" si="16"/>
        <v>1</v>
      </c>
      <c r="P54">
        <f t="shared" si="17"/>
        <v>1</v>
      </c>
      <c r="Q54">
        <f t="shared" si="18"/>
        <v>1</v>
      </c>
      <c r="R54">
        <f t="shared" si="19"/>
        <v>1</v>
      </c>
      <c r="S54">
        <f t="shared" si="20"/>
        <v>1</v>
      </c>
      <c r="T54">
        <f t="shared" si="21"/>
        <v>1</v>
      </c>
    </row>
    <row r="55" spans="2:20" x14ac:dyDescent="0.25">
      <c r="B55" s="35">
        <v>51</v>
      </c>
      <c r="C55" s="56">
        <v>222107816</v>
      </c>
      <c r="D55" s="57" t="s">
        <v>103</v>
      </c>
      <c r="E55" s="53">
        <v>20</v>
      </c>
      <c r="F55" s="53">
        <v>23</v>
      </c>
      <c r="G55" s="53">
        <v>45</v>
      </c>
      <c r="H55" s="35">
        <f t="shared" si="11"/>
        <v>50</v>
      </c>
      <c r="I55" s="35">
        <f t="shared" si="12"/>
        <v>50</v>
      </c>
      <c r="J55" s="35">
        <f t="shared" si="13"/>
        <v>57.499999999999993</v>
      </c>
      <c r="K55" s="35">
        <f t="shared" si="14"/>
        <v>57.499999999999993</v>
      </c>
      <c r="L55" s="31">
        <f t="shared" si="15"/>
        <v>60</v>
      </c>
      <c r="M55" s="50">
        <v>74</v>
      </c>
      <c r="O55">
        <f t="shared" si="16"/>
        <v>0</v>
      </c>
      <c r="P55">
        <f t="shared" si="17"/>
        <v>0</v>
      </c>
      <c r="Q55">
        <f t="shared" si="18"/>
        <v>0</v>
      </c>
      <c r="R55">
        <f t="shared" si="19"/>
        <v>0</v>
      </c>
      <c r="S55">
        <f t="shared" si="20"/>
        <v>1</v>
      </c>
      <c r="T55">
        <f t="shared" si="21"/>
        <v>1</v>
      </c>
    </row>
    <row r="56" spans="2:20" x14ac:dyDescent="0.25">
      <c r="B56" s="35">
        <v>52</v>
      </c>
      <c r="C56" s="56">
        <v>222107817</v>
      </c>
      <c r="D56" s="57" t="s">
        <v>104</v>
      </c>
      <c r="E56" s="53">
        <v>23</v>
      </c>
      <c r="F56" s="53">
        <v>26</v>
      </c>
      <c r="G56" s="53">
        <v>50</v>
      </c>
      <c r="H56" s="35">
        <f t="shared" si="11"/>
        <v>57.499999999999993</v>
      </c>
      <c r="I56" s="35">
        <f t="shared" si="12"/>
        <v>57.499999999999993</v>
      </c>
      <c r="J56" s="35">
        <f t="shared" si="13"/>
        <v>65</v>
      </c>
      <c r="K56" s="35">
        <f t="shared" si="14"/>
        <v>65</v>
      </c>
      <c r="L56" s="31">
        <f t="shared" si="15"/>
        <v>66.666666666666657</v>
      </c>
      <c r="M56" s="50">
        <v>24</v>
      </c>
      <c r="O56">
        <f t="shared" si="16"/>
        <v>0</v>
      </c>
      <c r="P56">
        <f t="shared" si="17"/>
        <v>0</v>
      </c>
      <c r="Q56">
        <f t="shared" si="18"/>
        <v>1</v>
      </c>
      <c r="R56">
        <f t="shared" si="19"/>
        <v>1</v>
      </c>
      <c r="S56">
        <f t="shared" si="20"/>
        <v>1</v>
      </c>
      <c r="T56">
        <f t="shared" si="21"/>
        <v>0</v>
      </c>
    </row>
    <row r="57" spans="2:20" x14ac:dyDescent="0.25">
      <c r="B57" s="35">
        <v>53</v>
      </c>
      <c r="C57" s="56">
        <v>222107818</v>
      </c>
      <c r="D57" s="57" t="s">
        <v>105</v>
      </c>
      <c r="E57" s="53">
        <v>28</v>
      </c>
      <c r="F57" s="53">
        <v>31</v>
      </c>
      <c r="G57" s="53">
        <v>61</v>
      </c>
      <c r="H57" s="35">
        <f t="shared" si="11"/>
        <v>70</v>
      </c>
      <c r="I57" s="35">
        <f t="shared" si="12"/>
        <v>70</v>
      </c>
      <c r="J57" s="35">
        <f t="shared" si="13"/>
        <v>77.5</v>
      </c>
      <c r="K57" s="35">
        <f t="shared" si="14"/>
        <v>77.5</v>
      </c>
      <c r="L57" s="31">
        <f t="shared" si="15"/>
        <v>81.333333333333329</v>
      </c>
      <c r="M57" s="50">
        <v>73</v>
      </c>
      <c r="O57">
        <f t="shared" si="16"/>
        <v>1</v>
      </c>
      <c r="P57">
        <f t="shared" si="17"/>
        <v>1</v>
      </c>
      <c r="Q57">
        <f t="shared" si="18"/>
        <v>1</v>
      </c>
      <c r="R57">
        <f t="shared" si="19"/>
        <v>1</v>
      </c>
      <c r="S57">
        <f t="shared" si="20"/>
        <v>1</v>
      </c>
      <c r="T57">
        <f t="shared" si="21"/>
        <v>1</v>
      </c>
    </row>
    <row r="58" spans="2:20" x14ac:dyDescent="0.25">
      <c r="B58" s="35">
        <v>54</v>
      </c>
      <c r="C58" s="56">
        <v>222107819</v>
      </c>
      <c r="D58" s="57" t="s">
        <v>106</v>
      </c>
      <c r="E58" s="53">
        <v>26</v>
      </c>
      <c r="F58" s="53">
        <v>29</v>
      </c>
      <c r="G58" s="53">
        <v>56</v>
      </c>
      <c r="H58" s="35">
        <f t="shared" si="11"/>
        <v>65</v>
      </c>
      <c r="I58" s="35">
        <f t="shared" si="12"/>
        <v>65</v>
      </c>
      <c r="J58" s="35">
        <f t="shared" si="13"/>
        <v>72.5</v>
      </c>
      <c r="K58" s="35">
        <f t="shared" si="14"/>
        <v>72.5</v>
      </c>
      <c r="L58" s="31">
        <f t="shared" si="15"/>
        <v>74.666666666666671</v>
      </c>
      <c r="M58" s="50">
        <v>37</v>
      </c>
      <c r="O58">
        <f t="shared" si="16"/>
        <v>1</v>
      </c>
      <c r="P58">
        <f t="shared" si="17"/>
        <v>1</v>
      </c>
      <c r="Q58">
        <f t="shared" si="18"/>
        <v>1</v>
      </c>
      <c r="R58">
        <f t="shared" si="19"/>
        <v>1</v>
      </c>
      <c r="S58">
        <f t="shared" si="20"/>
        <v>1</v>
      </c>
      <c r="T58">
        <f t="shared" si="21"/>
        <v>0</v>
      </c>
    </row>
    <row r="59" spans="2:20" x14ac:dyDescent="0.25">
      <c r="B59" s="35">
        <v>55</v>
      </c>
      <c r="C59" s="56">
        <v>222107820</v>
      </c>
      <c r="D59" s="57" t="s">
        <v>107</v>
      </c>
      <c r="E59" s="53">
        <v>31</v>
      </c>
      <c r="F59" s="53">
        <v>34</v>
      </c>
      <c r="G59" s="53">
        <v>66</v>
      </c>
      <c r="H59" s="35">
        <f t="shared" si="11"/>
        <v>77.5</v>
      </c>
      <c r="I59" s="35">
        <f t="shared" si="12"/>
        <v>77.5</v>
      </c>
      <c r="J59" s="35">
        <f t="shared" si="13"/>
        <v>85</v>
      </c>
      <c r="K59" s="35">
        <f t="shared" si="14"/>
        <v>85</v>
      </c>
      <c r="L59" s="31">
        <f t="shared" si="15"/>
        <v>88</v>
      </c>
      <c r="M59" s="50">
        <v>16</v>
      </c>
      <c r="O59">
        <f t="shared" si="16"/>
        <v>1</v>
      </c>
      <c r="P59">
        <f t="shared" si="17"/>
        <v>1</v>
      </c>
      <c r="Q59">
        <f t="shared" si="18"/>
        <v>1</v>
      </c>
      <c r="R59">
        <f t="shared" si="19"/>
        <v>1</v>
      </c>
      <c r="S59">
        <f t="shared" si="20"/>
        <v>1</v>
      </c>
      <c r="T59">
        <f t="shared" si="21"/>
        <v>0</v>
      </c>
    </row>
    <row r="60" spans="2:20" x14ac:dyDescent="0.25">
      <c r="B60" s="35">
        <v>56</v>
      </c>
      <c r="C60" s="56">
        <v>222107821</v>
      </c>
      <c r="D60" s="57" t="s">
        <v>108</v>
      </c>
      <c r="E60" s="53">
        <v>34</v>
      </c>
      <c r="F60" s="53">
        <v>37</v>
      </c>
      <c r="G60" s="53">
        <v>72</v>
      </c>
      <c r="H60" s="35">
        <f t="shared" si="11"/>
        <v>85</v>
      </c>
      <c r="I60" s="35">
        <f t="shared" si="12"/>
        <v>85</v>
      </c>
      <c r="J60" s="35">
        <f t="shared" si="13"/>
        <v>92.5</v>
      </c>
      <c r="K60" s="35">
        <f t="shared" si="14"/>
        <v>92.5</v>
      </c>
      <c r="L60" s="31">
        <f t="shared" si="15"/>
        <v>96</v>
      </c>
      <c r="M60" s="50">
        <v>25</v>
      </c>
      <c r="O60">
        <f t="shared" si="16"/>
        <v>1</v>
      </c>
      <c r="P60">
        <f t="shared" si="17"/>
        <v>1</v>
      </c>
      <c r="Q60">
        <f t="shared" si="18"/>
        <v>1</v>
      </c>
      <c r="R60">
        <f t="shared" si="19"/>
        <v>1</v>
      </c>
      <c r="S60">
        <f t="shared" si="20"/>
        <v>1</v>
      </c>
      <c r="T60">
        <f t="shared" si="21"/>
        <v>0</v>
      </c>
    </row>
    <row r="61" spans="2:20" x14ac:dyDescent="0.25">
      <c r="B61" s="35">
        <v>57</v>
      </c>
      <c r="C61" s="56">
        <v>222107822</v>
      </c>
      <c r="D61" s="57" t="s">
        <v>109</v>
      </c>
      <c r="E61" s="53">
        <v>37</v>
      </c>
      <c r="F61" s="53">
        <v>38</v>
      </c>
      <c r="G61" s="53">
        <v>72</v>
      </c>
      <c r="H61" s="35">
        <f t="shared" si="11"/>
        <v>92.5</v>
      </c>
      <c r="I61" s="35">
        <f t="shared" si="12"/>
        <v>92.5</v>
      </c>
      <c r="J61" s="35">
        <f t="shared" si="13"/>
        <v>95</v>
      </c>
      <c r="K61" s="35">
        <f t="shared" si="14"/>
        <v>95</v>
      </c>
      <c r="L61" s="31">
        <f t="shared" si="15"/>
        <v>96</v>
      </c>
      <c r="M61" s="50">
        <v>54</v>
      </c>
      <c r="O61">
        <f t="shared" si="16"/>
        <v>1</v>
      </c>
      <c r="P61">
        <f t="shared" si="17"/>
        <v>1</v>
      </c>
      <c r="Q61">
        <f t="shared" si="18"/>
        <v>1</v>
      </c>
      <c r="R61">
        <f t="shared" si="19"/>
        <v>1</v>
      </c>
      <c r="S61">
        <f t="shared" si="20"/>
        <v>1</v>
      </c>
      <c r="T61">
        <f t="shared" si="21"/>
        <v>1</v>
      </c>
    </row>
    <row r="62" spans="2:20" x14ac:dyDescent="0.25">
      <c r="B62" s="35">
        <v>58</v>
      </c>
      <c r="C62" s="56">
        <v>222107823</v>
      </c>
      <c r="D62" s="57" t="s">
        <v>110</v>
      </c>
      <c r="E62" s="53">
        <v>21</v>
      </c>
      <c r="F62" s="53">
        <v>24</v>
      </c>
      <c r="G62" s="53">
        <v>46</v>
      </c>
      <c r="H62" s="35">
        <f t="shared" si="11"/>
        <v>52.5</v>
      </c>
      <c r="I62" s="35">
        <f t="shared" si="12"/>
        <v>52.5</v>
      </c>
      <c r="J62" s="35">
        <f t="shared" si="13"/>
        <v>60</v>
      </c>
      <c r="K62" s="35">
        <f t="shared" si="14"/>
        <v>60</v>
      </c>
      <c r="L62" s="31">
        <f t="shared" si="15"/>
        <v>61.333333333333329</v>
      </c>
      <c r="M62" s="50">
        <v>65</v>
      </c>
      <c r="O62">
        <f t="shared" si="16"/>
        <v>0</v>
      </c>
      <c r="P62">
        <f t="shared" si="17"/>
        <v>0</v>
      </c>
      <c r="Q62">
        <f t="shared" si="18"/>
        <v>1</v>
      </c>
      <c r="R62">
        <f t="shared" si="19"/>
        <v>1</v>
      </c>
      <c r="S62">
        <f t="shared" si="20"/>
        <v>1</v>
      </c>
      <c r="T62">
        <f t="shared" si="21"/>
        <v>1</v>
      </c>
    </row>
    <row r="63" spans="2:20" x14ac:dyDescent="0.25">
      <c r="B63" s="35">
        <v>59</v>
      </c>
      <c r="C63" s="56">
        <v>222107824</v>
      </c>
      <c r="D63" s="57" t="s">
        <v>111</v>
      </c>
      <c r="E63" s="53">
        <v>28</v>
      </c>
      <c r="F63" s="53">
        <v>24</v>
      </c>
      <c r="G63" s="53">
        <v>47</v>
      </c>
      <c r="H63" s="35">
        <f t="shared" si="11"/>
        <v>70</v>
      </c>
      <c r="I63" s="35">
        <f t="shared" si="12"/>
        <v>70</v>
      </c>
      <c r="J63" s="35">
        <f t="shared" si="13"/>
        <v>60</v>
      </c>
      <c r="K63" s="35">
        <f t="shared" si="14"/>
        <v>60</v>
      </c>
      <c r="L63" s="31">
        <f t="shared" si="15"/>
        <v>62.666666666666671</v>
      </c>
      <c r="M63" s="50">
        <v>73</v>
      </c>
      <c r="O63">
        <f t="shared" si="16"/>
        <v>1</v>
      </c>
      <c r="P63">
        <f t="shared" si="17"/>
        <v>1</v>
      </c>
      <c r="Q63">
        <f t="shared" si="18"/>
        <v>1</v>
      </c>
      <c r="R63">
        <f t="shared" si="19"/>
        <v>1</v>
      </c>
      <c r="S63">
        <f t="shared" si="20"/>
        <v>1</v>
      </c>
      <c r="T63">
        <f t="shared" si="21"/>
        <v>1</v>
      </c>
    </row>
    <row r="64" spans="2:20" x14ac:dyDescent="0.25">
      <c r="B64" s="35">
        <v>60</v>
      </c>
      <c r="C64" s="56">
        <v>222107825</v>
      </c>
      <c r="D64" s="57" t="s">
        <v>112</v>
      </c>
      <c r="E64" s="53">
        <v>28</v>
      </c>
      <c r="F64" s="53">
        <v>31</v>
      </c>
      <c r="G64" s="53">
        <v>60</v>
      </c>
      <c r="H64" s="35">
        <f t="shared" si="11"/>
        <v>70</v>
      </c>
      <c r="I64" s="35">
        <f t="shared" si="12"/>
        <v>70</v>
      </c>
      <c r="J64" s="35">
        <f t="shared" si="13"/>
        <v>77.5</v>
      </c>
      <c r="K64" s="35">
        <f t="shared" si="14"/>
        <v>77.5</v>
      </c>
      <c r="L64" s="31">
        <f t="shared" si="15"/>
        <v>80</v>
      </c>
      <c r="M64" s="50">
        <v>33</v>
      </c>
      <c r="O64">
        <f t="shared" si="16"/>
        <v>1</v>
      </c>
      <c r="P64">
        <f t="shared" si="17"/>
        <v>1</v>
      </c>
      <c r="Q64">
        <f t="shared" si="18"/>
        <v>1</v>
      </c>
      <c r="R64">
        <f t="shared" si="19"/>
        <v>1</v>
      </c>
      <c r="S64">
        <f t="shared" si="20"/>
        <v>1</v>
      </c>
      <c r="T64">
        <f t="shared" si="21"/>
        <v>0</v>
      </c>
    </row>
    <row r="65" spans="2:20" x14ac:dyDescent="0.25">
      <c r="B65" s="35">
        <v>61</v>
      </c>
      <c r="C65" s="56">
        <v>222107826</v>
      </c>
      <c r="D65" s="57" t="s">
        <v>113</v>
      </c>
      <c r="E65" s="53">
        <v>30</v>
      </c>
      <c r="F65" s="53">
        <v>33</v>
      </c>
      <c r="G65" s="53">
        <v>65</v>
      </c>
      <c r="H65" s="35">
        <f t="shared" si="11"/>
        <v>75</v>
      </c>
      <c r="I65" s="35">
        <f t="shared" si="12"/>
        <v>75</v>
      </c>
      <c r="J65" s="35">
        <f t="shared" si="13"/>
        <v>82.5</v>
      </c>
      <c r="K65" s="35">
        <f t="shared" si="14"/>
        <v>82.5</v>
      </c>
      <c r="L65" s="31">
        <f t="shared" si="15"/>
        <v>86.666666666666671</v>
      </c>
      <c r="M65" s="50">
        <v>26</v>
      </c>
      <c r="O65">
        <f t="shared" si="16"/>
        <v>1</v>
      </c>
      <c r="P65">
        <f t="shared" si="17"/>
        <v>1</v>
      </c>
      <c r="Q65">
        <f t="shared" si="18"/>
        <v>1</v>
      </c>
      <c r="R65">
        <f t="shared" si="19"/>
        <v>1</v>
      </c>
      <c r="S65">
        <f t="shared" si="20"/>
        <v>1</v>
      </c>
      <c r="T65">
        <f t="shared" si="21"/>
        <v>0</v>
      </c>
    </row>
    <row r="66" spans="2:20" x14ac:dyDescent="0.25">
      <c r="B66" s="35">
        <v>62</v>
      </c>
      <c r="C66" s="56">
        <v>222107827</v>
      </c>
      <c r="D66" s="57" t="s">
        <v>114</v>
      </c>
      <c r="E66" s="53">
        <v>27</v>
      </c>
      <c r="F66" s="53">
        <v>30</v>
      </c>
      <c r="G66" s="53">
        <v>58</v>
      </c>
      <c r="H66" s="35">
        <f t="shared" si="11"/>
        <v>67.5</v>
      </c>
      <c r="I66" s="35">
        <f t="shared" si="12"/>
        <v>67.5</v>
      </c>
      <c r="J66" s="35">
        <f t="shared" si="13"/>
        <v>75</v>
      </c>
      <c r="K66" s="35">
        <f t="shared" si="14"/>
        <v>75</v>
      </c>
      <c r="L66" s="31">
        <f t="shared" si="15"/>
        <v>77.333333333333329</v>
      </c>
      <c r="M66" s="50">
        <v>65</v>
      </c>
      <c r="O66">
        <f t="shared" si="16"/>
        <v>1</v>
      </c>
      <c r="P66">
        <f t="shared" si="17"/>
        <v>1</v>
      </c>
      <c r="Q66">
        <f t="shared" si="18"/>
        <v>1</v>
      </c>
      <c r="R66">
        <f t="shared" si="19"/>
        <v>1</v>
      </c>
      <c r="S66">
        <f t="shared" si="20"/>
        <v>1</v>
      </c>
      <c r="T66">
        <f t="shared" si="21"/>
        <v>1</v>
      </c>
    </row>
    <row r="67" spans="2:20" x14ac:dyDescent="0.25">
      <c r="B67" s="35">
        <v>63</v>
      </c>
      <c r="C67" s="56">
        <v>222107828</v>
      </c>
      <c r="D67" s="57" t="s">
        <v>115</v>
      </c>
      <c r="E67" s="53">
        <v>20</v>
      </c>
      <c r="F67" s="53">
        <v>23</v>
      </c>
      <c r="G67" s="53">
        <v>45</v>
      </c>
      <c r="H67" s="35">
        <f t="shared" si="11"/>
        <v>50</v>
      </c>
      <c r="I67" s="35">
        <f t="shared" si="12"/>
        <v>50</v>
      </c>
      <c r="J67" s="35">
        <f t="shared" si="13"/>
        <v>57.499999999999993</v>
      </c>
      <c r="K67" s="35">
        <f t="shared" si="14"/>
        <v>57.499999999999993</v>
      </c>
      <c r="L67" s="31">
        <f t="shared" si="15"/>
        <v>60</v>
      </c>
      <c r="M67" s="50">
        <v>16</v>
      </c>
      <c r="O67">
        <f t="shared" si="16"/>
        <v>0</v>
      </c>
      <c r="P67">
        <f t="shared" si="17"/>
        <v>0</v>
      </c>
      <c r="Q67">
        <f t="shared" si="18"/>
        <v>0</v>
      </c>
      <c r="R67">
        <f t="shared" si="19"/>
        <v>0</v>
      </c>
      <c r="S67">
        <f t="shared" si="20"/>
        <v>1</v>
      </c>
      <c r="T67">
        <f t="shared" si="21"/>
        <v>0</v>
      </c>
    </row>
    <row r="68" spans="2:20" x14ac:dyDescent="0.25">
      <c r="B68" s="35">
        <v>64</v>
      </c>
      <c r="C68" s="56">
        <v>222107829</v>
      </c>
      <c r="D68" s="57" t="s">
        <v>116</v>
      </c>
      <c r="E68" s="53">
        <v>26</v>
      </c>
      <c r="F68" s="53">
        <v>29</v>
      </c>
      <c r="G68" s="53">
        <v>57</v>
      </c>
      <c r="H68" s="35">
        <f t="shared" si="11"/>
        <v>65</v>
      </c>
      <c r="I68" s="35">
        <f t="shared" si="12"/>
        <v>65</v>
      </c>
      <c r="J68" s="35">
        <f t="shared" si="13"/>
        <v>72.5</v>
      </c>
      <c r="K68" s="35">
        <f t="shared" si="14"/>
        <v>72.5</v>
      </c>
      <c r="L68" s="31">
        <f t="shared" si="15"/>
        <v>76</v>
      </c>
      <c r="M68" s="50">
        <v>49</v>
      </c>
      <c r="O68">
        <f t="shared" si="16"/>
        <v>1</v>
      </c>
      <c r="P68">
        <f t="shared" si="17"/>
        <v>1</v>
      </c>
      <c r="Q68">
        <f t="shared" si="18"/>
        <v>1</v>
      </c>
      <c r="R68">
        <f t="shared" si="19"/>
        <v>1</v>
      </c>
      <c r="S68">
        <f t="shared" si="20"/>
        <v>1</v>
      </c>
      <c r="T68">
        <f t="shared" si="21"/>
        <v>1</v>
      </c>
    </row>
    <row r="69" spans="2:20" x14ac:dyDescent="0.25">
      <c r="B69" s="35">
        <v>65</v>
      </c>
      <c r="C69" s="56">
        <v>222107830</v>
      </c>
      <c r="D69" s="57" t="s">
        <v>117</v>
      </c>
      <c r="E69" s="53">
        <v>21</v>
      </c>
      <c r="F69" s="53">
        <v>24</v>
      </c>
      <c r="G69" s="53">
        <v>46</v>
      </c>
      <c r="H69" s="35">
        <f t="shared" ref="H69:H100" si="22">(E69/40)*100</f>
        <v>52.5</v>
      </c>
      <c r="I69" s="35">
        <f t="shared" ref="I69:I100" si="23">(E69/40)*100</f>
        <v>52.5</v>
      </c>
      <c r="J69" s="35">
        <f t="shared" ref="J69:J100" si="24">(F69/40)*100</f>
        <v>60</v>
      </c>
      <c r="K69" s="35">
        <f t="shared" ref="K69:K100" si="25">(F69/40)*100</f>
        <v>60</v>
      </c>
      <c r="L69" s="31">
        <f t="shared" ref="L69:L100" si="26">(G69/75)*100</f>
        <v>61.333333333333329</v>
      </c>
      <c r="M69" s="50">
        <v>70</v>
      </c>
      <c r="O69">
        <f t="shared" ref="O69:O100" si="27">COUNTIF(H69,"&gt;=60")</f>
        <v>0</v>
      </c>
      <c r="P69">
        <f t="shared" ref="P69:P100" si="28">COUNTIF(I69,"&gt;=60")</f>
        <v>0</v>
      </c>
      <c r="Q69">
        <f t="shared" ref="Q69:Q100" si="29">COUNTIF(J69,"&gt;=60")</f>
        <v>1</v>
      </c>
      <c r="R69">
        <f t="shared" ref="R69:R100" si="30">COUNTIF(K69,"&gt;=60")</f>
        <v>1</v>
      </c>
      <c r="S69">
        <f t="shared" ref="S69:S100" si="31">COUNTIF(L69,"&gt;=60")</f>
        <v>1</v>
      </c>
      <c r="T69">
        <f t="shared" ref="T69:T100" si="32">COUNTIF(M69,"&gt;=40")</f>
        <v>1</v>
      </c>
    </row>
    <row r="70" spans="2:20" x14ac:dyDescent="0.25">
      <c r="B70" s="35">
        <v>66</v>
      </c>
      <c r="C70" s="56">
        <v>222107831</v>
      </c>
      <c r="D70" s="57" t="s">
        <v>118</v>
      </c>
      <c r="E70" s="53">
        <v>37</v>
      </c>
      <c r="F70" s="53">
        <v>38</v>
      </c>
      <c r="G70" s="53">
        <v>72</v>
      </c>
      <c r="H70" s="35">
        <f t="shared" si="22"/>
        <v>92.5</v>
      </c>
      <c r="I70" s="35">
        <f t="shared" si="23"/>
        <v>92.5</v>
      </c>
      <c r="J70" s="35">
        <f t="shared" si="24"/>
        <v>95</v>
      </c>
      <c r="K70" s="35">
        <f t="shared" si="25"/>
        <v>95</v>
      </c>
      <c r="L70" s="31">
        <f t="shared" si="26"/>
        <v>96</v>
      </c>
      <c r="M70" s="50">
        <v>0</v>
      </c>
      <c r="O70">
        <f t="shared" si="27"/>
        <v>1</v>
      </c>
      <c r="P70">
        <f t="shared" si="28"/>
        <v>1</v>
      </c>
      <c r="Q70">
        <f t="shared" si="29"/>
        <v>1</v>
      </c>
      <c r="R70">
        <f t="shared" si="30"/>
        <v>1</v>
      </c>
      <c r="S70">
        <f t="shared" si="31"/>
        <v>1</v>
      </c>
      <c r="T70">
        <f t="shared" si="32"/>
        <v>0</v>
      </c>
    </row>
    <row r="71" spans="2:20" x14ac:dyDescent="0.25">
      <c r="B71" s="35">
        <v>67</v>
      </c>
      <c r="C71" s="56">
        <v>222107832</v>
      </c>
      <c r="D71" s="57" t="s">
        <v>119</v>
      </c>
      <c r="E71" s="53">
        <v>21</v>
      </c>
      <c r="F71" s="53">
        <v>24</v>
      </c>
      <c r="G71" s="53">
        <v>47</v>
      </c>
      <c r="H71" s="35">
        <f t="shared" si="22"/>
        <v>52.5</v>
      </c>
      <c r="I71" s="35">
        <f t="shared" si="23"/>
        <v>52.5</v>
      </c>
      <c r="J71" s="35">
        <f t="shared" si="24"/>
        <v>60</v>
      </c>
      <c r="K71" s="35">
        <f t="shared" si="25"/>
        <v>60</v>
      </c>
      <c r="L71" s="31">
        <f t="shared" si="26"/>
        <v>62.666666666666671</v>
      </c>
      <c r="M71" s="50">
        <v>48</v>
      </c>
      <c r="O71">
        <f t="shared" si="27"/>
        <v>0</v>
      </c>
      <c r="P71">
        <f t="shared" si="28"/>
        <v>0</v>
      </c>
      <c r="Q71">
        <f t="shared" si="29"/>
        <v>1</v>
      </c>
      <c r="R71">
        <f t="shared" si="30"/>
        <v>1</v>
      </c>
      <c r="S71">
        <f t="shared" si="31"/>
        <v>1</v>
      </c>
      <c r="T71">
        <f t="shared" si="32"/>
        <v>1</v>
      </c>
    </row>
    <row r="72" spans="2:20" x14ac:dyDescent="0.25">
      <c r="B72" s="35">
        <v>68</v>
      </c>
      <c r="C72" s="56">
        <v>222107833</v>
      </c>
      <c r="D72" s="57" t="s">
        <v>120</v>
      </c>
      <c r="E72" s="53">
        <v>26</v>
      </c>
      <c r="F72" s="53">
        <v>23</v>
      </c>
      <c r="G72" s="53">
        <v>45</v>
      </c>
      <c r="H72" s="35">
        <f t="shared" si="22"/>
        <v>65</v>
      </c>
      <c r="I72" s="35">
        <f t="shared" si="23"/>
        <v>65</v>
      </c>
      <c r="J72" s="35">
        <f t="shared" si="24"/>
        <v>57.499999999999993</v>
      </c>
      <c r="K72" s="35">
        <f t="shared" si="25"/>
        <v>57.499999999999993</v>
      </c>
      <c r="L72" s="31">
        <f t="shared" si="26"/>
        <v>60</v>
      </c>
      <c r="M72" s="50">
        <v>59</v>
      </c>
      <c r="O72">
        <f t="shared" si="27"/>
        <v>1</v>
      </c>
      <c r="P72">
        <f t="shared" si="28"/>
        <v>1</v>
      </c>
      <c r="Q72">
        <f t="shared" si="29"/>
        <v>0</v>
      </c>
      <c r="R72">
        <f t="shared" si="30"/>
        <v>0</v>
      </c>
      <c r="S72">
        <f t="shared" si="31"/>
        <v>1</v>
      </c>
      <c r="T72">
        <f t="shared" si="32"/>
        <v>1</v>
      </c>
    </row>
    <row r="73" spans="2:20" x14ac:dyDescent="0.25">
      <c r="B73" s="35">
        <v>69</v>
      </c>
      <c r="C73" s="56">
        <v>222107834</v>
      </c>
      <c r="D73" s="57" t="s">
        <v>121</v>
      </c>
      <c r="E73" s="53">
        <v>35</v>
      </c>
      <c r="F73" s="53">
        <v>38</v>
      </c>
      <c r="G73" s="53">
        <v>72</v>
      </c>
      <c r="H73" s="35">
        <f t="shared" si="22"/>
        <v>87.5</v>
      </c>
      <c r="I73" s="35">
        <f t="shared" si="23"/>
        <v>87.5</v>
      </c>
      <c r="J73" s="35">
        <f t="shared" si="24"/>
        <v>95</v>
      </c>
      <c r="K73" s="35">
        <f t="shared" si="25"/>
        <v>95</v>
      </c>
      <c r="L73" s="31">
        <f t="shared" si="26"/>
        <v>96</v>
      </c>
      <c r="M73" s="50">
        <v>50</v>
      </c>
      <c r="O73">
        <f t="shared" si="27"/>
        <v>1</v>
      </c>
      <c r="P73">
        <f t="shared" si="28"/>
        <v>1</v>
      </c>
      <c r="Q73">
        <f t="shared" si="29"/>
        <v>1</v>
      </c>
      <c r="R73">
        <f t="shared" si="30"/>
        <v>1</v>
      </c>
      <c r="S73">
        <f t="shared" si="31"/>
        <v>1</v>
      </c>
      <c r="T73">
        <f t="shared" si="32"/>
        <v>1</v>
      </c>
    </row>
    <row r="74" spans="2:20" x14ac:dyDescent="0.25">
      <c r="B74" s="35">
        <v>70</v>
      </c>
      <c r="C74" s="56">
        <v>222107835</v>
      </c>
      <c r="D74" s="57" t="s">
        <v>122</v>
      </c>
      <c r="E74" s="53">
        <v>25</v>
      </c>
      <c r="F74" s="53">
        <v>28</v>
      </c>
      <c r="G74" s="53">
        <v>55</v>
      </c>
      <c r="H74" s="35">
        <f t="shared" si="22"/>
        <v>62.5</v>
      </c>
      <c r="I74" s="35">
        <f t="shared" si="23"/>
        <v>62.5</v>
      </c>
      <c r="J74" s="35">
        <f t="shared" si="24"/>
        <v>70</v>
      </c>
      <c r="K74" s="35">
        <f t="shared" si="25"/>
        <v>70</v>
      </c>
      <c r="L74" s="31">
        <f t="shared" si="26"/>
        <v>73.333333333333329</v>
      </c>
      <c r="M74" s="50">
        <v>52</v>
      </c>
      <c r="O74">
        <f t="shared" si="27"/>
        <v>1</v>
      </c>
      <c r="P74">
        <f t="shared" si="28"/>
        <v>1</v>
      </c>
      <c r="Q74">
        <f t="shared" si="29"/>
        <v>1</v>
      </c>
      <c r="R74">
        <f t="shared" si="30"/>
        <v>1</v>
      </c>
      <c r="S74">
        <f t="shared" si="31"/>
        <v>1</v>
      </c>
      <c r="T74">
        <f t="shared" si="32"/>
        <v>1</v>
      </c>
    </row>
    <row r="75" spans="2:20" x14ac:dyDescent="0.25">
      <c r="B75" s="35">
        <v>71</v>
      </c>
      <c r="C75" s="56">
        <v>222107836</v>
      </c>
      <c r="D75" s="57" t="s">
        <v>123</v>
      </c>
      <c r="E75" s="53">
        <v>35</v>
      </c>
      <c r="F75" s="53">
        <v>38</v>
      </c>
      <c r="G75" s="53">
        <v>72</v>
      </c>
      <c r="H75" s="35">
        <f t="shared" si="22"/>
        <v>87.5</v>
      </c>
      <c r="I75" s="35">
        <f t="shared" si="23"/>
        <v>87.5</v>
      </c>
      <c r="J75" s="35">
        <f t="shared" si="24"/>
        <v>95</v>
      </c>
      <c r="K75" s="35">
        <f t="shared" si="25"/>
        <v>95</v>
      </c>
      <c r="L75" s="31">
        <f t="shared" si="26"/>
        <v>96</v>
      </c>
      <c r="M75" s="50">
        <v>33</v>
      </c>
      <c r="O75">
        <f t="shared" si="27"/>
        <v>1</v>
      </c>
      <c r="P75">
        <f t="shared" si="28"/>
        <v>1</v>
      </c>
      <c r="Q75">
        <f t="shared" si="29"/>
        <v>1</v>
      </c>
      <c r="R75">
        <f t="shared" si="30"/>
        <v>1</v>
      </c>
      <c r="S75">
        <f t="shared" si="31"/>
        <v>1</v>
      </c>
      <c r="T75">
        <f t="shared" si="32"/>
        <v>0</v>
      </c>
    </row>
    <row r="76" spans="2:20" x14ac:dyDescent="0.25">
      <c r="B76" s="35">
        <v>72</v>
      </c>
      <c r="C76" s="56">
        <v>222107837</v>
      </c>
      <c r="D76" s="57" t="s">
        <v>124</v>
      </c>
      <c r="E76" s="53">
        <v>33</v>
      </c>
      <c r="F76" s="53">
        <v>23</v>
      </c>
      <c r="G76" s="53">
        <v>45</v>
      </c>
      <c r="H76" s="35">
        <f t="shared" si="22"/>
        <v>82.5</v>
      </c>
      <c r="I76" s="35">
        <f t="shared" si="23"/>
        <v>82.5</v>
      </c>
      <c r="J76" s="35">
        <f t="shared" si="24"/>
        <v>57.499999999999993</v>
      </c>
      <c r="K76" s="35">
        <f t="shared" si="25"/>
        <v>57.499999999999993</v>
      </c>
      <c r="L76" s="31">
        <f t="shared" si="26"/>
        <v>60</v>
      </c>
      <c r="M76" s="50">
        <v>15</v>
      </c>
      <c r="O76">
        <f t="shared" si="27"/>
        <v>1</v>
      </c>
      <c r="P76">
        <f t="shared" si="28"/>
        <v>1</v>
      </c>
      <c r="Q76">
        <f t="shared" si="29"/>
        <v>0</v>
      </c>
      <c r="R76">
        <f t="shared" si="30"/>
        <v>0</v>
      </c>
      <c r="S76">
        <f t="shared" si="31"/>
        <v>1</v>
      </c>
      <c r="T76">
        <f t="shared" si="32"/>
        <v>0</v>
      </c>
    </row>
    <row r="77" spans="2:20" x14ac:dyDescent="0.25">
      <c r="B77" s="35">
        <v>73</v>
      </c>
      <c r="C77" s="56">
        <v>222107838</v>
      </c>
      <c r="D77" s="57" t="s">
        <v>125</v>
      </c>
      <c r="E77" s="53">
        <v>34</v>
      </c>
      <c r="F77" s="53">
        <v>37</v>
      </c>
      <c r="G77" s="53">
        <v>72</v>
      </c>
      <c r="H77" s="35">
        <f t="shared" si="22"/>
        <v>85</v>
      </c>
      <c r="I77" s="35">
        <f t="shared" si="23"/>
        <v>85</v>
      </c>
      <c r="J77" s="35">
        <f t="shared" si="24"/>
        <v>92.5</v>
      </c>
      <c r="K77" s="35">
        <f t="shared" si="25"/>
        <v>92.5</v>
      </c>
      <c r="L77" s="31">
        <f t="shared" si="26"/>
        <v>96</v>
      </c>
      <c r="M77" s="50">
        <v>62</v>
      </c>
      <c r="O77">
        <f t="shared" si="27"/>
        <v>1</v>
      </c>
      <c r="P77">
        <f t="shared" si="28"/>
        <v>1</v>
      </c>
      <c r="Q77">
        <f t="shared" si="29"/>
        <v>1</v>
      </c>
      <c r="R77">
        <f t="shared" si="30"/>
        <v>1</v>
      </c>
      <c r="S77">
        <f t="shared" si="31"/>
        <v>1</v>
      </c>
      <c r="T77">
        <f t="shared" si="32"/>
        <v>1</v>
      </c>
    </row>
    <row r="78" spans="2:20" x14ac:dyDescent="0.25">
      <c r="B78" s="35">
        <v>74</v>
      </c>
      <c r="C78" s="56">
        <v>222107839</v>
      </c>
      <c r="D78" s="57" t="s">
        <v>126</v>
      </c>
      <c r="E78" s="53">
        <v>22</v>
      </c>
      <c r="F78" s="53">
        <v>25</v>
      </c>
      <c r="G78" s="53">
        <v>49</v>
      </c>
      <c r="H78" s="35">
        <f t="shared" si="22"/>
        <v>55.000000000000007</v>
      </c>
      <c r="I78" s="35">
        <f t="shared" si="23"/>
        <v>55.000000000000007</v>
      </c>
      <c r="J78" s="35">
        <f t="shared" si="24"/>
        <v>62.5</v>
      </c>
      <c r="K78" s="35">
        <f t="shared" si="25"/>
        <v>62.5</v>
      </c>
      <c r="L78" s="31">
        <f t="shared" si="26"/>
        <v>65.333333333333329</v>
      </c>
      <c r="M78" s="50">
        <v>73</v>
      </c>
      <c r="O78">
        <f t="shared" si="27"/>
        <v>0</v>
      </c>
      <c r="P78">
        <f t="shared" si="28"/>
        <v>0</v>
      </c>
      <c r="Q78">
        <f t="shared" si="29"/>
        <v>1</v>
      </c>
      <c r="R78">
        <f t="shared" si="30"/>
        <v>1</v>
      </c>
      <c r="S78">
        <f t="shared" si="31"/>
        <v>1</v>
      </c>
      <c r="T78">
        <f t="shared" si="32"/>
        <v>1</v>
      </c>
    </row>
    <row r="79" spans="2:20" x14ac:dyDescent="0.25">
      <c r="B79" s="35">
        <v>75</v>
      </c>
      <c r="C79" s="56">
        <v>222107840</v>
      </c>
      <c r="D79" s="57" t="s">
        <v>127</v>
      </c>
      <c r="E79" s="53">
        <v>33</v>
      </c>
      <c r="F79" s="53">
        <v>36</v>
      </c>
      <c r="G79" s="53">
        <v>71</v>
      </c>
      <c r="H79" s="35">
        <f t="shared" si="22"/>
        <v>82.5</v>
      </c>
      <c r="I79" s="35">
        <f t="shared" si="23"/>
        <v>82.5</v>
      </c>
      <c r="J79" s="35">
        <f t="shared" si="24"/>
        <v>90</v>
      </c>
      <c r="K79" s="35">
        <f t="shared" si="25"/>
        <v>90</v>
      </c>
      <c r="L79" s="31">
        <f t="shared" si="26"/>
        <v>94.666666666666671</v>
      </c>
      <c r="M79" s="50">
        <v>77</v>
      </c>
      <c r="O79">
        <f t="shared" si="27"/>
        <v>1</v>
      </c>
      <c r="P79">
        <f t="shared" si="28"/>
        <v>1</v>
      </c>
      <c r="Q79">
        <f t="shared" si="29"/>
        <v>1</v>
      </c>
      <c r="R79">
        <f t="shared" si="30"/>
        <v>1</v>
      </c>
      <c r="S79">
        <f t="shared" si="31"/>
        <v>1</v>
      </c>
      <c r="T79">
        <f t="shared" si="32"/>
        <v>1</v>
      </c>
    </row>
    <row r="80" spans="2:20" x14ac:dyDescent="0.25">
      <c r="B80" s="35">
        <v>76</v>
      </c>
      <c r="C80" s="56">
        <v>222107841</v>
      </c>
      <c r="D80" s="57" t="s">
        <v>128</v>
      </c>
      <c r="E80" s="53">
        <v>21</v>
      </c>
      <c r="F80" s="53">
        <v>24</v>
      </c>
      <c r="G80" s="53">
        <v>46</v>
      </c>
      <c r="H80" s="35">
        <f t="shared" si="22"/>
        <v>52.5</v>
      </c>
      <c r="I80" s="35">
        <f t="shared" si="23"/>
        <v>52.5</v>
      </c>
      <c r="J80" s="35">
        <f t="shared" si="24"/>
        <v>60</v>
      </c>
      <c r="K80" s="35">
        <f t="shared" si="25"/>
        <v>60</v>
      </c>
      <c r="L80" s="31">
        <f t="shared" si="26"/>
        <v>61.333333333333329</v>
      </c>
      <c r="M80" s="50">
        <v>0</v>
      </c>
      <c r="O80">
        <f t="shared" si="27"/>
        <v>0</v>
      </c>
      <c r="P80">
        <f t="shared" si="28"/>
        <v>0</v>
      </c>
      <c r="Q80">
        <f t="shared" si="29"/>
        <v>1</v>
      </c>
      <c r="R80">
        <f t="shared" si="30"/>
        <v>1</v>
      </c>
      <c r="S80">
        <f t="shared" si="31"/>
        <v>1</v>
      </c>
      <c r="T80">
        <f t="shared" si="32"/>
        <v>0</v>
      </c>
    </row>
    <row r="81" spans="2:20" x14ac:dyDescent="0.25">
      <c r="B81" s="35">
        <v>77</v>
      </c>
      <c r="C81" s="56">
        <v>222107842</v>
      </c>
      <c r="D81" s="57" t="s">
        <v>129</v>
      </c>
      <c r="E81" s="53">
        <v>21</v>
      </c>
      <c r="F81" s="53">
        <v>24</v>
      </c>
      <c r="G81" s="53">
        <v>47</v>
      </c>
      <c r="H81" s="35">
        <f t="shared" si="22"/>
        <v>52.5</v>
      </c>
      <c r="I81" s="35">
        <f t="shared" si="23"/>
        <v>52.5</v>
      </c>
      <c r="J81" s="35">
        <f t="shared" si="24"/>
        <v>60</v>
      </c>
      <c r="K81" s="35">
        <f t="shared" si="25"/>
        <v>60</v>
      </c>
      <c r="L81" s="31">
        <f t="shared" si="26"/>
        <v>62.666666666666671</v>
      </c>
      <c r="M81" s="50">
        <v>36</v>
      </c>
      <c r="O81">
        <f t="shared" si="27"/>
        <v>0</v>
      </c>
      <c r="P81">
        <f t="shared" si="28"/>
        <v>0</v>
      </c>
      <c r="Q81">
        <f t="shared" si="29"/>
        <v>1</v>
      </c>
      <c r="R81">
        <f t="shared" si="30"/>
        <v>1</v>
      </c>
      <c r="S81">
        <f t="shared" si="31"/>
        <v>1</v>
      </c>
      <c r="T81">
        <f t="shared" si="32"/>
        <v>0</v>
      </c>
    </row>
    <row r="82" spans="2:20" x14ac:dyDescent="0.25">
      <c r="B82" s="35">
        <v>78</v>
      </c>
      <c r="C82" s="56">
        <v>222107843</v>
      </c>
      <c r="D82" s="57" t="s">
        <v>130</v>
      </c>
      <c r="E82" s="53">
        <v>20</v>
      </c>
      <c r="F82" s="53">
        <v>23</v>
      </c>
      <c r="G82" s="53">
        <v>45</v>
      </c>
      <c r="H82" s="35">
        <f t="shared" si="22"/>
        <v>50</v>
      </c>
      <c r="I82" s="35">
        <f t="shared" si="23"/>
        <v>50</v>
      </c>
      <c r="J82" s="35">
        <f t="shared" si="24"/>
        <v>57.499999999999993</v>
      </c>
      <c r="K82" s="35">
        <f t="shared" si="25"/>
        <v>57.499999999999993</v>
      </c>
      <c r="L82" s="31">
        <f t="shared" si="26"/>
        <v>60</v>
      </c>
      <c r="M82" s="50">
        <v>29</v>
      </c>
      <c r="O82">
        <f t="shared" si="27"/>
        <v>0</v>
      </c>
      <c r="P82">
        <f t="shared" si="28"/>
        <v>0</v>
      </c>
      <c r="Q82">
        <f t="shared" si="29"/>
        <v>0</v>
      </c>
      <c r="R82">
        <f t="shared" si="30"/>
        <v>0</v>
      </c>
      <c r="S82">
        <f t="shared" si="31"/>
        <v>1</v>
      </c>
      <c r="T82">
        <f t="shared" si="32"/>
        <v>0</v>
      </c>
    </row>
    <row r="83" spans="2:20" x14ac:dyDescent="0.25">
      <c r="B83" s="35">
        <v>79</v>
      </c>
      <c r="C83" s="56">
        <v>222107844</v>
      </c>
      <c r="D83" s="57" t="s">
        <v>131</v>
      </c>
      <c r="E83" s="53">
        <v>37</v>
      </c>
      <c r="F83" s="53">
        <v>38</v>
      </c>
      <c r="G83" s="53">
        <v>72</v>
      </c>
      <c r="H83" s="35">
        <f t="shared" si="22"/>
        <v>92.5</v>
      </c>
      <c r="I83" s="35">
        <f t="shared" si="23"/>
        <v>92.5</v>
      </c>
      <c r="J83" s="35">
        <f t="shared" si="24"/>
        <v>95</v>
      </c>
      <c r="K83" s="35">
        <f t="shared" si="25"/>
        <v>95</v>
      </c>
      <c r="L83" s="31">
        <f t="shared" si="26"/>
        <v>96</v>
      </c>
      <c r="M83" s="50">
        <v>25</v>
      </c>
      <c r="O83">
        <f t="shared" si="27"/>
        <v>1</v>
      </c>
      <c r="P83">
        <f t="shared" si="28"/>
        <v>1</v>
      </c>
      <c r="Q83">
        <f t="shared" si="29"/>
        <v>1</v>
      </c>
      <c r="R83">
        <f t="shared" si="30"/>
        <v>1</v>
      </c>
      <c r="S83">
        <f t="shared" si="31"/>
        <v>1</v>
      </c>
      <c r="T83">
        <f t="shared" si="32"/>
        <v>0</v>
      </c>
    </row>
    <row r="84" spans="2:20" x14ac:dyDescent="0.25">
      <c r="B84" s="35">
        <v>80</v>
      </c>
      <c r="C84" s="56">
        <v>222107845</v>
      </c>
      <c r="D84" s="57" t="s">
        <v>132</v>
      </c>
      <c r="E84" s="53">
        <v>25</v>
      </c>
      <c r="F84" s="53">
        <v>28</v>
      </c>
      <c r="G84" s="53">
        <v>55</v>
      </c>
      <c r="H84" s="35">
        <f t="shared" si="22"/>
        <v>62.5</v>
      </c>
      <c r="I84" s="35">
        <f t="shared" si="23"/>
        <v>62.5</v>
      </c>
      <c r="J84" s="35">
        <f t="shared" si="24"/>
        <v>70</v>
      </c>
      <c r="K84" s="35">
        <f t="shared" si="25"/>
        <v>70</v>
      </c>
      <c r="L84" s="31">
        <f t="shared" si="26"/>
        <v>73.333333333333329</v>
      </c>
      <c r="M84" s="52">
        <v>50</v>
      </c>
      <c r="O84">
        <f t="shared" si="27"/>
        <v>1</v>
      </c>
      <c r="P84">
        <f t="shared" si="28"/>
        <v>1</v>
      </c>
      <c r="Q84">
        <f t="shared" si="29"/>
        <v>1</v>
      </c>
      <c r="R84">
        <f t="shared" si="30"/>
        <v>1</v>
      </c>
      <c r="S84">
        <f t="shared" si="31"/>
        <v>1</v>
      </c>
      <c r="T84">
        <f t="shared" si="32"/>
        <v>1</v>
      </c>
    </row>
    <row r="85" spans="2:20" x14ac:dyDescent="0.25">
      <c r="B85" s="35">
        <v>81</v>
      </c>
      <c r="C85" s="56">
        <v>222107847</v>
      </c>
      <c r="D85" s="57" t="s">
        <v>133</v>
      </c>
      <c r="E85" s="53">
        <v>21</v>
      </c>
      <c r="F85" s="53">
        <v>24</v>
      </c>
      <c r="G85" s="53">
        <v>46</v>
      </c>
      <c r="H85" s="35">
        <f t="shared" si="22"/>
        <v>52.5</v>
      </c>
      <c r="I85" s="35">
        <f t="shared" si="23"/>
        <v>52.5</v>
      </c>
      <c r="J85" s="35">
        <f t="shared" si="24"/>
        <v>60</v>
      </c>
      <c r="K85" s="35">
        <f t="shared" si="25"/>
        <v>60</v>
      </c>
      <c r="L85" s="31">
        <f t="shared" si="26"/>
        <v>61.333333333333329</v>
      </c>
      <c r="M85" s="50">
        <v>76</v>
      </c>
      <c r="O85">
        <f t="shared" si="27"/>
        <v>0</v>
      </c>
      <c r="P85">
        <f t="shared" si="28"/>
        <v>0</v>
      </c>
      <c r="Q85">
        <f t="shared" si="29"/>
        <v>1</v>
      </c>
      <c r="R85">
        <f t="shared" si="30"/>
        <v>1</v>
      </c>
      <c r="S85">
        <f t="shared" si="31"/>
        <v>1</v>
      </c>
      <c r="T85">
        <f t="shared" si="32"/>
        <v>1</v>
      </c>
    </row>
    <row r="86" spans="2:20" x14ac:dyDescent="0.25">
      <c r="B86" s="35">
        <v>82</v>
      </c>
      <c r="C86" s="56">
        <v>222107848</v>
      </c>
      <c r="D86" s="57" t="s">
        <v>134</v>
      </c>
      <c r="E86" s="53">
        <v>29</v>
      </c>
      <c r="F86" s="53">
        <v>32</v>
      </c>
      <c r="G86" s="53">
        <v>63</v>
      </c>
      <c r="H86" s="35">
        <f t="shared" si="22"/>
        <v>72.5</v>
      </c>
      <c r="I86" s="35">
        <f t="shared" si="23"/>
        <v>72.5</v>
      </c>
      <c r="J86" s="35">
        <f t="shared" si="24"/>
        <v>80</v>
      </c>
      <c r="K86" s="35">
        <f t="shared" si="25"/>
        <v>80</v>
      </c>
      <c r="L86" s="31">
        <f t="shared" si="26"/>
        <v>84</v>
      </c>
      <c r="M86" s="52">
        <v>64</v>
      </c>
      <c r="O86">
        <f t="shared" si="27"/>
        <v>1</v>
      </c>
      <c r="P86">
        <f t="shared" si="28"/>
        <v>1</v>
      </c>
      <c r="Q86">
        <f t="shared" si="29"/>
        <v>1</v>
      </c>
      <c r="R86">
        <f t="shared" si="30"/>
        <v>1</v>
      </c>
      <c r="S86">
        <f t="shared" si="31"/>
        <v>1</v>
      </c>
      <c r="T86">
        <f t="shared" si="32"/>
        <v>1</v>
      </c>
    </row>
    <row r="87" spans="2:20" x14ac:dyDescent="0.25">
      <c r="B87" s="35">
        <v>83</v>
      </c>
      <c r="C87" s="56">
        <v>222107849</v>
      </c>
      <c r="D87" s="57" t="s">
        <v>135</v>
      </c>
      <c r="E87" s="53">
        <v>33</v>
      </c>
      <c r="F87" s="53">
        <v>36</v>
      </c>
      <c r="G87" s="53">
        <v>71</v>
      </c>
      <c r="H87" s="35">
        <f t="shared" si="22"/>
        <v>82.5</v>
      </c>
      <c r="I87" s="35">
        <f t="shared" si="23"/>
        <v>82.5</v>
      </c>
      <c r="J87" s="35">
        <f t="shared" si="24"/>
        <v>90</v>
      </c>
      <c r="K87" s="35">
        <f t="shared" si="25"/>
        <v>90</v>
      </c>
      <c r="L87" s="31">
        <f t="shared" si="26"/>
        <v>94.666666666666671</v>
      </c>
      <c r="M87" s="52">
        <v>56</v>
      </c>
      <c r="O87">
        <f t="shared" si="27"/>
        <v>1</v>
      </c>
      <c r="P87">
        <f t="shared" si="28"/>
        <v>1</v>
      </c>
      <c r="Q87">
        <f t="shared" si="29"/>
        <v>1</v>
      </c>
      <c r="R87">
        <f t="shared" si="30"/>
        <v>1</v>
      </c>
      <c r="S87">
        <f t="shared" si="31"/>
        <v>1</v>
      </c>
      <c r="T87">
        <f t="shared" si="32"/>
        <v>1</v>
      </c>
    </row>
    <row r="88" spans="2:20" x14ac:dyDescent="0.25">
      <c r="B88" s="35">
        <v>84</v>
      </c>
      <c r="C88" s="56">
        <v>222107850</v>
      </c>
      <c r="D88" s="57" t="s">
        <v>136</v>
      </c>
      <c r="E88" s="53">
        <v>31</v>
      </c>
      <c r="F88" s="53">
        <v>34</v>
      </c>
      <c r="G88" s="53">
        <v>67</v>
      </c>
      <c r="H88" s="35">
        <f t="shared" si="22"/>
        <v>77.5</v>
      </c>
      <c r="I88" s="35">
        <f t="shared" si="23"/>
        <v>77.5</v>
      </c>
      <c r="J88" s="35">
        <f t="shared" si="24"/>
        <v>85</v>
      </c>
      <c r="K88" s="35">
        <f t="shared" si="25"/>
        <v>85</v>
      </c>
      <c r="L88" s="31">
        <f t="shared" si="26"/>
        <v>89.333333333333329</v>
      </c>
      <c r="M88" s="52">
        <v>46</v>
      </c>
      <c r="O88">
        <f t="shared" si="27"/>
        <v>1</v>
      </c>
      <c r="P88">
        <f t="shared" si="28"/>
        <v>1</v>
      </c>
      <c r="Q88">
        <f t="shared" si="29"/>
        <v>1</v>
      </c>
      <c r="R88">
        <f t="shared" si="30"/>
        <v>1</v>
      </c>
      <c r="S88">
        <f t="shared" si="31"/>
        <v>1</v>
      </c>
      <c r="T88">
        <f t="shared" si="32"/>
        <v>1</v>
      </c>
    </row>
    <row r="89" spans="2:20" x14ac:dyDescent="0.25">
      <c r="B89" s="35">
        <v>85</v>
      </c>
      <c r="C89" s="56">
        <v>222107851</v>
      </c>
      <c r="D89" s="57" t="s">
        <v>137</v>
      </c>
      <c r="E89" s="53">
        <v>21</v>
      </c>
      <c r="F89" s="53">
        <v>24</v>
      </c>
      <c r="G89" s="53">
        <v>47</v>
      </c>
      <c r="H89" s="35">
        <f t="shared" si="22"/>
        <v>52.5</v>
      </c>
      <c r="I89" s="35">
        <f t="shared" si="23"/>
        <v>52.5</v>
      </c>
      <c r="J89" s="35">
        <f t="shared" si="24"/>
        <v>60</v>
      </c>
      <c r="K89" s="35">
        <f t="shared" si="25"/>
        <v>60</v>
      </c>
      <c r="L89" s="31">
        <f t="shared" si="26"/>
        <v>62.666666666666671</v>
      </c>
      <c r="M89" s="50">
        <v>55</v>
      </c>
      <c r="O89">
        <f t="shared" si="27"/>
        <v>0</v>
      </c>
      <c r="P89">
        <f t="shared" si="28"/>
        <v>0</v>
      </c>
      <c r="Q89">
        <f t="shared" si="29"/>
        <v>1</v>
      </c>
      <c r="R89">
        <f t="shared" si="30"/>
        <v>1</v>
      </c>
      <c r="S89">
        <f t="shared" si="31"/>
        <v>1</v>
      </c>
      <c r="T89">
        <f t="shared" si="32"/>
        <v>1</v>
      </c>
    </row>
    <row r="90" spans="2:20" x14ac:dyDescent="0.25">
      <c r="B90" s="35">
        <v>86</v>
      </c>
      <c r="C90" s="56">
        <v>222107852</v>
      </c>
      <c r="D90" s="57" t="s">
        <v>138</v>
      </c>
      <c r="E90" s="53">
        <v>34</v>
      </c>
      <c r="F90" s="53">
        <v>37</v>
      </c>
      <c r="G90" s="53">
        <v>72</v>
      </c>
      <c r="H90" s="35">
        <f t="shared" si="22"/>
        <v>85</v>
      </c>
      <c r="I90" s="35">
        <f t="shared" si="23"/>
        <v>85</v>
      </c>
      <c r="J90" s="35">
        <f t="shared" si="24"/>
        <v>92.5</v>
      </c>
      <c r="K90" s="35">
        <f t="shared" si="25"/>
        <v>92.5</v>
      </c>
      <c r="L90" s="31">
        <f t="shared" si="26"/>
        <v>96</v>
      </c>
      <c r="M90" s="52">
        <v>48</v>
      </c>
      <c r="O90">
        <f t="shared" si="27"/>
        <v>1</v>
      </c>
      <c r="P90">
        <f t="shared" si="28"/>
        <v>1</v>
      </c>
      <c r="Q90">
        <f t="shared" si="29"/>
        <v>1</v>
      </c>
      <c r="R90">
        <f t="shared" si="30"/>
        <v>1</v>
      </c>
      <c r="S90">
        <f t="shared" si="31"/>
        <v>1</v>
      </c>
      <c r="T90">
        <f t="shared" si="32"/>
        <v>1</v>
      </c>
    </row>
    <row r="91" spans="2:20" x14ac:dyDescent="0.25">
      <c r="B91" s="35">
        <v>87</v>
      </c>
      <c r="C91" s="56">
        <v>222107853</v>
      </c>
      <c r="D91" s="57" t="s">
        <v>139</v>
      </c>
      <c r="E91" s="53">
        <v>25</v>
      </c>
      <c r="F91" s="53">
        <v>22</v>
      </c>
      <c r="G91" s="53">
        <v>55</v>
      </c>
      <c r="H91" s="35">
        <f t="shared" si="22"/>
        <v>62.5</v>
      </c>
      <c r="I91" s="35">
        <f t="shared" si="23"/>
        <v>62.5</v>
      </c>
      <c r="J91" s="35">
        <f t="shared" si="24"/>
        <v>55.000000000000007</v>
      </c>
      <c r="K91" s="35">
        <f t="shared" si="25"/>
        <v>55.000000000000007</v>
      </c>
      <c r="L91" s="31">
        <f t="shared" si="26"/>
        <v>73.333333333333329</v>
      </c>
      <c r="M91" s="52">
        <v>49</v>
      </c>
      <c r="O91">
        <f t="shared" si="27"/>
        <v>1</v>
      </c>
      <c r="P91">
        <f t="shared" si="28"/>
        <v>1</v>
      </c>
      <c r="Q91">
        <f t="shared" si="29"/>
        <v>0</v>
      </c>
      <c r="R91">
        <f t="shared" si="30"/>
        <v>0</v>
      </c>
      <c r="S91">
        <f t="shared" si="31"/>
        <v>1</v>
      </c>
      <c r="T91">
        <f t="shared" si="32"/>
        <v>1</v>
      </c>
    </row>
    <row r="92" spans="2:20" x14ac:dyDescent="0.25">
      <c r="B92" s="35">
        <v>88</v>
      </c>
      <c r="C92" s="56">
        <v>222107854</v>
      </c>
      <c r="D92" s="57" t="s">
        <v>140</v>
      </c>
      <c r="E92" s="53">
        <v>37</v>
      </c>
      <c r="F92" s="53">
        <v>38</v>
      </c>
      <c r="G92" s="53">
        <v>72</v>
      </c>
      <c r="H92" s="35">
        <f t="shared" si="22"/>
        <v>92.5</v>
      </c>
      <c r="I92" s="35">
        <f t="shared" si="23"/>
        <v>92.5</v>
      </c>
      <c r="J92" s="35">
        <f t="shared" si="24"/>
        <v>95</v>
      </c>
      <c r="K92" s="35">
        <f t="shared" si="25"/>
        <v>95</v>
      </c>
      <c r="L92" s="31">
        <f t="shared" si="26"/>
        <v>96</v>
      </c>
      <c r="M92" s="52">
        <v>56</v>
      </c>
      <c r="O92">
        <f t="shared" si="27"/>
        <v>1</v>
      </c>
      <c r="P92">
        <f t="shared" si="28"/>
        <v>1</v>
      </c>
      <c r="Q92">
        <f t="shared" si="29"/>
        <v>1</v>
      </c>
      <c r="R92">
        <f t="shared" si="30"/>
        <v>1</v>
      </c>
      <c r="S92">
        <f t="shared" si="31"/>
        <v>1</v>
      </c>
      <c r="T92">
        <f t="shared" si="32"/>
        <v>1</v>
      </c>
    </row>
    <row r="93" spans="2:20" x14ac:dyDescent="0.25">
      <c r="B93" s="35">
        <v>89</v>
      </c>
      <c r="C93" s="56">
        <v>222107855</v>
      </c>
      <c r="D93" s="57" t="s">
        <v>141</v>
      </c>
      <c r="E93" s="53">
        <v>25</v>
      </c>
      <c r="F93" s="53">
        <v>28</v>
      </c>
      <c r="G93" s="53">
        <v>55</v>
      </c>
      <c r="H93" s="35">
        <f t="shared" si="22"/>
        <v>62.5</v>
      </c>
      <c r="I93" s="35">
        <f t="shared" si="23"/>
        <v>62.5</v>
      </c>
      <c r="J93" s="35">
        <f t="shared" si="24"/>
        <v>70</v>
      </c>
      <c r="K93" s="35">
        <f t="shared" si="25"/>
        <v>70</v>
      </c>
      <c r="L93" s="31">
        <f t="shared" si="26"/>
        <v>73.333333333333329</v>
      </c>
      <c r="M93" s="52">
        <v>55</v>
      </c>
      <c r="O93">
        <f t="shared" si="27"/>
        <v>1</v>
      </c>
      <c r="P93">
        <f t="shared" si="28"/>
        <v>1</v>
      </c>
      <c r="Q93">
        <f t="shared" si="29"/>
        <v>1</v>
      </c>
      <c r="R93">
        <f t="shared" si="30"/>
        <v>1</v>
      </c>
      <c r="S93">
        <f t="shared" si="31"/>
        <v>1</v>
      </c>
      <c r="T93">
        <f t="shared" si="32"/>
        <v>1</v>
      </c>
    </row>
    <row r="94" spans="2:20" x14ac:dyDescent="0.25">
      <c r="B94" s="35">
        <v>90</v>
      </c>
      <c r="C94" s="56">
        <v>222107856</v>
      </c>
      <c r="D94" s="57" t="s">
        <v>142</v>
      </c>
      <c r="E94" s="53">
        <v>25</v>
      </c>
      <c r="F94" s="53">
        <v>28</v>
      </c>
      <c r="G94" s="53">
        <v>55</v>
      </c>
      <c r="H94" s="35">
        <f t="shared" si="22"/>
        <v>62.5</v>
      </c>
      <c r="I94" s="35">
        <f t="shared" si="23"/>
        <v>62.5</v>
      </c>
      <c r="J94" s="35">
        <f t="shared" si="24"/>
        <v>70</v>
      </c>
      <c r="K94" s="35">
        <f t="shared" si="25"/>
        <v>70</v>
      </c>
      <c r="L94" s="31">
        <f t="shared" si="26"/>
        <v>73.333333333333329</v>
      </c>
      <c r="M94" s="52">
        <v>75</v>
      </c>
      <c r="O94">
        <f t="shared" si="27"/>
        <v>1</v>
      </c>
      <c r="P94">
        <f t="shared" si="28"/>
        <v>1</v>
      </c>
      <c r="Q94">
        <f t="shared" si="29"/>
        <v>1</v>
      </c>
      <c r="R94">
        <f t="shared" si="30"/>
        <v>1</v>
      </c>
      <c r="S94">
        <f t="shared" si="31"/>
        <v>1</v>
      </c>
      <c r="T94">
        <f t="shared" si="32"/>
        <v>1</v>
      </c>
    </row>
    <row r="95" spans="2:20" x14ac:dyDescent="0.25">
      <c r="B95" s="35">
        <v>91</v>
      </c>
      <c r="C95" s="56">
        <v>222107857</v>
      </c>
      <c r="D95" s="57" t="s">
        <v>143</v>
      </c>
      <c r="E95" s="53">
        <v>25</v>
      </c>
      <c r="F95" s="53">
        <v>28</v>
      </c>
      <c r="G95" s="53">
        <v>54</v>
      </c>
      <c r="H95" s="35">
        <f t="shared" si="22"/>
        <v>62.5</v>
      </c>
      <c r="I95" s="35">
        <f t="shared" si="23"/>
        <v>62.5</v>
      </c>
      <c r="J95" s="35">
        <f t="shared" si="24"/>
        <v>70</v>
      </c>
      <c r="K95" s="35">
        <f t="shared" si="25"/>
        <v>70</v>
      </c>
      <c r="L95" s="31">
        <f t="shared" si="26"/>
        <v>72</v>
      </c>
      <c r="M95" s="52">
        <v>71</v>
      </c>
      <c r="O95">
        <f t="shared" si="27"/>
        <v>1</v>
      </c>
      <c r="P95">
        <f t="shared" si="28"/>
        <v>1</v>
      </c>
      <c r="Q95">
        <f t="shared" si="29"/>
        <v>1</v>
      </c>
      <c r="R95">
        <f t="shared" si="30"/>
        <v>1</v>
      </c>
      <c r="S95">
        <f t="shared" si="31"/>
        <v>1</v>
      </c>
      <c r="T95">
        <f t="shared" si="32"/>
        <v>1</v>
      </c>
    </row>
    <row r="96" spans="2:20" x14ac:dyDescent="0.25">
      <c r="B96" s="35">
        <v>92</v>
      </c>
      <c r="C96" s="56">
        <v>222107858</v>
      </c>
      <c r="D96" s="57" t="s">
        <v>144</v>
      </c>
      <c r="E96" s="53">
        <v>37</v>
      </c>
      <c r="F96" s="53">
        <v>38</v>
      </c>
      <c r="G96" s="53">
        <v>72</v>
      </c>
      <c r="H96" s="35">
        <f t="shared" si="22"/>
        <v>92.5</v>
      </c>
      <c r="I96" s="35">
        <f t="shared" si="23"/>
        <v>92.5</v>
      </c>
      <c r="J96" s="35">
        <f t="shared" si="24"/>
        <v>95</v>
      </c>
      <c r="K96" s="35">
        <f t="shared" si="25"/>
        <v>95</v>
      </c>
      <c r="L96" s="31">
        <f t="shared" si="26"/>
        <v>96</v>
      </c>
      <c r="M96" s="52">
        <v>87</v>
      </c>
      <c r="O96">
        <f t="shared" si="27"/>
        <v>1</v>
      </c>
      <c r="P96">
        <f t="shared" si="28"/>
        <v>1</v>
      </c>
      <c r="Q96">
        <f t="shared" si="29"/>
        <v>1</v>
      </c>
      <c r="R96">
        <f t="shared" si="30"/>
        <v>1</v>
      </c>
      <c r="S96">
        <f t="shared" si="31"/>
        <v>1</v>
      </c>
      <c r="T96">
        <f t="shared" si="32"/>
        <v>1</v>
      </c>
    </row>
    <row r="97" spans="2:20" x14ac:dyDescent="0.25">
      <c r="B97" s="35">
        <v>93</v>
      </c>
      <c r="C97" s="56">
        <v>222107859</v>
      </c>
      <c r="D97" s="57" t="s">
        <v>145</v>
      </c>
      <c r="E97" s="53">
        <v>31</v>
      </c>
      <c r="F97" s="53">
        <v>34</v>
      </c>
      <c r="G97" s="53">
        <v>67</v>
      </c>
      <c r="H97" s="35">
        <f t="shared" si="22"/>
        <v>77.5</v>
      </c>
      <c r="I97" s="35">
        <f t="shared" si="23"/>
        <v>77.5</v>
      </c>
      <c r="J97" s="35">
        <f t="shared" si="24"/>
        <v>85</v>
      </c>
      <c r="K97" s="35">
        <f t="shared" si="25"/>
        <v>85</v>
      </c>
      <c r="L97" s="31">
        <f t="shared" si="26"/>
        <v>89.333333333333329</v>
      </c>
      <c r="M97" s="52">
        <v>76</v>
      </c>
      <c r="O97">
        <f t="shared" si="27"/>
        <v>1</v>
      </c>
      <c r="P97">
        <f t="shared" si="28"/>
        <v>1</v>
      </c>
      <c r="Q97">
        <f t="shared" si="29"/>
        <v>1</v>
      </c>
      <c r="R97">
        <f t="shared" si="30"/>
        <v>1</v>
      </c>
      <c r="S97">
        <f t="shared" si="31"/>
        <v>1</v>
      </c>
      <c r="T97">
        <f t="shared" si="32"/>
        <v>1</v>
      </c>
    </row>
    <row r="98" spans="2:20" x14ac:dyDescent="0.25">
      <c r="B98" s="35">
        <v>94</v>
      </c>
      <c r="C98" s="56">
        <v>222107860</v>
      </c>
      <c r="D98" s="57" t="s">
        <v>146</v>
      </c>
      <c r="E98" s="53">
        <v>29</v>
      </c>
      <c r="F98" s="53">
        <v>32</v>
      </c>
      <c r="G98" s="53">
        <v>63</v>
      </c>
      <c r="H98" s="35">
        <f t="shared" si="22"/>
        <v>72.5</v>
      </c>
      <c r="I98" s="35">
        <f t="shared" si="23"/>
        <v>72.5</v>
      </c>
      <c r="J98" s="35">
        <f t="shared" si="24"/>
        <v>80</v>
      </c>
      <c r="K98" s="35">
        <f t="shared" si="25"/>
        <v>80</v>
      </c>
      <c r="L98" s="31">
        <f t="shared" si="26"/>
        <v>84</v>
      </c>
      <c r="M98" s="52">
        <v>48</v>
      </c>
      <c r="O98">
        <f t="shared" si="27"/>
        <v>1</v>
      </c>
      <c r="P98">
        <f t="shared" si="28"/>
        <v>1</v>
      </c>
      <c r="Q98">
        <f t="shared" si="29"/>
        <v>1</v>
      </c>
      <c r="R98">
        <f t="shared" si="30"/>
        <v>1</v>
      </c>
      <c r="S98">
        <f t="shared" si="31"/>
        <v>1</v>
      </c>
      <c r="T98">
        <f t="shared" si="32"/>
        <v>1</v>
      </c>
    </row>
    <row r="99" spans="2:20" x14ac:dyDescent="0.25">
      <c r="B99" s="35">
        <v>95</v>
      </c>
      <c r="C99" s="56">
        <v>222107862</v>
      </c>
      <c r="D99" s="57" t="s">
        <v>147</v>
      </c>
      <c r="E99" s="53">
        <v>25</v>
      </c>
      <c r="F99" s="53">
        <v>28</v>
      </c>
      <c r="G99" s="53">
        <v>54</v>
      </c>
      <c r="H99" s="35">
        <f t="shared" si="22"/>
        <v>62.5</v>
      </c>
      <c r="I99" s="35">
        <f t="shared" si="23"/>
        <v>62.5</v>
      </c>
      <c r="J99" s="35">
        <f t="shared" si="24"/>
        <v>70</v>
      </c>
      <c r="K99" s="35">
        <f t="shared" si="25"/>
        <v>70</v>
      </c>
      <c r="L99" s="31">
        <f t="shared" si="26"/>
        <v>72</v>
      </c>
      <c r="M99" s="52">
        <v>53</v>
      </c>
      <c r="O99">
        <f t="shared" si="27"/>
        <v>1</v>
      </c>
      <c r="P99">
        <f t="shared" si="28"/>
        <v>1</v>
      </c>
      <c r="Q99">
        <f t="shared" si="29"/>
        <v>1</v>
      </c>
      <c r="R99">
        <f t="shared" si="30"/>
        <v>1</v>
      </c>
      <c r="S99">
        <f t="shared" si="31"/>
        <v>1</v>
      </c>
      <c r="T99">
        <f t="shared" si="32"/>
        <v>1</v>
      </c>
    </row>
    <row r="100" spans="2:20" x14ac:dyDescent="0.25">
      <c r="B100" s="35">
        <v>96</v>
      </c>
      <c r="C100" s="56">
        <v>222107863</v>
      </c>
      <c r="D100" s="57" t="s">
        <v>148</v>
      </c>
      <c r="E100" s="53">
        <v>32</v>
      </c>
      <c r="F100" s="53">
        <v>35</v>
      </c>
      <c r="G100" s="53">
        <v>68</v>
      </c>
      <c r="H100" s="35">
        <f t="shared" si="22"/>
        <v>80</v>
      </c>
      <c r="I100" s="35">
        <f t="shared" si="23"/>
        <v>80</v>
      </c>
      <c r="J100" s="35">
        <f t="shared" si="24"/>
        <v>87.5</v>
      </c>
      <c r="K100" s="35">
        <f t="shared" si="25"/>
        <v>87.5</v>
      </c>
      <c r="L100" s="31">
        <f t="shared" si="26"/>
        <v>90.666666666666657</v>
      </c>
      <c r="M100" s="52">
        <v>69</v>
      </c>
      <c r="O100">
        <f t="shared" si="27"/>
        <v>1</v>
      </c>
      <c r="P100">
        <f t="shared" si="28"/>
        <v>1</v>
      </c>
      <c r="Q100">
        <f t="shared" si="29"/>
        <v>1</v>
      </c>
      <c r="R100">
        <f t="shared" si="30"/>
        <v>1</v>
      </c>
      <c r="S100">
        <f t="shared" si="31"/>
        <v>1</v>
      </c>
      <c r="T100">
        <f t="shared" si="32"/>
        <v>1</v>
      </c>
    </row>
    <row r="101" spans="2:20" x14ac:dyDescent="0.25">
      <c r="B101" s="35">
        <v>97</v>
      </c>
      <c r="C101" s="56">
        <v>222107864</v>
      </c>
      <c r="D101" s="57" t="s">
        <v>149</v>
      </c>
      <c r="E101" s="53">
        <v>36</v>
      </c>
      <c r="F101" s="53">
        <v>38</v>
      </c>
      <c r="G101" s="53">
        <v>72</v>
      </c>
      <c r="H101" s="35">
        <f t="shared" ref="H101:H106" si="33">(E101/40)*100</f>
        <v>90</v>
      </c>
      <c r="I101" s="35">
        <f t="shared" ref="I101:I106" si="34">(E101/40)*100</f>
        <v>90</v>
      </c>
      <c r="J101" s="35">
        <f t="shared" ref="J101:J106" si="35">(F101/40)*100</f>
        <v>95</v>
      </c>
      <c r="K101" s="35">
        <f t="shared" ref="K101:K106" si="36">(F101/40)*100</f>
        <v>95</v>
      </c>
      <c r="L101" s="31">
        <f t="shared" ref="L101:L106" si="37">(G101/75)*100</f>
        <v>96</v>
      </c>
      <c r="M101" s="52">
        <v>62</v>
      </c>
      <c r="O101">
        <f t="shared" ref="O101:O106" si="38">COUNTIF(H101,"&gt;=60")</f>
        <v>1</v>
      </c>
      <c r="P101">
        <f t="shared" ref="P101:P106" si="39">COUNTIF(I101,"&gt;=60")</f>
        <v>1</v>
      </c>
      <c r="Q101">
        <f t="shared" ref="Q101:Q106" si="40">COUNTIF(J101,"&gt;=60")</f>
        <v>1</v>
      </c>
      <c r="R101">
        <f t="shared" ref="R101:R106" si="41">COUNTIF(K101,"&gt;=60")</f>
        <v>1</v>
      </c>
      <c r="S101">
        <f t="shared" ref="S101:S106" si="42">COUNTIF(L101,"&gt;=60")</f>
        <v>1</v>
      </c>
      <c r="T101">
        <f t="shared" ref="T101:T106" si="43">COUNTIF(M101,"&gt;=40")</f>
        <v>1</v>
      </c>
    </row>
    <row r="102" spans="2:20" x14ac:dyDescent="0.25">
      <c r="B102" s="35">
        <v>98</v>
      </c>
      <c r="C102" s="56">
        <v>222107865</v>
      </c>
      <c r="D102" s="57" t="s">
        <v>150</v>
      </c>
      <c r="E102" s="53">
        <v>24</v>
      </c>
      <c r="F102" s="53">
        <v>27</v>
      </c>
      <c r="G102" s="53">
        <v>53</v>
      </c>
      <c r="H102" s="35">
        <f t="shared" si="33"/>
        <v>60</v>
      </c>
      <c r="I102" s="35">
        <f t="shared" si="34"/>
        <v>60</v>
      </c>
      <c r="J102" s="35">
        <f t="shared" si="35"/>
        <v>67.5</v>
      </c>
      <c r="K102" s="35">
        <f t="shared" si="36"/>
        <v>67.5</v>
      </c>
      <c r="L102" s="31">
        <f t="shared" si="37"/>
        <v>70.666666666666671</v>
      </c>
      <c r="M102" s="52">
        <v>48</v>
      </c>
      <c r="O102">
        <f t="shared" si="38"/>
        <v>1</v>
      </c>
      <c r="P102">
        <f t="shared" si="39"/>
        <v>1</v>
      </c>
      <c r="Q102">
        <f t="shared" si="40"/>
        <v>1</v>
      </c>
      <c r="R102">
        <f t="shared" si="41"/>
        <v>1</v>
      </c>
      <c r="S102">
        <f t="shared" si="42"/>
        <v>1</v>
      </c>
      <c r="T102">
        <f t="shared" si="43"/>
        <v>1</v>
      </c>
    </row>
    <row r="103" spans="2:20" x14ac:dyDescent="0.25">
      <c r="B103" s="35">
        <v>99</v>
      </c>
      <c r="C103" s="56">
        <v>222107866</v>
      </c>
      <c r="D103" s="57" t="s">
        <v>151</v>
      </c>
      <c r="E103" s="53">
        <v>23</v>
      </c>
      <c r="F103" s="53">
        <v>33</v>
      </c>
      <c r="G103" s="53">
        <v>56</v>
      </c>
      <c r="H103" s="35">
        <f t="shared" si="33"/>
        <v>57.499999999999993</v>
      </c>
      <c r="I103" s="35">
        <f t="shared" si="34"/>
        <v>57.499999999999993</v>
      </c>
      <c r="J103" s="35">
        <f t="shared" si="35"/>
        <v>82.5</v>
      </c>
      <c r="K103" s="35">
        <f t="shared" si="36"/>
        <v>82.5</v>
      </c>
      <c r="L103" s="31">
        <f t="shared" si="37"/>
        <v>74.666666666666671</v>
      </c>
      <c r="M103" s="52">
        <v>57</v>
      </c>
      <c r="O103">
        <f t="shared" si="38"/>
        <v>0</v>
      </c>
      <c r="P103">
        <f t="shared" si="39"/>
        <v>0</v>
      </c>
      <c r="Q103">
        <f t="shared" si="40"/>
        <v>1</v>
      </c>
      <c r="R103">
        <f t="shared" si="41"/>
        <v>1</v>
      </c>
      <c r="S103">
        <f t="shared" si="42"/>
        <v>1</v>
      </c>
      <c r="T103">
        <f t="shared" si="43"/>
        <v>1</v>
      </c>
    </row>
    <row r="104" spans="2:20" x14ac:dyDescent="0.25">
      <c r="B104" s="35">
        <v>100</v>
      </c>
      <c r="C104" s="56">
        <v>222107867</v>
      </c>
      <c r="D104" s="57" t="s">
        <v>152</v>
      </c>
      <c r="E104" s="53">
        <v>25</v>
      </c>
      <c r="F104" s="53">
        <v>28</v>
      </c>
      <c r="G104" s="53">
        <v>55</v>
      </c>
      <c r="H104" s="35">
        <f t="shared" si="33"/>
        <v>62.5</v>
      </c>
      <c r="I104" s="35">
        <f t="shared" si="34"/>
        <v>62.5</v>
      </c>
      <c r="J104" s="35">
        <f t="shared" si="35"/>
        <v>70</v>
      </c>
      <c r="K104" s="35">
        <f t="shared" si="36"/>
        <v>70</v>
      </c>
      <c r="L104" s="31">
        <f t="shared" si="37"/>
        <v>73.333333333333329</v>
      </c>
      <c r="M104" s="52">
        <v>50</v>
      </c>
      <c r="O104">
        <f t="shared" si="38"/>
        <v>1</v>
      </c>
      <c r="P104">
        <f t="shared" si="39"/>
        <v>1</v>
      </c>
      <c r="Q104">
        <f t="shared" si="40"/>
        <v>1</v>
      </c>
      <c r="R104">
        <f t="shared" si="41"/>
        <v>1</v>
      </c>
      <c r="S104">
        <f t="shared" si="42"/>
        <v>1</v>
      </c>
      <c r="T104">
        <f t="shared" si="43"/>
        <v>1</v>
      </c>
    </row>
    <row r="105" spans="2:20" x14ac:dyDescent="0.25">
      <c r="B105" s="35">
        <v>101</v>
      </c>
      <c r="C105" s="56">
        <v>222107868</v>
      </c>
      <c r="D105" s="57" t="s">
        <v>153</v>
      </c>
      <c r="E105" s="53">
        <v>31</v>
      </c>
      <c r="F105" s="53">
        <v>34</v>
      </c>
      <c r="G105" s="53">
        <v>67</v>
      </c>
      <c r="H105" s="35">
        <f t="shared" si="33"/>
        <v>77.5</v>
      </c>
      <c r="I105" s="35">
        <f t="shared" si="34"/>
        <v>77.5</v>
      </c>
      <c r="J105" s="35">
        <f t="shared" si="35"/>
        <v>85</v>
      </c>
      <c r="K105" s="35">
        <f t="shared" si="36"/>
        <v>85</v>
      </c>
      <c r="L105" s="31">
        <f t="shared" si="37"/>
        <v>89.333333333333329</v>
      </c>
      <c r="M105" s="52">
        <v>79</v>
      </c>
      <c r="O105">
        <f t="shared" si="38"/>
        <v>1</v>
      </c>
      <c r="P105">
        <f t="shared" si="39"/>
        <v>1</v>
      </c>
      <c r="Q105">
        <f t="shared" si="40"/>
        <v>1</v>
      </c>
      <c r="R105">
        <f t="shared" si="41"/>
        <v>1</v>
      </c>
      <c r="S105">
        <f t="shared" si="42"/>
        <v>1</v>
      </c>
      <c r="T105">
        <f t="shared" si="43"/>
        <v>1</v>
      </c>
    </row>
    <row r="106" spans="2:20" x14ac:dyDescent="0.25">
      <c r="B106" s="35">
        <v>102</v>
      </c>
      <c r="C106" s="56">
        <v>222107869</v>
      </c>
      <c r="D106" s="57" t="s">
        <v>154</v>
      </c>
      <c r="E106" s="53">
        <v>29</v>
      </c>
      <c r="F106" s="53">
        <v>32</v>
      </c>
      <c r="G106" s="53">
        <v>63</v>
      </c>
      <c r="H106" s="35">
        <f t="shared" si="33"/>
        <v>72.5</v>
      </c>
      <c r="I106" s="35">
        <f t="shared" si="34"/>
        <v>72.5</v>
      </c>
      <c r="J106" s="35">
        <f t="shared" si="35"/>
        <v>80</v>
      </c>
      <c r="K106" s="35">
        <f t="shared" si="36"/>
        <v>80</v>
      </c>
      <c r="L106" s="31">
        <f t="shared" si="37"/>
        <v>84</v>
      </c>
      <c r="M106" s="52">
        <v>72</v>
      </c>
      <c r="O106">
        <f t="shared" si="38"/>
        <v>1</v>
      </c>
      <c r="P106">
        <f t="shared" si="39"/>
        <v>1</v>
      </c>
      <c r="Q106">
        <f t="shared" si="40"/>
        <v>1</v>
      </c>
      <c r="R106">
        <f t="shared" si="41"/>
        <v>1</v>
      </c>
      <c r="S106">
        <f t="shared" si="42"/>
        <v>1</v>
      </c>
      <c r="T106">
        <f t="shared" si="43"/>
        <v>1</v>
      </c>
    </row>
    <row r="107" spans="2:20" x14ac:dyDescent="0.25">
      <c r="B107" s="75" t="s">
        <v>13</v>
      </c>
      <c r="C107" s="75"/>
      <c r="D107" s="75"/>
      <c r="E107" s="75"/>
      <c r="F107" s="75"/>
      <c r="G107" s="75"/>
      <c r="H107" s="10">
        <f t="shared" ref="H107:M107" si="44">SUM(O5:O106)</f>
        <v>63</v>
      </c>
      <c r="I107" s="35">
        <f t="shared" si="44"/>
        <v>63</v>
      </c>
      <c r="J107" s="35">
        <f t="shared" si="44"/>
        <v>88</v>
      </c>
      <c r="K107" s="35">
        <f t="shared" si="44"/>
        <v>88</v>
      </c>
      <c r="L107" s="35">
        <f t="shared" si="44"/>
        <v>101</v>
      </c>
      <c r="M107" s="36">
        <f t="shared" si="44"/>
        <v>60</v>
      </c>
    </row>
    <row r="108" spans="2:20" ht="15.75" thickBot="1" x14ac:dyDescent="0.3">
      <c r="B108" s="66" t="s">
        <v>12</v>
      </c>
      <c r="C108" s="67"/>
      <c r="D108" s="67"/>
      <c r="E108" s="67"/>
      <c r="F108" s="67"/>
      <c r="G108" s="68"/>
      <c r="H108" s="30">
        <f>(H107/$H$2)*100</f>
        <v>61.764705882352942</v>
      </c>
      <c r="I108" s="30">
        <f t="shared" ref="I108:L108" si="45">(I107/$H$2)*100</f>
        <v>61.764705882352942</v>
      </c>
      <c r="J108" s="30">
        <f t="shared" si="45"/>
        <v>86.274509803921575</v>
      </c>
      <c r="K108" s="30">
        <f t="shared" si="45"/>
        <v>86.274509803921575</v>
      </c>
      <c r="L108" s="30">
        <f t="shared" si="45"/>
        <v>99.019607843137265</v>
      </c>
      <c r="M108" s="51">
        <f>(M107/H2)*100</f>
        <v>58.82352941176471</v>
      </c>
    </row>
    <row r="109" spans="2:20" ht="15.75" thickBot="1" x14ac:dyDescent="0.3">
      <c r="B109" s="77" t="s">
        <v>22</v>
      </c>
      <c r="C109" s="78"/>
      <c r="D109" s="38">
        <v>60</v>
      </c>
      <c r="E109" s="76" t="s">
        <v>20</v>
      </c>
      <c r="F109" s="76"/>
      <c r="G109" s="76"/>
      <c r="H109" s="10" t="str">
        <f>IF(H108&gt;=G120,"3",IF(H108&gt;=F120,"2",IF(H108&gt;=E120,"1","0")))</f>
        <v>2</v>
      </c>
      <c r="I109" s="10" t="str">
        <f>IF(I108&gt;=G120,"3",IF(I108&gt;=F120,"2",IF(I108&gt;=E120,"1","0")))</f>
        <v>2</v>
      </c>
      <c r="J109" s="10" t="str">
        <f>IF(J108&gt;=G120,"3",IF(J108&gt;=F120,"2",IF(J108&gt;=E120,"1","0")))</f>
        <v>3</v>
      </c>
      <c r="K109" s="10" t="str">
        <f>IF(K108&gt;=G120,"3",IF(K108&gt;=F120,"2",IF(K108&gt;=E120,"1","0")))</f>
        <v>3</v>
      </c>
      <c r="L109" s="10" t="str">
        <f>IF(L108&gt;=G120,"3",IF(L108&gt;=F120,"2",IF(L108&gt;=E120,"1","0")))</f>
        <v>3</v>
      </c>
      <c r="M109" s="36" t="str">
        <f>IF(M108&gt;=G120,"3",IF(M108&gt;=F120,"2",IF(M108&gt;=E120,"1","0")))</f>
        <v>1</v>
      </c>
    </row>
    <row r="110" spans="2:20" ht="15.75" thickBot="1" x14ac:dyDescent="0.3">
      <c r="B110" s="79" t="s">
        <v>23</v>
      </c>
      <c r="C110" s="80"/>
      <c r="D110" s="39">
        <v>40</v>
      </c>
      <c r="E110" s="12"/>
      <c r="F110" s="12"/>
      <c r="G110" s="12"/>
      <c r="H110" s="18"/>
      <c r="I110" s="18"/>
      <c r="J110" s="18"/>
      <c r="K110" s="18"/>
      <c r="L110" s="18"/>
      <c r="M110" s="18"/>
    </row>
    <row r="111" spans="2:20" ht="15.75" thickBot="1" x14ac:dyDescent="0.3">
      <c r="C111" s="69" t="s">
        <v>21</v>
      </c>
      <c r="D111" s="69"/>
      <c r="E111" s="69"/>
      <c r="F111" s="69"/>
      <c r="H111" s="73" t="s">
        <v>11</v>
      </c>
      <c r="I111" s="73"/>
      <c r="J111" s="73"/>
      <c r="K111" s="73"/>
      <c r="L111" s="73"/>
    </row>
    <row r="112" spans="2:20" x14ac:dyDescent="0.25">
      <c r="C112" s="45" t="s">
        <v>14</v>
      </c>
      <c r="D112" s="40" t="s">
        <v>45</v>
      </c>
      <c r="E112" s="4"/>
      <c r="F112" s="5"/>
      <c r="H112" s="2" t="s">
        <v>14</v>
      </c>
      <c r="I112" s="74" t="s">
        <v>45</v>
      </c>
      <c r="J112" s="74"/>
      <c r="K112" s="74"/>
      <c r="L112" s="74"/>
    </row>
    <row r="113" spans="3:12" x14ac:dyDescent="0.25">
      <c r="C113" s="46" t="s">
        <v>16</v>
      </c>
      <c r="D113" s="37" t="s">
        <v>15</v>
      </c>
      <c r="E113" s="2"/>
      <c r="F113" s="6"/>
      <c r="H113" s="2" t="s">
        <v>16</v>
      </c>
      <c r="I113" s="74" t="s">
        <v>15</v>
      </c>
      <c r="J113" s="74"/>
      <c r="K113" s="74"/>
      <c r="L113" s="74"/>
    </row>
    <row r="114" spans="3:12" ht="15.75" thickBot="1" x14ac:dyDescent="0.3">
      <c r="C114" s="47" t="s">
        <v>17</v>
      </c>
      <c r="D114" s="41" t="s">
        <v>18</v>
      </c>
      <c r="E114" s="7"/>
      <c r="F114" s="8"/>
      <c r="H114" s="2" t="s">
        <v>17</v>
      </c>
      <c r="I114" s="74" t="s">
        <v>18</v>
      </c>
      <c r="J114" s="74"/>
      <c r="K114" s="74"/>
      <c r="L114" s="74"/>
    </row>
    <row r="118" spans="3:12" ht="15.75" x14ac:dyDescent="0.25">
      <c r="C118" s="61" t="s">
        <v>35</v>
      </c>
      <c r="D118" s="62" t="s">
        <v>36</v>
      </c>
      <c r="E118" s="64" t="s">
        <v>37</v>
      </c>
      <c r="F118" s="64"/>
      <c r="G118" s="64"/>
    </row>
    <row r="119" spans="3:12" ht="15.75" x14ac:dyDescent="0.25">
      <c r="C119" s="61"/>
      <c r="D119" s="63"/>
      <c r="E119" s="16" t="s">
        <v>14</v>
      </c>
      <c r="F119" s="16" t="s">
        <v>16</v>
      </c>
      <c r="G119" s="16" t="s">
        <v>17</v>
      </c>
    </row>
    <row r="120" spans="3:12" ht="15.75" x14ac:dyDescent="0.25">
      <c r="C120" s="49" t="s">
        <v>38</v>
      </c>
      <c r="D120" s="43">
        <v>60</v>
      </c>
      <c r="E120" s="17">
        <v>50</v>
      </c>
      <c r="F120" s="17">
        <v>60</v>
      </c>
      <c r="G120" s="17">
        <v>70</v>
      </c>
    </row>
    <row r="121" spans="3:12" ht="15.75" x14ac:dyDescent="0.25">
      <c r="C121" s="49" t="s">
        <v>39</v>
      </c>
      <c r="D121" s="44">
        <v>40</v>
      </c>
      <c r="E121" s="17">
        <v>40</v>
      </c>
      <c r="F121" s="17">
        <v>50</v>
      </c>
      <c r="G121" s="17">
        <v>60</v>
      </c>
    </row>
  </sheetData>
  <mergeCells count="25">
    <mergeCell ref="H3:I3"/>
    <mergeCell ref="J3:K3"/>
    <mergeCell ref="B3:B4"/>
    <mergeCell ref="C3:C4"/>
    <mergeCell ref="D3:D4"/>
    <mergeCell ref="E3:E4"/>
    <mergeCell ref="F3:F4"/>
    <mergeCell ref="G3:G4"/>
    <mergeCell ref="H111:L111"/>
    <mergeCell ref="I112:L112"/>
    <mergeCell ref="I113:L113"/>
    <mergeCell ref="I114:L114"/>
    <mergeCell ref="B107:G107"/>
    <mergeCell ref="E109:G109"/>
    <mergeCell ref="B109:C109"/>
    <mergeCell ref="B110:C110"/>
    <mergeCell ref="C118:C119"/>
    <mergeCell ref="D118:D119"/>
    <mergeCell ref="E118:G118"/>
    <mergeCell ref="B1:C1"/>
    <mergeCell ref="D1:F1"/>
    <mergeCell ref="B108:G108"/>
    <mergeCell ref="B2:C2"/>
    <mergeCell ref="C111:F111"/>
    <mergeCell ref="E2:G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18"/>
  <sheetViews>
    <sheetView workbookViewId="0">
      <selection activeCell="G6" sqref="G6:K6"/>
    </sheetView>
  </sheetViews>
  <sheetFormatPr defaultRowHeight="15" x14ac:dyDescent="0.25"/>
  <cols>
    <col min="6" max="6" width="22.7109375" customWidth="1"/>
    <col min="7" max="11" width="10" bestFit="1" customWidth="1"/>
  </cols>
  <sheetData>
    <row r="1" spans="5:11" ht="18.75" x14ac:dyDescent="0.3">
      <c r="F1" s="85" t="s">
        <v>42</v>
      </c>
      <c r="G1" s="85"/>
      <c r="H1" s="85"/>
      <c r="I1" s="85"/>
      <c r="J1" s="85"/>
      <c r="K1" s="85"/>
    </row>
    <row r="2" spans="5:11" ht="19.5" thickBot="1" x14ac:dyDescent="0.35">
      <c r="F2" s="28" t="s">
        <v>41</v>
      </c>
      <c r="G2" s="86" t="str" cm="1">
        <f t="array" ref="G2">'CO Attainmnet'!D1:F1</f>
        <v>ALLIED STATISTICS-1</v>
      </c>
      <c r="H2" s="86"/>
      <c r="I2" s="86"/>
      <c r="J2" s="86"/>
      <c r="K2" s="28"/>
    </row>
    <row r="3" spans="5:11" ht="15.75" thickBot="1" x14ac:dyDescent="0.3">
      <c r="F3" s="3"/>
      <c r="G3" s="13" t="s">
        <v>6</v>
      </c>
      <c r="H3" s="14" t="s">
        <v>7</v>
      </c>
      <c r="I3" s="14" t="s">
        <v>8</v>
      </c>
      <c r="J3" s="14" t="s">
        <v>9</v>
      </c>
      <c r="K3" s="15" t="s">
        <v>24</v>
      </c>
    </row>
    <row r="4" spans="5:11" x14ac:dyDescent="0.25">
      <c r="E4" s="32">
        <v>0.2</v>
      </c>
      <c r="F4" s="2" t="s">
        <v>21</v>
      </c>
      <c r="G4" s="34" t="str">
        <f>'CO Attainmnet'!H109</f>
        <v>2</v>
      </c>
      <c r="H4" s="34" t="str">
        <f>'CO Attainmnet'!I109</f>
        <v>2</v>
      </c>
      <c r="I4" s="34" t="str">
        <f>'CO Attainmnet'!J109</f>
        <v>3</v>
      </c>
      <c r="J4" s="34" t="str">
        <f>'CO Attainmnet'!K109</f>
        <v>3</v>
      </c>
      <c r="K4" s="34" t="str">
        <f>'CO Attainmnet'!L109</f>
        <v>3</v>
      </c>
    </row>
    <row r="5" spans="5:11" x14ac:dyDescent="0.25">
      <c r="E5" s="32">
        <v>0.8</v>
      </c>
      <c r="F5" s="2" t="s">
        <v>11</v>
      </c>
      <c r="G5" s="33" t="str">
        <f>'CO Attainmnet'!$M$109</f>
        <v>1</v>
      </c>
      <c r="H5" s="33" t="str">
        <f>'CO Attainmnet'!$M$109</f>
        <v>1</v>
      </c>
      <c r="I5" s="33" t="str">
        <f>'CO Attainmnet'!$M$109</f>
        <v>1</v>
      </c>
      <c r="J5" s="33" t="str">
        <f>'CO Attainmnet'!$M$109</f>
        <v>1</v>
      </c>
      <c r="K5" s="33" t="str">
        <f>'CO Attainmnet'!$M$109</f>
        <v>1</v>
      </c>
    </row>
    <row r="6" spans="5:11" x14ac:dyDescent="0.25">
      <c r="F6" s="2" t="s">
        <v>25</v>
      </c>
      <c r="G6" s="35">
        <f t="shared" ref="G6:K6" si="0">G4*0.2+G5*0.8</f>
        <v>1.2000000000000002</v>
      </c>
      <c r="H6" s="35">
        <f t="shared" si="0"/>
        <v>1.2000000000000002</v>
      </c>
      <c r="I6" s="35">
        <f t="shared" si="0"/>
        <v>1.4000000000000001</v>
      </c>
      <c r="J6" s="35">
        <f t="shared" si="0"/>
        <v>1.4000000000000001</v>
      </c>
      <c r="K6" s="35">
        <f t="shared" si="0"/>
        <v>1.4000000000000001</v>
      </c>
    </row>
    <row r="7" spans="5:11" ht="15.75" x14ac:dyDescent="0.25">
      <c r="F7" s="29" t="s">
        <v>26</v>
      </c>
      <c r="G7" s="74">
        <f>(G6+H6+I6+J6+K6)/5</f>
        <v>1.3200000000000003</v>
      </c>
      <c r="H7" s="74"/>
      <c r="I7" s="74"/>
      <c r="J7" s="74"/>
      <c r="K7" s="74"/>
    </row>
    <row r="11" spans="5:11" x14ac:dyDescent="0.25">
      <c r="F11" s="19"/>
      <c r="G11" s="20" t="s">
        <v>27</v>
      </c>
      <c r="H11" s="20" t="s">
        <v>28</v>
      </c>
      <c r="I11" s="20" t="s">
        <v>29</v>
      </c>
      <c r="J11" s="20" t="s">
        <v>30</v>
      </c>
      <c r="K11" s="20" t="s">
        <v>31</v>
      </c>
    </row>
    <row r="12" spans="5:11" x14ac:dyDescent="0.25">
      <c r="F12" s="21" t="s">
        <v>34</v>
      </c>
      <c r="G12" s="20">
        <f>'Kindly give CO PO Mapping'!G10</f>
        <v>2.2000000000000002</v>
      </c>
      <c r="H12" s="20">
        <f>'Kindly give CO PO Mapping'!H10</f>
        <v>2</v>
      </c>
      <c r="I12" s="20">
        <f>'Kindly give CO PO Mapping'!I10</f>
        <v>2.2000000000000002</v>
      </c>
      <c r="J12" s="20">
        <f>'Kindly give CO PO Mapping'!J10</f>
        <v>2</v>
      </c>
      <c r="K12" s="20">
        <f>'Kindly give CO PO Mapping'!K10</f>
        <v>2.4</v>
      </c>
    </row>
    <row r="13" spans="5:11" ht="18.75" x14ac:dyDescent="0.3">
      <c r="F13" s="22" t="s">
        <v>32</v>
      </c>
      <c r="G13" s="23">
        <f>($G$7/3)*G12</f>
        <v>0.9680000000000003</v>
      </c>
      <c r="H13" s="23">
        <f t="shared" ref="H13:K13" si="1">($G$7/3)*H12</f>
        <v>0.88000000000000023</v>
      </c>
      <c r="I13" s="23">
        <f t="shared" si="1"/>
        <v>0.9680000000000003</v>
      </c>
      <c r="J13" s="23">
        <f t="shared" si="1"/>
        <v>0.88000000000000023</v>
      </c>
      <c r="K13" s="23">
        <f t="shared" si="1"/>
        <v>1.0560000000000003</v>
      </c>
    </row>
    <row r="16" spans="5:11" x14ac:dyDescent="0.25">
      <c r="F16" s="19" t="s">
        <v>49</v>
      </c>
    </row>
    <row r="17" spans="6:6" x14ac:dyDescent="0.25">
      <c r="F17" s="19" t="s">
        <v>50</v>
      </c>
    </row>
    <row r="18" spans="6:6" x14ac:dyDescent="0.25">
      <c r="F18" s="19" t="s">
        <v>51</v>
      </c>
    </row>
  </sheetData>
  <mergeCells count="3">
    <mergeCell ref="G7:K7"/>
    <mergeCell ref="F1:K1"/>
    <mergeCell ref="G2:J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M11"/>
  <sheetViews>
    <sheetView topLeftCell="C2" zoomScale="166" zoomScaleNormal="166" workbookViewId="0">
      <selection activeCell="I15" sqref="I15"/>
    </sheetView>
  </sheetViews>
  <sheetFormatPr defaultRowHeight="15" x14ac:dyDescent="0.25"/>
  <cols>
    <col min="7" max="11" width="9.140625" style="1"/>
  </cols>
  <sheetData>
    <row r="3" spans="5:13" ht="18.75" x14ac:dyDescent="0.3">
      <c r="E3" s="24"/>
      <c r="F3" s="87" t="s">
        <v>40</v>
      </c>
      <c r="G3" s="87"/>
      <c r="H3" s="87"/>
      <c r="I3" s="87"/>
      <c r="J3" s="87"/>
      <c r="K3" s="87"/>
      <c r="L3" s="24"/>
      <c r="M3" s="24"/>
    </row>
    <row r="4" spans="5:13" ht="18.75" x14ac:dyDescent="0.3">
      <c r="E4" s="24"/>
      <c r="F4" s="26"/>
      <c r="G4" s="23" t="s">
        <v>27</v>
      </c>
      <c r="H4" s="23" t="s">
        <v>28</v>
      </c>
      <c r="I4" s="23" t="s">
        <v>29</v>
      </c>
      <c r="J4" s="23" t="s">
        <v>30</v>
      </c>
      <c r="K4" s="23" t="s">
        <v>31</v>
      </c>
      <c r="L4" s="24"/>
      <c r="M4" s="24"/>
    </row>
    <row r="5" spans="5:13" ht="18.75" x14ac:dyDescent="0.3">
      <c r="E5" s="24"/>
      <c r="F5" s="26" t="s">
        <v>6</v>
      </c>
      <c r="G5" s="23">
        <v>1</v>
      </c>
      <c r="H5" s="23">
        <v>2</v>
      </c>
      <c r="I5" s="23">
        <v>1</v>
      </c>
      <c r="J5" s="23">
        <v>2</v>
      </c>
      <c r="K5" s="23">
        <v>2</v>
      </c>
      <c r="L5" s="24"/>
      <c r="M5" s="24"/>
    </row>
    <row r="6" spans="5:13" ht="18.75" x14ac:dyDescent="0.3">
      <c r="E6" s="24"/>
      <c r="F6" s="26" t="s">
        <v>7</v>
      </c>
      <c r="G6" s="23">
        <v>2</v>
      </c>
      <c r="H6" s="23">
        <v>2</v>
      </c>
      <c r="I6" s="23">
        <v>2</v>
      </c>
      <c r="J6" s="23">
        <v>1</v>
      </c>
      <c r="K6" s="23">
        <v>3</v>
      </c>
      <c r="L6" s="24"/>
      <c r="M6" s="24"/>
    </row>
    <row r="7" spans="5:13" ht="18.75" x14ac:dyDescent="0.3">
      <c r="E7" s="24"/>
      <c r="F7" s="26" t="s">
        <v>8</v>
      </c>
      <c r="G7" s="23">
        <v>3</v>
      </c>
      <c r="H7" s="23">
        <v>1</v>
      </c>
      <c r="I7" s="23">
        <v>3</v>
      </c>
      <c r="J7" s="23">
        <v>3</v>
      </c>
      <c r="K7" s="23">
        <v>2</v>
      </c>
      <c r="L7" s="24"/>
      <c r="M7" s="24"/>
    </row>
    <row r="8" spans="5:13" ht="18.75" x14ac:dyDescent="0.3">
      <c r="E8" s="24"/>
      <c r="F8" s="26" t="s">
        <v>9</v>
      </c>
      <c r="G8" s="23">
        <v>2</v>
      </c>
      <c r="H8" s="23">
        <v>2</v>
      </c>
      <c r="I8" s="23">
        <v>2</v>
      </c>
      <c r="J8" s="23">
        <v>2</v>
      </c>
      <c r="K8" s="23">
        <v>3</v>
      </c>
      <c r="L8" s="24"/>
      <c r="M8" s="24"/>
    </row>
    <row r="9" spans="5:13" ht="18.75" x14ac:dyDescent="0.3">
      <c r="E9" s="24"/>
      <c r="F9" s="26" t="s">
        <v>24</v>
      </c>
      <c r="G9" s="23">
        <v>3</v>
      </c>
      <c r="H9" s="23">
        <v>3</v>
      </c>
      <c r="I9" s="23">
        <v>3</v>
      </c>
      <c r="J9" s="23">
        <v>2</v>
      </c>
      <c r="K9" s="23">
        <v>2</v>
      </c>
      <c r="L9" s="24"/>
      <c r="M9" s="24"/>
    </row>
    <row r="10" spans="5:13" ht="18.75" x14ac:dyDescent="0.3">
      <c r="E10" s="24"/>
      <c r="F10" s="27" t="s">
        <v>33</v>
      </c>
      <c r="G10" s="23">
        <f>AVERAGE(G5:G9)</f>
        <v>2.2000000000000002</v>
      </c>
      <c r="H10" s="23">
        <f t="shared" ref="H10:K10" si="0">AVERAGE(H5:H9)</f>
        <v>2</v>
      </c>
      <c r="I10" s="23">
        <f t="shared" si="0"/>
        <v>2.2000000000000002</v>
      </c>
      <c r="J10" s="23">
        <f t="shared" si="0"/>
        <v>2</v>
      </c>
      <c r="K10" s="23">
        <f t="shared" si="0"/>
        <v>2.4</v>
      </c>
      <c r="L10" s="24"/>
      <c r="M10" s="24"/>
    </row>
    <row r="11" spans="5:13" ht="18.75" x14ac:dyDescent="0.3">
      <c r="E11" s="24"/>
      <c r="F11" s="24"/>
      <c r="G11" s="25"/>
      <c r="H11" s="25"/>
      <c r="I11" s="25"/>
      <c r="J11" s="25"/>
      <c r="K11" s="25"/>
      <c r="L11" s="24"/>
      <c r="M11" s="24"/>
    </row>
  </sheetData>
  <mergeCells count="1"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 Attainmnet</vt:lpstr>
      <vt:lpstr>PO attainment</vt:lpstr>
      <vt:lpstr>Kindly give CO PO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AASSAAN EDUCARE</dc:creator>
  <cp:lastModifiedBy>SUN</cp:lastModifiedBy>
  <dcterms:created xsi:type="dcterms:W3CDTF">2015-06-05T18:17:20Z</dcterms:created>
  <dcterms:modified xsi:type="dcterms:W3CDTF">2023-08-05T04:23:12Z</dcterms:modified>
</cp:coreProperties>
</file>