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chool\CPEN211\CPEN211-Lab11\"/>
    </mc:Choice>
  </mc:AlternateContent>
  <xr:revisionPtr revIDLastSave="0" documentId="13_ncr:1_{24512212-9A77-4D2E-91E0-F3FDFC41F8A1}" xr6:coauthVersionLast="45" xr6:coauthVersionMax="45" xr10:uidLastSave="{00000000-0000-0000-0000-000000000000}"/>
  <bookViews>
    <workbookView xWindow="-98" yWindow="-98" windowWidth="22695" windowHeight="15196" xr2:uid="{63DD6511-F0B4-4013-8D98-A678DD28F81D}"/>
  </bookViews>
  <sheets>
    <sheet name="OG" sheetId="1" r:id="rId1"/>
    <sheet name="scrns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2" i="1"/>
  <c r="D18" i="1"/>
  <c r="H3" i="1"/>
  <c r="I3" i="1" s="1"/>
  <c r="H4" i="1"/>
  <c r="I4" i="1" s="1"/>
  <c r="H6" i="1"/>
  <c r="I6" i="1" s="1"/>
  <c r="H7" i="1"/>
  <c r="I7" i="1" s="1"/>
  <c r="H8" i="1"/>
  <c r="I8" i="1" s="1"/>
  <c r="H2" i="1" l="1"/>
  <c r="G3" i="1"/>
  <c r="G4" i="1"/>
  <c r="G6" i="1"/>
  <c r="G7" i="1"/>
  <c r="G8" i="1"/>
  <c r="G2" i="1"/>
  <c r="F3" i="1"/>
  <c r="F4" i="1"/>
  <c r="F6" i="1"/>
  <c r="F7" i="1"/>
  <c r="F8" i="1"/>
  <c r="F2" i="1"/>
  <c r="I2" i="1" l="1"/>
</calcChain>
</file>

<file path=xl/sharedStrings.xml><?xml version="1.0" encoding="utf-8"?>
<sst xmlns="http://schemas.openxmlformats.org/spreadsheetml/2006/main" count="13" uniqueCount="13">
  <si>
    <t>CPI</t>
  </si>
  <si>
    <t>Cycle Time</t>
  </si>
  <si>
    <t>Execution Time</t>
  </si>
  <si>
    <t>Performance</t>
  </si>
  <si>
    <t>OG (number of cycles to execute a nested loop)</t>
  </si>
  <si>
    <t>CPU Cycles</t>
  </si>
  <si>
    <t>Instruction Count</t>
  </si>
  <si>
    <t>Number of load instructions</t>
  </si>
  <si>
    <t>Level 1 data cache misses</t>
  </si>
  <si>
    <t>LSL #2</t>
  </si>
  <si>
    <t>LSL #5</t>
  </si>
  <si>
    <t xml:space="preserve">Clock frequency </t>
  </si>
  <si>
    <t xml:space="preserve">Instructions per 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</si>
</sst>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190511</xdr:colOff>
      <xdr:row>15</xdr:row>
      <xdr:rowOff>104794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A04D4-1CC8-45FE-A387-00C9AD92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1485911" cy="26384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163817</xdr:colOff>
      <xdr:row>15</xdr:row>
      <xdr:rowOff>77160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61CDEE-F3EC-4107-ABF2-3A26FA92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037" y="182269"/>
          <a:ext cx="1457336" cy="26289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154293</xdr:colOff>
      <xdr:row>15</xdr:row>
      <xdr:rowOff>86685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09BB84-B64A-413D-B490-61D6D31D7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7315" y="182269"/>
          <a:ext cx="1447811" cy="26384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173343</xdr:colOff>
      <xdr:row>15</xdr:row>
      <xdr:rowOff>86685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CA8D8C-6717-44F7-A731-44A96918B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7593" y="182269"/>
          <a:ext cx="1466861" cy="2638444"/>
        </a:xfrm>
        <a:prstGeom prst="rect">
          <a:avLst/>
        </a:prstGeom>
      </xdr:spPr>
    </xdr:pic>
    <xdr:clientData/>
  </xdr:twoCellAnchor>
  <xdr:twoCellAnchor editAs="oneCell">
    <xdr:from>
      <xdr:col>12</xdr:col>
      <xdr:colOff>646759</xdr:colOff>
      <xdr:row>1</xdr:row>
      <xdr:rowOff>0</xdr:rowOff>
    </xdr:from>
    <xdr:to>
      <xdr:col>15</xdr:col>
      <xdr:colOff>182867</xdr:colOff>
      <xdr:row>15</xdr:row>
      <xdr:rowOff>86685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C15635-BDD5-4F53-8D18-66ECC5F3B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7870" y="182269"/>
          <a:ext cx="1476386" cy="2638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00B-0857-4133-A040-2DCD51E5BFCC}">
  <dimension ref="A1:I18"/>
  <sheetViews>
    <sheetView tabSelected="1" workbookViewId="0">
      <selection activeCell="G10" sqref="G10"/>
    </sheetView>
  </sheetViews>
  <sheetFormatPr defaultRowHeight="17.649999999999999" x14ac:dyDescent="0.5"/>
  <cols>
    <col min="1" max="1" width="9.06640625" style="2"/>
    <col min="2" max="2" width="19.6640625" style="2" bestFit="1" customWidth="1"/>
    <col min="3" max="4" width="19.6640625" style="2" customWidth="1"/>
    <col min="5" max="5" width="19.796875" style="2" bestFit="1" customWidth="1"/>
    <col min="6" max="6" width="14.19921875" style="2" bestFit="1" customWidth="1"/>
    <col min="7" max="7" width="14.6640625" style="2" bestFit="1" customWidth="1"/>
    <col min="8" max="8" width="17.3984375" style="2" bestFit="1" customWidth="1"/>
    <col min="9" max="9" width="14.46484375" style="2" bestFit="1" customWidth="1"/>
    <col min="10" max="16384" width="9.06640625" style="2"/>
  </cols>
  <sheetData>
    <row r="1" spans="1:9" s="1" customFormat="1" ht="34.5" x14ac:dyDescent="0.45">
      <c r="B1" s="1" t="s">
        <v>5</v>
      </c>
      <c r="C1" s="1" t="s">
        <v>7</v>
      </c>
      <c r="D1" s="1" t="s">
        <v>8</v>
      </c>
      <c r="E1" s="1" t="s">
        <v>6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5">
      <c r="A2" s="2" t="s">
        <v>9</v>
      </c>
      <c r="B2" s="2">
        <v>3762</v>
      </c>
      <c r="C2" s="2">
        <v>514</v>
      </c>
      <c r="D2" s="2">
        <v>31</v>
      </c>
      <c r="E2" s="2">
        <f>$D$18</f>
        <v>2088</v>
      </c>
      <c r="F2" s="2">
        <f>B2/C2</f>
        <v>7.3190661478599219</v>
      </c>
      <c r="G2" s="3">
        <f>1/$D$17</f>
        <v>1.25E-9</v>
      </c>
      <c r="H2" s="3">
        <f>E2*F2*G2</f>
        <v>1.9102762645914399E-5</v>
      </c>
      <c r="I2" s="2">
        <f>1/H2</f>
        <v>52348.449202653675</v>
      </c>
    </row>
    <row r="3" spans="1:9" x14ac:dyDescent="0.5">
      <c r="B3" s="2">
        <v>3730</v>
      </c>
      <c r="C3" s="2">
        <v>514</v>
      </c>
      <c r="D3" s="2">
        <v>31</v>
      </c>
      <c r="E3" s="2">
        <f t="shared" ref="E3:E8" si="0">$D$18</f>
        <v>2088</v>
      </c>
      <c r="F3" s="2">
        <f>B3/C3</f>
        <v>7.2568093385214008</v>
      </c>
      <c r="G3" s="3">
        <f t="shared" ref="G3:G8" si="1">1/$D$17</f>
        <v>1.25E-9</v>
      </c>
      <c r="H3" s="3">
        <f t="shared" ref="H3:H8" si="2">E3*F3*G3</f>
        <v>1.8940272373540858E-5</v>
      </c>
      <c r="I3" s="2">
        <f t="shared" ref="I3:I8" si="3">1/H3</f>
        <v>52797.551179727379</v>
      </c>
    </row>
    <row r="4" spans="1:9" x14ac:dyDescent="0.5">
      <c r="B4" s="2">
        <v>3732</v>
      </c>
      <c r="C4" s="2">
        <v>514</v>
      </c>
      <c r="D4" s="2">
        <v>31</v>
      </c>
      <c r="E4" s="2">
        <f t="shared" si="0"/>
        <v>2088</v>
      </c>
      <c r="F4" s="2">
        <f>B4/C4</f>
        <v>7.2607003891050583</v>
      </c>
      <c r="G4" s="3">
        <f t="shared" si="1"/>
        <v>1.25E-9</v>
      </c>
      <c r="H4" s="3">
        <f t="shared" si="2"/>
        <v>1.8950428015564204E-5</v>
      </c>
      <c r="I4" s="2">
        <f t="shared" si="3"/>
        <v>52769.25667212838</v>
      </c>
    </row>
    <row r="5" spans="1:9" x14ac:dyDescent="0.5">
      <c r="G5" s="3"/>
      <c r="H5" s="3"/>
    </row>
    <row r="6" spans="1:9" x14ac:dyDescent="0.5">
      <c r="A6" s="2" t="s">
        <v>10</v>
      </c>
      <c r="B6" s="2">
        <v>3337</v>
      </c>
      <c r="C6" s="2">
        <v>513</v>
      </c>
      <c r="D6" s="2">
        <v>255</v>
      </c>
      <c r="E6" s="2">
        <f t="shared" si="0"/>
        <v>2088</v>
      </c>
      <c r="F6" s="2">
        <f>B6/C6</f>
        <v>6.5048732943469787</v>
      </c>
      <c r="G6" s="3">
        <f t="shared" si="1"/>
        <v>1.25E-9</v>
      </c>
      <c r="H6" s="3">
        <f t="shared" si="2"/>
        <v>1.6977719298245617E-5</v>
      </c>
      <c r="I6" s="2">
        <f t="shared" si="3"/>
        <v>58900.726442292776</v>
      </c>
    </row>
    <row r="7" spans="1:9" x14ac:dyDescent="0.5">
      <c r="B7" s="2">
        <v>3339</v>
      </c>
      <c r="C7" s="2">
        <v>513</v>
      </c>
      <c r="D7" s="2">
        <v>255</v>
      </c>
      <c r="E7" s="2">
        <f t="shared" si="0"/>
        <v>2088</v>
      </c>
      <c r="F7" s="2">
        <f>B7/C7</f>
        <v>6.5087719298245617</v>
      </c>
      <c r="G7" s="3">
        <f t="shared" si="1"/>
        <v>1.25E-9</v>
      </c>
      <c r="H7" s="3">
        <f t="shared" si="2"/>
        <v>1.6987894736842107E-5</v>
      </c>
      <c r="I7" s="2">
        <f t="shared" si="3"/>
        <v>58865.44598320785</v>
      </c>
    </row>
    <row r="8" spans="1:9" x14ac:dyDescent="0.5">
      <c r="B8" s="2">
        <v>3343</v>
      </c>
      <c r="C8" s="2">
        <v>513</v>
      </c>
      <c r="D8" s="2">
        <v>255</v>
      </c>
      <c r="E8" s="2">
        <f t="shared" si="0"/>
        <v>2088</v>
      </c>
      <c r="F8" s="2">
        <f>B8/C8</f>
        <v>6.5165692007797267</v>
      </c>
      <c r="G8" s="3">
        <f t="shared" si="1"/>
        <v>1.25E-9</v>
      </c>
      <c r="H8" s="3">
        <f t="shared" si="2"/>
        <v>1.7008245614035086E-5</v>
      </c>
      <c r="I8" s="2">
        <f t="shared" si="3"/>
        <v>58795.01170742778</v>
      </c>
    </row>
    <row r="17" spans="3:4" x14ac:dyDescent="0.5">
      <c r="C17" s="1" t="s">
        <v>11</v>
      </c>
      <c r="D17" s="3">
        <v>800000000</v>
      </c>
    </row>
    <row r="18" spans="3:4" ht="34.9" x14ac:dyDescent="0.5">
      <c r="C18" s="1" t="s">
        <v>12</v>
      </c>
      <c r="D18" s="2">
        <f>2*(4*256+4)+32</f>
        <v>2088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CD0-9325-4A6F-86B6-B06D8827A38C}">
  <dimension ref="A1"/>
  <sheetViews>
    <sheetView topLeftCell="D1" zoomScale="162" workbookViewId="0">
      <selection activeCell="N2" sqref="N2"/>
    </sheetView>
  </sheetViews>
  <sheetFormatPr defaultRowHeight="14.25" x14ac:dyDescent="0.45"/>
  <sheetData>
    <row r="1" spans="1:1" x14ac:dyDescent="0.45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</vt:lpstr>
      <vt:lpstr>scrnsht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</dc:creator>
  <cp:lastModifiedBy>stell</cp:lastModifiedBy>
  <dcterms:created xsi:type="dcterms:W3CDTF">2019-11-25T21:29:11Z</dcterms:created>
  <dcterms:modified xsi:type="dcterms:W3CDTF">2019-11-28T00:00:26Z</dcterms:modified>
</cp:coreProperties>
</file>