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540" yWindow="0" windowWidth="28515" windowHeight="12585"/>
  </bookViews>
  <sheets>
    <sheet name="Solde" sheetId="1" r:id="rId1"/>
    <sheet name="Depenses" sheetId="2" r:id="rId2"/>
    <sheet name="Recettes clients ext" sheetId="3" r:id="rId3"/>
    <sheet name="recettes PI" sheetId="4" r:id="rId4"/>
  </sheets>
  <calcPr calcId="125725"/>
</workbook>
</file>

<file path=xl/calcChain.xml><?xml version="1.0" encoding="utf-8"?>
<calcChain xmlns="http://schemas.openxmlformats.org/spreadsheetml/2006/main">
  <c r="K16" i="4"/>
  <c r="K4"/>
  <c r="K17" s="1"/>
  <c r="K4" i="3"/>
  <c r="G22" i="2"/>
  <c r="G23" s="1"/>
  <c r="K23" s="1"/>
  <c r="K21"/>
  <c r="K20"/>
  <c r="K19"/>
  <c r="K18"/>
  <c r="K17"/>
  <c r="K16"/>
  <c r="K15"/>
  <c r="K14"/>
  <c r="K13"/>
  <c r="K12"/>
  <c r="G12"/>
  <c r="K11"/>
  <c r="K10"/>
  <c r="K9"/>
  <c r="K8"/>
  <c r="K7"/>
  <c r="G6"/>
  <c r="K6" s="1"/>
  <c r="K5"/>
  <c r="K4"/>
  <c r="K3"/>
  <c r="K2"/>
  <c r="K1"/>
  <c r="G2" i="1"/>
  <c r="J2" s="1"/>
  <c r="K22" i="2" l="1"/>
</calcChain>
</file>

<file path=xl/comments1.xml><?xml version="1.0" encoding="utf-8"?>
<comments xmlns="http://schemas.openxmlformats.org/spreadsheetml/2006/main">
  <authors>
    <author>nboyer</author>
  </authors>
  <commentList>
    <comment ref="J23" authorId="0">
      <text>
        <r>
          <rPr>
            <b/>
            <sz val="9"/>
            <color indexed="81"/>
            <rFont val="Tahoma"/>
            <family val="2"/>
          </rPr>
          <t>nboyer:</t>
        </r>
        <r>
          <rPr>
            <sz val="9"/>
            <color indexed="81"/>
            <rFont val="Tahoma"/>
            <family val="2"/>
          </rPr>
          <t xml:space="preserve">
prime : 1702,8 euros
partie du salaire : 6852,1 euros</t>
        </r>
      </text>
    </comment>
  </commentList>
</comments>
</file>

<file path=xl/sharedStrings.xml><?xml version="1.0" encoding="utf-8"?>
<sst xmlns="http://schemas.openxmlformats.org/spreadsheetml/2006/main" count="149" uniqueCount="30">
  <si>
    <t>Recettes par virement Inter-intra UB</t>
  </si>
  <si>
    <t>Recettes au 12/11/2018/PI</t>
  </si>
  <si>
    <t>Recettes au 12/11/2018/clients externes</t>
  </si>
  <si>
    <t>dépenses fonctionnement au 08/11/2018</t>
  </si>
  <si>
    <t>salaire/ PII</t>
  </si>
  <si>
    <t>Equipement</t>
  </si>
  <si>
    <t>virement inter intra UB</t>
  </si>
  <si>
    <t>solde</t>
  </si>
  <si>
    <t>M67_56A106</t>
  </si>
  <si>
    <t>CRIBLAGE ROBOTISE</t>
  </si>
  <si>
    <t>*</t>
  </si>
  <si>
    <t>Commandes d'achat</t>
  </si>
  <si>
    <t>TECAN FRANCE</t>
  </si>
  <si>
    <t>BIOTEK INSTRUMENTS SAS</t>
  </si>
  <si>
    <t>INTEGRA BIOSCIENCES</t>
  </si>
  <si>
    <t>LIFE TECHNOLOGIES SAS</t>
  </si>
  <si>
    <t>**</t>
  </si>
  <si>
    <t>Factures</t>
  </si>
  <si>
    <t>VWR INTERNATIONAL SAS</t>
  </si>
  <si>
    <t>LYRECO FRANCE SAS</t>
  </si>
  <si>
    <t>Paiements</t>
  </si>
  <si>
    <t>ANAÏS POTEY</t>
  </si>
  <si>
    <t>MGS MULTIGESTION SERVICES</t>
  </si>
  <si>
    <t>SHI INTERNATIONAL SAS</t>
  </si>
  <si>
    <t>EPPENDORF FRANCE</t>
  </si>
  <si>
    <t>TRAVEL PLANET NORD FRANCE</t>
  </si>
  <si>
    <t>CREDIT MUTUEL INTEGRATION</t>
  </si>
  <si>
    <t>***</t>
  </si>
  <si>
    <t>TOTAL DEPENSES</t>
  </si>
  <si>
    <t>TOTAL RECETTES PTF CRIBLAGE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</si>
</sst>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0" xfId="0" applyFont="1" applyFill="1"/>
    <xf numFmtId="0" fontId="0" fillId="0" borderId="4" xfId="0" applyFill="1" applyBorder="1"/>
    <xf numFmtId="0" fontId="0" fillId="0" borderId="5" xfId="0" applyBorder="1"/>
    <xf numFmtId="0" fontId="0" fillId="0" borderId="6" xfId="0" applyBorder="1"/>
    <xf numFmtId="0" fontId="2" fillId="0" borderId="6" xfId="0" applyFont="1" applyBorder="1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"/>
  <sheetViews>
    <sheetView tabSelected="1" workbookViewId="0">
      <selection activeCell="B30" sqref="B30"/>
    </sheetView>
  </sheetViews>
  <sheetFormatPr baseColWidth="10" defaultRowHeight="15"/>
  <sheetData>
    <row r="1" spans="1:10" s="4" customFormat="1" ht="15.75" thickBot="1">
      <c r="A1" s="1"/>
      <c r="B1" s="2"/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</row>
    <row r="2" spans="1:10">
      <c r="A2" s="5" t="s">
        <v>8</v>
      </c>
      <c r="B2" s="6" t="s">
        <v>9</v>
      </c>
      <c r="C2" s="7"/>
      <c r="D2" s="7">
        <v>2788.22</v>
      </c>
      <c r="E2" s="7">
        <v>633.41999999999996</v>
      </c>
      <c r="F2" s="7">
        <v>23370.47</v>
      </c>
      <c r="G2" s="7">
        <f>1702.8+6852.1</f>
        <v>8554.9</v>
      </c>
      <c r="H2" s="7"/>
      <c r="I2" s="7"/>
      <c r="J2" s="8">
        <f t="shared" ref="J2" si="0">C2+D2+E2-F2-G2-H2-I2</f>
        <v>-28503.730000000003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3"/>
  <sheetViews>
    <sheetView workbookViewId="0">
      <selection sqref="A1:XFD23"/>
    </sheetView>
  </sheetViews>
  <sheetFormatPr baseColWidth="10" defaultRowHeight="15" outlineLevelRow="2"/>
  <sheetData>
    <row r="1" spans="1:11" outlineLevel="1">
      <c r="A1" t="s">
        <v>10</v>
      </c>
      <c r="B1">
        <v>4500012219</v>
      </c>
      <c r="E1" t="s">
        <v>11</v>
      </c>
      <c r="F1" t="s">
        <v>12</v>
      </c>
      <c r="G1">
        <v>1631</v>
      </c>
      <c r="H1" t="s">
        <v>8</v>
      </c>
      <c r="K1" s="9">
        <f t="shared" ref="K1:K23" si="0">G1+I1+J1</f>
        <v>1631</v>
      </c>
    </row>
    <row r="2" spans="1:11" outlineLevel="1">
      <c r="A2" t="s">
        <v>10</v>
      </c>
      <c r="B2">
        <v>4500024946</v>
      </c>
      <c r="E2" t="s">
        <v>11</v>
      </c>
      <c r="F2" t="s">
        <v>13</v>
      </c>
      <c r="G2">
        <v>1794.83</v>
      </c>
      <c r="H2" t="s">
        <v>8</v>
      </c>
      <c r="K2" s="9">
        <f t="shared" si="0"/>
        <v>1794.83</v>
      </c>
    </row>
    <row r="3" spans="1:11" outlineLevel="1">
      <c r="A3" t="s">
        <v>10</v>
      </c>
      <c r="B3">
        <v>4500041658</v>
      </c>
      <c r="E3" t="s">
        <v>11</v>
      </c>
      <c r="F3" t="s">
        <v>14</v>
      </c>
      <c r="G3">
        <v>206</v>
      </c>
      <c r="H3" t="s">
        <v>8</v>
      </c>
      <c r="K3" s="9">
        <f t="shared" si="0"/>
        <v>206</v>
      </c>
    </row>
    <row r="4" spans="1:11" outlineLevel="1">
      <c r="A4" t="s">
        <v>10</v>
      </c>
      <c r="B4">
        <v>4500051855</v>
      </c>
      <c r="E4" t="s">
        <v>11</v>
      </c>
      <c r="F4" t="s">
        <v>14</v>
      </c>
      <c r="G4">
        <v>1694.35</v>
      </c>
      <c r="H4" t="s">
        <v>8</v>
      </c>
      <c r="K4" s="9">
        <f t="shared" si="0"/>
        <v>1694.35</v>
      </c>
    </row>
    <row r="5" spans="1:11" outlineLevel="1">
      <c r="A5" t="s">
        <v>10</v>
      </c>
      <c r="B5">
        <v>4500052039</v>
      </c>
      <c r="E5" t="s">
        <v>11</v>
      </c>
      <c r="F5" t="s">
        <v>15</v>
      </c>
      <c r="G5">
        <v>158.87</v>
      </c>
      <c r="H5" t="s">
        <v>8</v>
      </c>
      <c r="K5" s="9">
        <f t="shared" si="0"/>
        <v>158.87</v>
      </c>
    </row>
    <row r="6" spans="1:11" s="10" customFormat="1" outlineLevel="1" collapsed="1">
      <c r="A6" s="10" t="s">
        <v>16</v>
      </c>
      <c r="E6" s="10" t="s">
        <v>11</v>
      </c>
      <c r="G6" s="10">
        <f>SUM(G1:G5)</f>
        <v>5485.05</v>
      </c>
      <c r="H6" s="10" t="s">
        <v>8</v>
      </c>
      <c r="K6" s="9">
        <f t="shared" si="0"/>
        <v>5485.05</v>
      </c>
    </row>
    <row r="7" spans="1:11" outlineLevel="1">
      <c r="K7" s="9">
        <f t="shared" si="0"/>
        <v>0</v>
      </c>
    </row>
    <row r="8" spans="1:11" outlineLevel="1">
      <c r="K8" s="9">
        <f t="shared" si="0"/>
        <v>0</v>
      </c>
    </row>
    <row r="9" spans="1:11" outlineLevel="2">
      <c r="A9" t="s">
        <v>10</v>
      </c>
      <c r="B9">
        <v>30045889</v>
      </c>
      <c r="C9">
        <v>4500050045</v>
      </c>
      <c r="E9" t="s">
        <v>17</v>
      </c>
      <c r="F9" t="s">
        <v>18</v>
      </c>
      <c r="G9">
        <v>243</v>
      </c>
      <c r="H9" t="s">
        <v>8</v>
      </c>
      <c r="K9" s="9">
        <f t="shared" si="0"/>
        <v>243</v>
      </c>
    </row>
    <row r="10" spans="1:11" outlineLevel="2">
      <c r="A10" t="s">
        <v>10</v>
      </c>
      <c r="B10">
        <v>30046376</v>
      </c>
      <c r="C10">
        <v>4500050045</v>
      </c>
      <c r="E10" t="s">
        <v>17</v>
      </c>
      <c r="F10" t="s">
        <v>18</v>
      </c>
      <c r="G10">
        <v>138.4</v>
      </c>
      <c r="H10" t="s">
        <v>8</v>
      </c>
      <c r="K10" s="9">
        <f t="shared" si="0"/>
        <v>138.4</v>
      </c>
    </row>
    <row r="11" spans="1:11" outlineLevel="2">
      <c r="A11" t="s">
        <v>10</v>
      </c>
      <c r="B11">
        <v>300063059</v>
      </c>
      <c r="C11">
        <v>4500041649</v>
      </c>
      <c r="E11" t="s">
        <v>17</v>
      </c>
      <c r="F11" t="s">
        <v>19</v>
      </c>
      <c r="G11">
        <v>0.05</v>
      </c>
      <c r="H11" t="s">
        <v>8</v>
      </c>
      <c r="K11" s="9">
        <f t="shared" si="0"/>
        <v>0.05</v>
      </c>
    </row>
    <row r="12" spans="1:11" s="10" customFormat="1" outlineLevel="1">
      <c r="A12" s="10" t="s">
        <v>16</v>
      </c>
      <c r="E12" s="10" t="s">
        <v>17</v>
      </c>
      <c r="G12" s="10">
        <f>SUM(G9:G11)</f>
        <v>381.45</v>
      </c>
      <c r="H12" s="10" t="s">
        <v>8</v>
      </c>
      <c r="K12" s="9">
        <f t="shared" si="0"/>
        <v>381.45</v>
      </c>
    </row>
    <row r="13" spans="1:11" outlineLevel="1">
      <c r="K13" s="9">
        <f t="shared" si="0"/>
        <v>0</v>
      </c>
    </row>
    <row r="14" spans="1:11" outlineLevel="2">
      <c r="A14" t="s">
        <v>10</v>
      </c>
      <c r="B14">
        <v>30007703</v>
      </c>
      <c r="C14">
        <v>2632</v>
      </c>
      <c r="E14" t="s">
        <v>20</v>
      </c>
      <c r="F14" t="s">
        <v>21</v>
      </c>
      <c r="G14">
        <v>30.58</v>
      </c>
      <c r="H14" t="s">
        <v>8</v>
      </c>
      <c r="K14" s="9">
        <f t="shared" si="0"/>
        <v>30.58</v>
      </c>
    </row>
    <row r="15" spans="1:11" outlineLevel="2">
      <c r="A15" t="s">
        <v>10</v>
      </c>
      <c r="B15">
        <v>30008702</v>
      </c>
      <c r="C15">
        <v>4500017147</v>
      </c>
      <c r="E15" t="s">
        <v>20</v>
      </c>
      <c r="F15" t="s">
        <v>22</v>
      </c>
      <c r="G15">
        <v>512.04999999999995</v>
      </c>
      <c r="H15" t="s">
        <v>8</v>
      </c>
      <c r="K15" s="9">
        <f t="shared" si="0"/>
        <v>512.04999999999995</v>
      </c>
    </row>
    <row r="16" spans="1:11" outlineLevel="2">
      <c r="A16" t="s">
        <v>10</v>
      </c>
      <c r="B16">
        <v>30008926</v>
      </c>
      <c r="C16">
        <v>4500006008</v>
      </c>
      <c r="E16" t="s">
        <v>20</v>
      </c>
      <c r="F16" t="s">
        <v>15</v>
      </c>
      <c r="G16">
        <v>16272</v>
      </c>
      <c r="H16" t="s">
        <v>8</v>
      </c>
      <c r="K16" s="9">
        <f t="shared" si="0"/>
        <v>16272</v>
      </c>
    </row>
    <row r="17" spans="1:11" outlineLevel="2">
      <c r="A17" t="s">
        <v>10</v>
      </c>
      <c r="B17">
        <v>30028481</v>
      </c>
      <c r="C17">
        <v>4500028188</v>
      </c>
      <c r="E17" t="s">
        <v>20</v>
      </c>
      <c r="F17" t="s">
        <v>23</v>
      </c>
      <c r="G17">
        <v>81.99</v>
      </c>
      <c r="H17" t="s">
        <v>8</v>
      </c>
      <c r="K17" s="9">
        <f t="shared" si="0"/>
        <v>81.99</v>
      </c>
    </row>
    <row r="18" spans="1:11" outlineLevel="2">
      <c r="A18" t="s">
        <v>10</v>
      </c>
      <c r="B18">
        <v>30030875</v>
      </c>
      <c r="C18">
        <v>4500014602</v>
      </c>
      <c r="E18" t="s">
        <v>20</v>
      </c>
      <c r="F18" t="s">
        <v>24</v>
      </c>
      <c r="G18">
        <v>273</v>
      </c>
      <c r="H18" t="s">
        <v>8</v>
      </c>
      <c r="K18" s="9">
        <f t="shared" si="0"/>
        <v>273</v>
      </c>
    </row>
    <row r="19" spans="1:11" outlineLevel="2">
      <c r="A19" t="s">
        <v>10</v>
      </c>
      <c r="B19">
        <v>30032194</v>
      </c>
      <c r="C19">
        <v>4500041649</v>
      </c>
      <c r="E19" t="s">
        <v>20</v>
      </c>
      <c r="F19" t="s">
        <v>19</v>
      </c>
      <c r="G19">
        <v>87.92</v>
      </c>
      <c r="H19" t="s">
        <v>8</v>
      </c>
      <c r="K19" s="9">
        <f t="shared" si="0"/>
        <v>87.92</v>
      </c>
    </row>
    <row r="20" spans="1:11" outlineLevel="2">
      <c r="A20" t="s">
        <v>10</v>
      </c>
      <c r="B20">
        <v>30038801</v>
      </c>
      <c r="C20">
        <v>4500014539</v>
      </c>
      <c r="E20" t="s">
        <v>20</v>
      </c>
      <c r="F20" t="s">
        <v>25</v>
      </c>
      <c r="G20">
        <v>191.43</v>
      </c>
      <c r="H20" t="s">
        <v>8</v>
      </c>
      <c r="K20" s="9">
        <f t="shared" si="0"/>
        <v>191.43</v>
      </c>
    </row>
    <row r="21" spans="1:11" outlineLevel="2">
      <c r="A21" t="s">
        <v>10</v>
      </c>
      <c r="B21">
        <v>30042832</v>
      </c>
      <c r="C21">
        <v>4500018290</v>
      </c>
      <c r="E21" t="s">
        <v>20</v>
      </c>
      <c r="F21" t="s">
        <v>26</v>
      </c>
      <c r="G21">
        <v>55</v>
      </c>
      <c r="H21" t="s">
        <v>8</v>
      </c>
      <c r="K21" s="9">
        <f t="shared" si="0"/>
        <v>55</v>
      </c>
    </row>
    <row r="22" spans="1:11" s="10" customFormat="1" outlineLevel="1">
      <c r="A22" s="10" t="s">
        <v>16</v>
      </c>
      <c r="E22" s="10" t="s">
        <v>20</v>
      </c>
      <c r="G22" s="10">
        <f>SUM(G14:G21)</f>
        <v>17503.97</v>
      </c>
      <c r="H22" s="10" t="s">
        <v>8</v>
      </c>
      <c r="K22" s="9">
        <f t="shared" si="0"/>
        <v>17503.97</v>
      </c>
    </row>
    <row r="23" spans="1:11" s="11" customFormat="1">
      <c r="A23" s="11" t="s">
        <v>27</v>
      </c>
      <c r="B23" s="11" t="s">
        <v>28</v>
      </c>
      <c r="G23" s="11">
        <f>G22+G12+G6</f>
        <v>23370.47</v>
      </c>
      <c r="H23" s="11" t="s">
        <v>8</v>
      </c>
      <c r="J23" s="11">
        <v>8554.9</v>
      </c>
      <c r="K23" s="9">
        <f t="shared" si="0"/>
        <v>31925.370000000003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L5"/>
  <sheetViews>
    <sheetView workbookViewId="0">
      <selection activeCell="D16" sqref="D16"/>
    </sheetView>
  </sheetViews>
  <sheetFormatPr baseColWidth="10" defaultRowHeight="15" outlineLevelRow="1"/>
  <sheetData>
    <row r="1" spans="2:12" outlineLevel="1">
      <c r="B1" t="s">
        <v>10</v>
      </c>
      <c r="C1">
        <v>200002167</v>
      </c>
      <c r="G1" t="s">
        <v>20</v>
      </c>
      <c r="K1">
        <v>-222.5</v>
      </c>
      <c r="L1" t="s">
        <v>8</v>
      </c>
    </row>
    <row r="2" spans="2:12" outlineLevel="1">
      <c r="B2" t="s">
        <v>10</v>
      </c>
      <c r="C2">
        <v>200008891</v>
      </c>
      <c r="G2" t="s">
        <v>20</v>
      </c>
      <c r="K2">
        <v>-285.45999999999998</v>
      </c>
      <c r="L2" t="s">
        <v>8</v>
      </c>
    </row>
    <row r="3" spans="2:12" outlineLevel="1">
      <c r="B3" t="s">
        <v>10</v>
      </c>
      <c r="C3">
        <v>200008896</v>
      </c>
      <c r="G3" t="s">
        <v>20</v>
      </c>
      <c r="K3">
        <v>-125.46</v>
      </c>
      <c r="L3" t="s">
        <v>8</v>
      </c>
    </row>
    <row r="4" spans="2:12" s="10" customFormat="1">
      <c r="B4" s="10" t="s">
        <v>16</v>
      </c>
      <c r="C4" s="11"/>
      <c r="G4" s="10" t="s">
        <v>20</v>
      </c>
      <c r="K4" s="10">
        <f>SUM(K1:K3)</f>
        <v>-633.41999999999996</v>
      </c>
      <c r="L4" s="10" t="s">
        <v>8</v>
      </c>
    </row>
    <row r="5" spans="2:12" s="11" customFormat="1">
      <c r="B5" s="11" t="s">
        <v>27</v>
      </c>
      <c r="C5" s="11" t="s">
        <v>29</v>
      </c>
      <c r="K5" s="11">
        <v>-633.41999999999996</v>
      </c>
      <c r="L5" s="11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L17"/>
  <sheetViews>
    <sheetView workbookViewId="0">
      <selection activeCell="I28" sqref="I28"/>
    </sheetView>
  </sheetViews>
  <sheetFormatPr baseColWidth="10" defaultRowHeight="15" outlineLevelRow="1"/>
  <sheetData>
    <row r="1" spans="2:12" outlineLevel="1">
      <c r="B1" t="s">
        <v>10</v>
      </c>
      <c r="C1">
        <v>200008881</v>
      </c>
      <c r="G1" t="s">
        <v>17</v>
      </c>
      <c r="K1">
        <v>-105</v>
      </c>
      <c r="L1" t="s">
        <v>8</v>
      </c>
    </row>
    <row r="2" spans="2:12" outlineLevel="1">
      <c r="B2" t="s">
        <v>10</v>
      </c>
      <c r="C2">
        <v>200010548</v>
      </c>
      <c r="G2" t="s">
        <v>17</v>
      </c>
      <c r="K2">
        <v>-467.96</v>
      </c>
      <c r="L2" t="s">
        <v>8</v>
      </c>
    </row>
    <row r="3" spans="2:12" outlineLevel="1">
      <c r="B3" t="s">
        <v>10</v>
      </c>
      <c r="C3">
        <v>200010549</v>
      </c>
      <c r="G3" t="s">
        <v>17</v>
      </c>
      <c r="K3">
        <v>-530</v>
      </c>
      <c r="L3" t="s">
        <v>8</v>
      </c>
    </row>
    <row r="4" spans="2:12" s="10" customFormat="1">
      <c r="B4" s="10" t="s">
        <v>16</v>
      </c>
      <c r="G4" s="10" t="s">
        <v>17</v>
      </c>
      <c r="K4" s="10">
        <f>SUM(K1:K3)</f>
        <v>-1102.96</v>
      </c>
      <c r="L4" s="10" t="s">
        <v>8</v>
      </c>
    </row>
    <row r="6" spans="2:12" outlineLevel="1">
      <c r="B6" t="s">
        <v>10</v>
      </c>
      <c r="C6">
        <v>200007802</v>
      </c>
      <c r="G6" t="s">
        <v>20</v>
      </c>
      <c r="K6">
        <v>-125.46</v>
      </c>
      <c r="L6" t="s">
        <v>8</v>
      </c>
    </row>
    <row r="7" spans="2:12" outlineLevel="1">
      <c r="B7" t="s">
        <v>10</v>
      </c>
      <c r="C7">
        <v>200008780</v>
      </c>
      <c r="G7" t="s">
        <v>20</v>
      </c>
      <c r="K7">
        <v>-152.96</v>
      </c>
      <c r="L7" t="s">
        <v>8</v>
      </c>
    </row>
    <row r="8" spans="2:12" outlineLevel="1">
      <c r="B8" t="s">
        <v>10</v>
      </c>
      <c r="C8">
        <v>200008880</v>
      </c>
      <c r="G8" t="s">
        <v>20</v>
      </c>
      <c r="K8">
        <v>-235.46</v>
      </c>
      <c r="L8" t="s">
        <v>8</v>
      </c>
    </row>
    <row r="9" spans="2:12" outlineLevel="1">
      <c r="B9" t="s">
        <v>10</v>
      </c>
      <c r="C9">
        <v>200008882</v>
      </c>
      <c r="G9" t="s">
        <v>20</v>
      </c>
      <c r="K9">
        <v>-125.46</v>
      </c>
      <c r="L9" t="s">
        <v>8</v>
      </c>
    </row>
    <row r="10" spans="2:12" outlineLevel="1">
      <c r="B10" t="s">
        <v>10</v>
      </c>
      <c r="C10">
        <v>200008883</v>
      </c>
      <c r="G10" t="s">
        <v>20</v>
      </c>
      <c r="K10">
        <v>-120</v>
      </c>
      <c r="L10" t="s">
        <v>8</v>
      </c>
    </row>
    <row r="11" spans="2:12" outlineLevel="1">
      <c r="B11" t="s">
        <v>10</v>
      </c>
      <c r="C11">
        <v>200009262</v>
      </c>
      <c r="G11" t="s">
        <v>20</v>
      </c>
      <c r="K11">
        <v>-125.46</v>
      </c>
      <c r="L11" t="s">
        <v>8</v>
      </c>
    </row>
    <row r="12" spans="2:12" outlineLevel="1">
      <c r="B12" t="s">
        <v>10</v>
      </c>
      <c r="C12">
        <v>200010045</v>
      </c>
      <c r="G12" t="s">
        <v>20</v>
      </c>
      <c r="K12">
        <v>-430.46</v>
      </c>
      <c r="L12" t="s">
        <v>8</v>
      </c>
    </row>
    <row r="13" spans="2:12" outlineLevel="1">
      <c r="B13" t="s">
        <v>10</v>
      </c>
      <c r="C13">
        <v>200010046</v>
      </c>
      <c r="G13" t="s">
        <v>20</v>
      </c>
      <c r="K13">
        <v>-285</v>
      </c>
      <c r="L13" t="s">
        <v>8</v>
      </c>
    </row>
    <row r="14" spans="2:12" outlineLevel="1">
      <c r="B14" t="s">
        <v>10</v>
      </c>
      <c r="C14">
        <v>200010047</v>
      </c>
      <c r="G14" t="s">
        <v>20</v>
      </c>
      <c r="K14">
        <v>-62.5</v>
      </c>
      <c r="L14" t="s">
        <v>8</v>
      </c>
    </row>
    <row r="15" spans="2:12" outlineLevel="1">
      <c r="B15" t="s">
        <v>10</v>
      </c>
      <c r="C15">
        <v>200010547</v>
      </c>
      <c r="G15" t="s">
        <v>20</v>
      </c>
      <c r="K15">
        <v>-22.5</v>
      </c>
      <c r="L15" t="s">
        <v>8</v>
      </c>
    </row>
    <row r="16" spans="2:12" s="10" customFormat="1">
      <c r="B16" s="10" t="s">
        <v>16</v>
      </c>
      <c r="G16" s="10" t="s">
        <v>20</v>
      </c>
      <c r="K16" s="10">
        <f>SUM(K6:K15)</f>
        <v>-1685.26</v>
      </c>
      <c r="L16" s="10" t="s">
        <v>8</v>
      </c>
    </row>
    <row r="17" spans="2:12">
      <c r="B17" t="s">
        <v>27</v>
      </c>
      <c r="C17" s="11" t="s">
        <v>29</v>
      </c>
      <c r="K17" s="11">
        <f>K16+K4</f>
        <v>-2788.2200000000003</v>
      </c>
      <c r="L17" s="11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Solde</vt:lpstr>
      <vt:lpstr>Depenses</vt:lpstr>
      <vt:lpstr>Recettes clients ext</vt:lpstr>
      <vt:lpstr>recettes PI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sduval</dc:creator>
  <cp:lastModifiedBy>sduval</cp:lastModifiedBy>
  <dcterms:created xsi:type="dcterms:W3CDTF">2018-11-12T16:22:49Z</dcterms:created>
  <dcterms:modified xsi:type="dcterms:W3CDTF">2018-11-12T16:25:27Z</dcterms:modified>
</cp:coreProperties>
</file>