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ocuments/Classes Spring 2022/Dependable System Design/Project/"/>
    </mc:Choice>
  </mc:AlternateContent>
  <xr:revisionPtr revIDLastSave="0" documentId="13_ncr:1_{A56819C0-834E-4946-8729-8413E19199FE}" xr6:coauthVersionLast="47" xr6:coauthVersionMax="47" xr10:uidLastSave="{00000000-0000-0000-0000-000000000000}"/>
  <bookViews>
    <workbookView xWindow="0" yWindow="460" windowWidth="33600" windowHeight="19560" xr2:uid="{EBC69B7F-C2A7-C541-8985-0AA6B3D22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7" i="1" l="1"/>
  <c r="M18" i="1"/>
  <c r="M19" i="1"/>
  <c r="M20" i="1"/>
  <c r="K12" i="1"/>
  <c r="L12" i="1"/>
  <c r="M12" i="1"/>
  <c r="N12" i="1"/>
  <c r="K13" i="1"/>
  <c r="L13" i="1"/>
  <c r="M13" i="1"/>
  <c r="N13" i="1"/>
  <c r="K14" i="1"/>
  <c r="L14" i="1"/>
  <c r="M14" i="1"/>
  <c r="N14" i="1"/>
  <c r="K15" i="1"/>
  <c r="L15" i="1"/>
  <c r="M15" i="1"/>
  <c r="N15" i="1"/>
  <c r="K16" i="1"/>
  <c r="L16" i="1"/>
  <c r="M16" i="1"/>
  <c r="N16" i="1"/>
  <c r="K17" i="1"/>
  <c r="L17" i="1"/>
  <c r="N17" i="1"/>
  <c r="K18" i="1"/>
  <c r="L18" i="1"/>
  <c r="N18" i="1"/>
  <c r="K19" i="1"/>
  <c r="L19" i="1"/>
  <c r="N19" i="1"/>
  <c r="K20" i="1"/>
  <c r="L20" i="1"/>
  <c r="N20" i="1"/>
  <c r="P18" i="1"/>
  <c r="P19" i="1"/>
  <c r="P20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2" i="1"/>
  <c r="K3" i="1"/>
  <c r="L3" i="1"/>
  <c r="M3" i="1"/>
  <c r="N3" i="1"/>
  <c r="K4" i="1"/>
  <c r="L4" i="1"/>
  <c r="M4" i="1"/>
  <c r="N4" i="1"/>
  <c r="K5" i="1"/>
  <c r="L5" i="1"/>
  <c r="M5" i="1"/>
  <c r="N5" i="1"/>
  <c r="K6" i="1"/>
  <c r="L6" i="1"/>
  <c r="M6" i="1"/>
  <c r="N6" i="1"/>
  <c r="K7" i="1"/>
  <c r="L7" i="1"/>
  <c r="M7" i="1"/>
  <c r="N7" i="1"/>
  <c r="K8" i="1"/>
  <c r="L8" i="1"/>
  <c r="M8" i="1"/>
  <c r="N8" i="1"/>
  <c r="K9" i="1"/>
  <c r="L9" i="1"/>
  <c r="M9" i="1"/>
  <c r="N9" i="1"/>
  <c r="K10" i="1"/>
  <c r="L10" i="1"/>
  <c r="M10" i="1"/>
  <c r="N10" i="1"/>
  <c r="K11" i="1"/>
  <c r="L11" i="1"/>
  <c r="M11" i="1"/>
  <c r="N11" i="1"/>
  <c r="M2" i="1"/>
  <c r="N2" i="1"/>
  <c r="L2" i="1"/>
  <c r="K2" i="1"/>
</calcChain>
</file>

<file path=xl/sharedStrings.xml><?xml version="1.0" encoding="utf-8"?>
<sst xmlns="http://schemas.openxmlformats.org/spreadsheetml/2006/main" count="85" uniqueCount="76">
  <si>
    <t>Suite</t>
  </si>
  <si>
    <t>Benchmark</t>
  </si>
  <si>
    <t>Test Name</t>
  </si>
  <si>
    <t>Input Arguments</t>
  </si>
  <si>
    <t>EDC Measurement</t>
  </si>
  <si>
    <t>PARSEC</t>
  </si>
  <si>
    <t>Blackscholes</t>
  </si>
  <si>
    <t>test</t>
  </si>
  <si>
    <t>sim-dev</t>
  </si>
  <si>
    <t>sim-small</t>
  </si>
  <si>
    <t>sim-medium</t>
  </si>
  <si>
    <t>sim-large</t>
  </si>
  <si>
    <t>Swaptions</t>
  </si>
  <si>
    <t>No. Crash</t>
  </si>
  <si>
    <t>No. Benign</t>
  </si>
  <si>
    <t>No. EDC</t>
  </si>
  <si>
    <t>No. Non-EDC</t>
  </si>
  <si>
    <t>Scaled difference of option prices, fidelity 0.3</t>
  </si>
  <si>
    <t>Scaled difference of swaption prices, fidelity 0.00001</t>
  </si>
  <si>
    <t>1 test.txt prices.txt</t>
  </si>
  <si>
    <t>Rodinia</t>
  </si>
  <si>
    <t>knn</t>
  </si>
  <si>
    <t>K-Nearest Neighbors</t>
  </si>
  <si>
    <t>Folder</t>
  </si>
  <si>
    <t>1 simdev.txt prices.txt</t>
  </si>
  <si>
    <t>1 simsmall.txt prices.txt</t>
  </si>
  <si>
    <t>1 simmedium.txt prices.txt</t>
  </si>
  <si>
    <t>1 simlarge.txt prices.txt</t>
  </si>
  <si>
    <t>-ns 1 -sm 5 -nt 1</t>
  </si>
  <si>
    <t>-ns 3 -sm 50 -nt 1</t>
  </si>
  <si>
    <t>-ns 16 -sm 10000 -nt 1</t>
  </si>
  <si>
    <t>-ns 32 -sm 20000 -nt 1</t>
  </si>
  <si>
    <t>-ns 64 -sm 40000 -nt 1</t>
  </si>
  <si>
    <t>filelist.txt 5 30 90</t>
  </si>
  <si>
    <t>Particlefilter</t>
  </si>
  <si>
    <t>-x 128 -y 128 -z 10 -np 10000</t>
  </si>
  <si>
    <t>SPLASH-2</t>
  </si>
  <si>
    <t>Ocean</t>
  </si>
  <si>
    <t>ocean</t>
  </si>
  <si>
    <t>-p1 -o</t>
  </si>
  <si>
    <t>Raytrace</t>
  </si>
  <si>
    <t>raytrace</t>
  </si>
  <si>
    <t>-p1 -m64 car.env</t>
  </si>
  <si>
    <t>blackscholes/test</t>
  </si>
  <si>
    <t>blackscholes/simsmall</t>
  </si>
  <si>
    <t>blackscholes/simmedium</t>
  </si>
  <si>
    <t>blackscholes/simlarge</t>
  </si>
  <si>
    <t>blackscholes/simdev</t>
  </si>
  <si>
    <t>swaptions/test</t>
  </si>
  <si>
    <t>swaptions/simdev</t>
  </si>
  <si>
    <t>swaptions/simsmall</t>
  </si>
  <si>
    <t>swaptions/simmedium</t>
  </si>
  <si>
    <t>swaptions/simlarge</t>
  </si>
  <si>
    <t>swaptions/t1</t>
  </si>
  <si>
    <t>swaptions/t2</t>
  </si>
  <si>
    <t>swaptions/t3</t>
  </si>
  <si>
    <t>swaptions/t4</t>
  </si>
  <si>
    <t>swaptions/t5</t>
  </si>
  <si>
    <t>test-1</t>
  </si>
  <si>
    <t>test-2</t>
  </si>
  <si>
    <t>test-3</t>
  </si>
  <si>
    <t>test-4</t>
  </si>
  <si>
    <t>test-5</t>
  </si>
  <si>
    <t>-ns 20 -sm 500 -nt 1</t>
  </si>
  <si>
    <t>Runtime (s)</t>
  </si>
  <si>
    <t>-ns 25 -sm 2500 -nt 1</t>
  </si>
  <si>
    <t>-ns 12 -sm 1000 -nt 1</t>
  </si>
  <si>
    <t>-ns 24 -sm 10000 -nt 1</t>
  </si>
  <si>
    <t>-ns 8 -sm 750 -nt 1</t>
  </si>
  <si>
    <t>Crash %</t>
  </si>
  <si>
    <t>Benign %</t>
  </si>
  <si>
    <t>EDC %</t>
  </si>
  <si>
    <t>Non-EDC %</t>
  </si>
  <si>
    <t>Runtime (h)</t>
  </si>
  <si>
    <t>First 4 nearest neighbors must be correct</t>
  </si>
  <si>
    <t>particlefilter/t1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</si>
</sst>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2" fillId="0" borderId="0" xfId="0" applyFont="1" applyBorder="1"/>
    <xf numFmtId="0" fontId="1" fillId="0" borderId="0" xfId="0" applyFont="1" applyBorder="1"/>
    <xf numFmtId="0" fontId="2" fillId="0" borderId="2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11AF-187B-4844-8CEC-529690C29433}">
  <dimension ref="A1:R20"/>
  <sheetViews>
    <sheetView tabSelected="1" workbookViewId="0">
      <selection activeCell="M11" sqref="M11"/>
    </sheetView>
  </sheetViews>
  <sheetFormatPr baseColWidth="10" defaultRowHeight="16" x14ac:dyDescent="0.2"/>
  <cols>
    <col min="1" max="1" width="10.83203125" style="1"/>
    <col min="2" max="2" width="20.5" style="1" bestFit="1" customWidth="1"/>
    <col min="3" max="3" width="20.5" style="1" customWidth="1"/>
    <col min="4" max="4" width="13.1640625" style="1" bestFit="1" customWidth="1"/>
    <col min="5" max="5" width="28.33203125" style="1" bestFit="1" customWidth="1"/>
    <col min="6" max="6" width="23.33203125" style="2" bestFit="1" customWidth="1"/>
    <col min="7" max="7" width="12.33203125" style="1" bestFit="1" customWidth="1"/>
    <col min="8" max="8" width="13.83203125" style="1" bestFit="1" customWidth="1"/>
    <col min="9" max="9" width="10.5" style="1" bestFit="1" customWidth="1"/>
    <col min="10" max="10" width="16" style="1" bestFit="1" customWidth="1"/>
    <col min="11" max="11" width="10.5" style="1" bestFit="1" customWidth="1"/>
    <col min="12" max="12" width="12" style="1" bestFit="1" customWidth="1"/>
    <col min="13" max="13" width="8.6640625" style="1" bestFit="1" customWidth="1"/>
    <col min="14" max="14" width="14.1640625" style="1" bestFit="1" customWidth="1"/>
    <col min="15" max="15" width="14.33203125" style="1" bestFit="1" customWidth="1"/>
    <col min="16" max="16" width="14.5" style="1" bestFit="1" customWidth="1"/>
    <col min="19" max="16384" width="10.83203125" style="1"/>
  </cols>
  <sheetData>
    <row r="1" spans="1:16" s="4" customFormat="1" ht="19" x14ac:dyDescent="0.2">
      <c r="A1" s="4" t="s">
        <v>0</v>
      </c>
      <c r="B1" s="4" t="s">
        <v>1</v>
      </c>
      <c r="C1" s="4" t="s">
        <v>23</v>
      </c>
      <c r="D1" s="4" t="s">
        <v>2</v>
      </c>
      <c r="E1" s="4" t="s">
        <v>3</v>
      </c>
      <c r="F1" s="5" t="s">
        <v>4</v>
      </c>
      <c r="G1" s="10" t="s">
        <v>13</v>
      </c>
      <c r="H1" s="4" t="s">
        <v>14</v>
      </c>
      <c r="I1" s="4" t="s">
        <v>15</v>
      </c>
      <c r="J1" s="8" t="s">
        <v>16</v>
      </c>
      <c r="K1" s="6" t="s">
        <v>69</v>
      </c>
      <c r="L1" s="4" t="s">
        <v>70</v>
      </c>
      <c r="M1" s="4" t="s">
        <v>71</v>
      </c>
      <c r="N1" s="4" t="s">
        <v>72</v>
      </c>
      <c r="O1" s="10" t="s">
        <v>64</v>
      </c>
      <c r="P1" s="4" t="s">
        <v>73</v>
      </c>
    </row>
    <row r="2" spans="1:16" ht="34" x14ac:dyDescent="0.2">
      <c r="A2" s="1" t="s">
        <v>5</v>
      </c>
      <c r="B2" s="1" t="s">
        <v>6</v>
      </c>
      <c r="C2" s="1" t="s">
        <v>43</v>
      </c>
      <c r="D2" s="1" t="s">
        <v>7</v>
      </c>
      <c r="E2" s="1" t="s">
        <v>19</v>
      </c>
      <c r="F2" s="2" t="s">
        <v>17</v>
      </c>
      <c r="G2" s="11">
        <v>352</v>
      </c>
      <c r="H2" s="1">
        <v>1632</v>
      </c>
      <c r="I2" s="1">
        <v>10</v>
      </c>
      <c r="J2" s="9">
        <v>6</v>
      </c>
      <c r="K2" s="7">
        <f t="shared" ref="K2:K20" si="0">ROUND(G2/20, 2)</f>
        <v>17.600000000000001</v>
      </c>
      <c r="L2" s="1">
        <f t="shared" ref="L2:L20" si="1">ROUND(H2/20, 2)</f>
        <v>81.599999999999994</v>
      </c>
      <c r="M2" s="1">
        <f t="shared" ref="M2:M20" si="2">ROUND(I2/20, 2)</f>
        <v>0.5</v>
      </c>
      <c r="N2" s="1">
        <f t="shared" ref="N2:N20" si="3">ROUND(J2/20, 2)</f>
        <v>0.3</v>
      </c>
      <c r="O2" s="11">
        <v>81.055999999999997</v>
      </c>
      <c r="P2" s="1">
        <f>ROUND(O2/3600, 2)</f>
        <v>0.02</v>
      </c>
    </row>
    <row r="3" spans="1:16" x14ac:dyDescent="0.2">
      <c r="C3" s="1" t="s">
        <v>47</v>
      </c>
      <c r="D3" s="1" t="s">
        <v>8</v>
      </c>
      <c r="E3" s="1" t="s">
        <v>24</v>
      </c>
      <c r="G3" s="11">
        <v>357</v>
      </c>
      <c r="H3" s="1">
        <v>1631</v>
      </c>
      <c r="I3" s="1">
        <v>6</v>
      </c>
      <c r="J3" s="9">
        <v>6</v>
      </c>
      <c r="K3" s="7">
        <f t="shared" si="0"/>
        <v>17.850000000000001</v>
      </c>
      <c r="L3" s="1">
        <f t="shared" si="1"/>
        <v>81.55</v>
      </c>
      <c r="M3" s="1">
        <f t="shared" si="2"/>
        <v>0.3</v>
      </c>
      <c r="N3" s="1">
        <f t="shared" si="3"/>
        <v>0.3</v>
      </c>
      <c r="O3" s="11">
        <v>98.188999999999993</v>
      </c>
      <c r="P3" s="1">
        <f t="shared" ref="P3:P20" si="4">ROUND(O3/3600, 2)</f>
        <v>0.03</v>
      </c>
    </row>
    <row r="4" spans="1:16" x14ac:dyDescent="0.2">
      <c r="C4" s="1" t="s">
        <v>44</v>
      </c>
      <c r="D4" s="1" t="s">
        <v>9</v>
      </c>
      <c r="E4" s="1" t="s">
        <v>25</v>
      </c>
      <c r="G4" s="11">
        <v>364</v>
      </c>
      <c r="H4" s="1">
        <v>1620</v>
      </c>
      <c r="I4" s="1">
        <v>9</v>
      </c>
      <c r="J4" s="9">
        <v>7</v>
      </c>
      <c r="K4" s="7">
        <f t="shared" si="0"/>
        <v>18.2</v>
      </c>
      <c r="L4" s="1">
        <f t="shared" si="1"/>
        <v>81</v>
      </c>
      <c r="M4" s="1">
        <f t="shared" si="2"/>
        <v>0.45</v>
      </c>
      <c r="N4" s="1">
        <f t="shared" si="3"/>
        <v>0.35</v>
      </c>
      <c r="O4" s="11">
        <v>2488.087</v>
      </c>
      <c r="P4" s="1">
        <f t="shared" si="4"/>
        <v>0.69</v>
      </c>
    </row>
    <row r="5" spans="1:16" x14ac:dyDescent="0.2">
      <c r="C5" s="1" t="s">
        <v>45</v>
      </c>
      <c r="D5" s="1" t="s">
        <v>10</v>
      </c>
      <c r="E5" s="1" t="s">
        <v>26</v>
      </c>
      <c r="G5" s="11">
        <v>342</v>
      </c>
      <c r="H5" s="1">
        <v>1648</v>
      </c>
      <c r="I5" s="1">
        <v>7</v>
      </c>
      <c r="J5" s="9">
        <v>3</v>
      </c>
      <c r="K5" s="7">
        <f t="shared" si="0"/>
        <v>17.100000000000001</v>
      </c>
      <c r="L5" s="1">
        <f t="shared" si="1"/>
        <v>82.4</v>
      </c>
      <c r="M5" s="1">
        <f t="shared" si="2"/>
        <v>0.35</v>
      </c>
      <c r="N5" s="1">
        <f t="shared" si="3"/>
        <v>0.15</v>
      </c>
      <c r="O5" s="11">
        <v>8071.0439999999999</v>
      </c>
      <c r="P5" s="1">
        <f t="shared" si="4"/>
        <v>2.2400000000000002</v>
      </c>
    </row>
    <row r="6" spans="1:16" x14ac:dyDescent="0.2">
      <c r="C6" s="1" t="s">
        <v>46</v>
      </c>
      <c r="D6" s="1" t="s">
        <v>11</v>
      </c>
      <c r="E6" s="1" t="s">
        <v>27</v>
      </c>
      <c r="G6" s="11">
        <v>321</v>
      </c>
      <c r="H6" s="1">
        <v>1663</v>
      </c>
      <c r="I6" s="1">
        <v>10</v>
      </c>
      <c r="J6" s="9">
        <v>6</v>
      </c>
      <c r="K6" s="7">
        <f t="shared" si="0"/>
        <v>16.05</v>
      </c>
      <c r="L6" s="1">
        <f t="shared" si="1"/>
        <v>83.15</v>
      </c>
      <c r="M6" s="1">
        <f t="shared" si="2"/>
        <v>0.5</v>
      </c>
      <c r="N6" s="1">
        <f t="shared" si="3"/>
        <v>0.3</v>
      </c>
      <c r="O6" s="11">
        <v>29661.901000000002</v>
      </c>
      <c r="P6" s="1">
        <f t="shared" si="4"/>
        <v>8.24</v>
      </c>
    </row>
    <row r="7" spans="1:16" ht="51" x14ac:dyDescent="0.2">
      <c r="A7" s="1" t="s">
        <v>5</v>
      </c>
      <c r="B7" s="1" t="s">
        <v>12</v>
      </c>
      <c r="C7" s="1" t="s">
        <v>48</v>
      </c>
      <c r="D7" s="1" t="s">
        <v>7</v>
      </c>
      <c r="E7" s="3" t="s">
        <v>28</v>
      </c>
      <c r="F7" s="2" t="s">
        <v>18</v>
      </c>
      <c r="G7" s="11">
        <v>834</v>
      </c>
      <c r="H7" s="1">
        <v>1034</v>
      </c>
      <c r="I7" s="1">
        <v>125</v>
      </c>
      <c r="J7" s="9">
        <v>7</v>
      </c>
      <c r="K7" s="7">
        <f t="shared" si="0"/>
        <v>41.7</v>
      </c>
      <c r="L7" s="1">
        <f t="shared" si="1"/>
        <v>51.7</v>
      </c>
      <c r="M7" s="1">
        <f t="shared" si="2"/>
        <v>6.25</v>
      </c>
      <c r="N7" s="1">
        <f t="shared" si="3"/>
        <v>0.35</v>
      </c>
      <c r="O7" s="11">
        <v>159.28299999999999</v>
      </c>
      <c r="P7" s="1">
        <f t="shared" si="4"/>
        <v>0.04</v>
      </c>
    </row>
    <row r="8" spans="1:16" x14ac:dyDescent="0.2">
      <c r="C8" s="1" t="s">
        <v>49</v>
      </c>
      <c r="D8" s="1" t="s">
        <v>8</v>
      </c>
      <c r="E8" s="3" t="s">
        <v>29</v>
      </c>
      <c r="G8" s="11">
        <v>819</v>
      </c>
      <c r="H8" s="1">
        <v>1090</v>
      </c>
      <c r="I8" s="1">
        <v>84</v>
      </c>
      <c r="J8" s="9">
        <v>7</v>
      </c>
      <c r="K8" s="7">
        <f t="shared" si="0"/>
        <v>40.950000000000003</v>
      </c>
      <c r="L8" s="1">
        <f t="shared" si="1"/>
        <v>54.5</v>
      </c>
      <c r="M8" s="1">
        <f t="shared" si="2"/>
        <v>4.2</v>
      </c>
      <c r="N8" s="1">
        <f t="shared" si="3"/>
        <v>0.35</v>
      </c>
      <c r="O8" s="11">
        <v>258.33100000000002</v>
      </c>
      <c r="P8" s="1">
        <f t="shared" si="4"/>
        <v>7.0000000000000007E-2</v>
      </c>
    </row>
    <row r="9" spans="1:16" x14ac:dyDescent="0.2">
      <c r="C9" s="1" t="s">
        <v>50</v>
      </c>
      <c r="D9" s="1" t="s">
        <v>9</v>
      </c>
      <c r="E9" s="3" t="s">
        <v>30</v>
      </c>
      <c r="G9" s="11">
        <v>841</v>
      </c>
      <c r="H9" s="1">
        <v>1063</v>
      </c>
      <c r="I9" s="1">
        <v>85</v>
      </c>
      <c r="J9" s="9">
        <v>11</v>
      </c>
      <c r="K9" s="7">
        <f t="shared" si="0"/>
        <v>42.05</v>
      </c>
      <c r="L9" s="1">
        <f t="shared" si="1"/>
        <v>53.15</v>
      </c>
      <c r="M9" s="1">
        <f t="shared" si="2"/>
        <v>4.25</v>
      </c>
      <c r="N9" s="1">
        <f t="shared" si="3"/>
        <v>0.55000000000000004</v>
      </c>
      <c r="O9" s="11">
        <v>32340.123</v>
      </c>
      <c r="P9" s="1">
        <f t="shared" si="4"/>
        <v>8.98</v>
      </c>
    </row>
    <row r="10" spans="1:16" x14ac:dyDescent="0.2">
      <c r="C10" s="1" t="s">
        <v>51</v>
      </c>
      <c r="D10" s="1" t="s">
        <v>10</v>
      </c>
      <c r="E10" s="3" t="s">
        <v>31</v>
      </c>
      <c r="G10" s="11">
        <v>830</v>
      </c>
      <c r="H10" s="1">
        <v>1082</v>
      </c>
      <c r="I10" s="1">
        <v>56</v>
      </c>
      <c r="J10" s="9">
        <v>32</v>
      </c>
      <c r="K10" s="7">
        <f t="shared" si="0"/>
        <v>41.5</v>
      </c>
      <c r="L10" s="1">
        <f t="shared" si="1"/>
        <v>54.1</v>
      </c>
      <c r="M10" s="1">
        <f t="shared" si="2"/>
        <v>2.8</v>
      </c>
      <c r="N10" s="1">
        <f t="shared" si="3"/>
        <v>1.6</v>
      </c>
      <c r="O10" s="11">
        <v>150789.78200000001</v>
      </c>
      <c r="P10" s="1">
        <f t="shared" si="4"/>
        <v>41.89</v>
      </c>
    </row>
    <row r="11" spans="1:16" x14ac:dyDescent="0.2">
      <c r="C11" s="1" t="s">
        <v>52</v>
      </c>
      <c r="D11" s="1" t="s">
        <v>11</v>
      </c>
      <c r="E11" s="3" t="s">
        <v>32</v>
      </c>
      <c r="G11" s="11">
        <v>838</v>
      </c>
      <c r="H11" s="1">
        <v>1054</v>
      </c>
      <c r="I11" s="1">
        <v>93</v>
      </c>
      <c r="J11" s="9">
        <v>15</v>
      </c>
      <c r="K11" s="7">
        <f t="shared" si="0"/>
        <v>41.9</v>
      </c>
      <c r="L11" s="1">
        <f t="shared" si="1"/>
        <v>52.7</v>
      </c>
      <c r="M11" s="1">
        <f t="shared" si="2"/>
        <v>4.6500000000000004</v>
      </c>
      <c r="N11" s="1">
        <f t="shared" si="3"/>
        <v>0.75</v>
      </c>
      <c r="O11" s="11">
        <v>585676.16399999999</v>
      </c>
      <c r="P11" s="1">
        <f t="shared" si="4"/>
        <v>162.69</v>
      </c>
    </row>
    <row r="12" spans="1:16" x14ac:dyDescent="0.2">
      <c r="C12" s="1" t="s">
        <v>53</v>
      </c>
      <c r="D12" s="1" t="s">
        <v>58</v>
      </c>
      <c r="E12" s="3" t="s">
        <v>63</v>
      </c>
      <c r="G12" s="11">
        <v>837</v>
      </c>
      <c r="H12" s="1">
        <v>1052</v>
      </c>
      <c r="I12" s="1">
        <v>105</v>
      </c>
      <c r="J12" s="9">
        <v>6</v>
      </c>
      <c r="K12" s="7">
        <f t="shared" si="0"/>
        <v>41.85</v>
      </c>
      <c r="L12" s="1">
        <f t="shared" si="1"/>
        <v>52.6</v>
      </c>
      <c r="M12" s="1">
        <f t="shared" si="2"/>
        <v>5.25</v>
      </c>
      <c r="N12" s="1">
        <f t="shared" si="3"/>
        <v>0.3</v>
      </c>
      <c r="O12" s="11">
        <v>2741.7220000000002</v>
      </c>
      <c r="P12" s="1">
        <f>ROUND(O12/3600, 2)</f>
        <v>0.76</v>
      </c>
    </row>
    <row r="13" spans="1:16" x14ac:dyDescent="0.2">
      <c r="C13" s="1" t="s">
        <v>54</v>
      </c>
      <c r="D13" s="1" t="s">
        <v>59</v>
      </c>
      <c r="E13" s="3" t="s">
        <v>65</v>
      </c>
      <c r="G13" s="11">
        <v>857</v>
      </c>
      <c r="H13" s="1">
        <v>1050</v>
      </c>
      <c r="I13" s="1">
        <v>87</v>
      </c>
      <c r="J13" s="9">
        <v>6</v>
      </c>
      <c r="K13" s="7">
        <f t="shared" si="0"/>
        <v>42.85</v>
      </c>
      <c r="L13" s="1">
        <f t="shared" si="1"/>
        <v>52.5</v>
      </c>
      <c r="M13" s="1">
        <f t="shared" si="2"/>
        <v>4.3499999999999996</v>
      </c>
      <c r="N13" s="1">
        <f t="shared" si="3"/>
        <v>0.3</v>
      </c>
      <c r="O13" s="11">
        <v>12107.688</v>
      </c>
      <c r="P13" s="1">
        <f>ROUND(O13/3600, 2)</f>
        <v>3.36</v>
      </c>
    </row>
    <row r="14" spans="1:16" x14ac:dyDescent="0.2">
      <c r="C14" s="1" t="s">
        <v>55</v>
      </c>
      <c r="D14" s="1" t="s">
        <v>60</v>
      </c>
      <c r="E14" s="3" t="s">
        <v>66</v>
      </c>
      <c r="G14" s="11">
        <v>843</v>
      </c>
      <c r="H14" s="1">
        <v>1071</v>
      </c>
      <c r="I14" s="1">
        <v>79</v>
      </c>
      <c r="J14" s="9">
        <v>7</v>
      </c>
      <c r="K14" s="7">
        <f t="shared" si="0"/>
        <v>42.15</v>
      </c>
      <c r="L14" s="1">
        <f t="shared" si="1"/>
        <v>53.55</v>
      </c>
      <c r="M14" s="1">
        <f t="shared" si="2"/>
        <v>3.95</v>
      </c>
      <c r="N14" s="1">
        <f t="shared" si="3"/>
        <v>0.35</v>
      </c>
      <c r="O14" s="11">
        <v>3113.8319999999999</v>
      </c>
      <c r="P14" s="1">
        <f t="shared" si="4"/>
        <v>0.86</v>
      </c>
    </row>
    <row r="15" spans="1:16" x14ac:dyDescent="0.2">
      <c r="C15" s="1" t="s">
        <v>56</v>
      </c>
      <c r="D15" s="1" t="s">
        <v>61</v>
      </c>
      <c r="E15" s="3" t="s">
        <v>67</v>
      </c>
      <c r="G15" s="11">
        <v>799</v>
      </c>
      <c r="H15" s="1">
        <v>1093</v>
      </c>
      <c r="I15" s="1">
        <v>96</v>
      </c>
      <c r="J15" s="9">
        <v>12</v>
      </c>
      <c r="K15" s="7">
        <f t="shared" si="0"/>
        <v>39.950000000000003</v>
      </c>
      <c r="L15" s="1">
        <f t="shared" si="1"/>
        <v>54.65</v>
      </c>
      <c r="M15" s="1">
        <f t="shared" si="2"/>
        <v>4.8</v>
      </c>
      <c r="N15" s="1">
        <f t="shared" si="3"/>
        <v>0.6</v>
      </c>
      <c r="O15" s="11">
        <v>48534.849000000002</v>
      </c>
      <c r="P15" s="1">
        <f t="shared" si="4"/>
        <v>13.48</v>
      </c>
    </row>
    <row r="16" spans="1:16" x14ac:dyDescent="0.2">
      <c r="C16" s="1" t="s">
        <v>57</v>
      </c>
      <c r="D16" s="1" t="s">
        <v>62</v>
      </c>
      <c r="E16" s="3" t="s">
        <v>68</v>
      </c>
      <c r="G16" s="11">
        <v>873</v>
      </c>
      <c r="H16" s="1">
        <v>1048</v>
      </c>
      <c r="I16" s="1">
        <v>74</v>
      </c>
      <c r="J16" s="9">
        <v>5</v>
      </c>
      <c r="K16" s="7">
        <f t="shared" si="0"/>
        <v>43.65</v>
      </c>
      <c r="L16" s="1">
        <f t="shared" si="1"/>
        <v>52.4</v>
      </c>
      <c r="M16" s="1">
        <f t="shared" si="2"/>
        <v>3.7</v>
      </c>
      <c r="N16" s="1">
        <f t="shared" si="3"/>
        <v>0.25</v>
      </c>
      <c r="O16" s="11">
        <v>1889.855</v>
      </c>
      <c r="P16" s="1">
        <f t="shared" si="4"/>
        <v>0.52</v>
      </c>
    </row>
    <row r="17" spans="1:16" ht="51" x14ac:dyDescent="0.2">
      <c r="A17" s="1" t="s">
        <v>20</v>
      </c>
      <c r="B17" s="1" t="s">
        <v>22</v>
      </c>
      <c r="C17" s="1" t="s">
        <v>21</v>
      </c>
      <c r="E17" s="1" t="s">
        <v>33</v>
      </c>
      <c r="F17" s="2" t="s">
        <v>74</v>
      </c>
      <c r="G17" s="11">
        <v>563</v>
      </c>
      <c r="H17" s="1">
        <v>1402</v>
      </c>
      <c r="I17" s="1">
        <v>4</v>
      </c>
      <c r="J17" s="9">
        <v>31</v>
      </c>
      <c r="K17" s="7">
        <f t="shared" si="0"/>
        <v>28.15</v>
      </c>
      <c r="L17" s="1">
        <f t="shared" si="1"/>
        <v>70.099999999999994</v>
      </c>
      <c r="M17" s="1">
        <f t="shared" si="2"/>
        <v>0.2</v>
      </c>
      <c r="N17" s="1">
        <f t="shared" si="3"/>
        <v>1.55</v>
      </c>
      <c r="O17" s="11">
        <v>5066.0789999999997</v>
      </c>
      <c r="P17" s="1">
        <f t="shared" si="4"/>
        <v>1.41</v>
      </c>
    </row>
    <row r="18" spans="1:16" x14ac:dyDescent="0.2">
      <c r="A18" s="1" t="s">
        <v>20</v>
      </c>
      <c r="B18" s="1" t="s">
        <v>34</v>
      </c>
      <c r="C18" s="1" t="s">
        <v>75</v>
      </c>
      <c r="D18" s="1" t="s">
        <v>58</v>
      </c>
      <c r="E18" s="1" t="s">
        <v>35</v>
      </c>
      <c r="G18" s="11">
        <v>474</v>
      </c>
      <c r="H18" s="1">
        <v>1009</v>
      </c>
      <c r="I18" s="1">
        <v>399</v>
      </c>
      <c r="J18" s="9">
        <v>118</v>
      </c>
      <c r="K18" s="7">
        <f t="shared" si="0"/>
        <v>23.7</v>
      </c>
      <c r="L18" s="1">
        <f t="shared" si="1"/>
        <v>50.45</v>
      </c>
      <c r="M18" s="1">
        <f t="shared" si="2"/>
        <v>19.95</v>
      </c>
      <c r="N18" s="1">
        <f t="shared" si="3"/>
        <v>5.9</v>
      </c>
      <c r="O18" s="11">
        <v>59665.983999999997</v>
      </c>
      <c r="P18" s="1">
        <f>ROUND(O18/3600, 2)</f>
        <v>16.57</v>
      </c>
    </row>
    <row r="19" spans="1:16" x14ac:dyDescent="0.2">
      <c r="A19" s="1" t="s">
        <v>36</v>
      </c>
      <c r="B19" s="1" t="s">
        <v>37</v>
      </c>
      <c r="C19" s="1" t="s">
        <v>38</v>
      </c>
      <c r="E19" s="3" t="s">
        <v>39</v>
      </c>
      <c r="G19" s="11">
        <v>887</v>
      </c>
      <c r="H19" s="1">
        <v>795</v>
      </c>
      <c r="I19" s="1">
        <v>172</v>
      </c>
      <c r="J19" s="9">
        <v>146</v>
      </c>
      <c r="K19" s="7">
        <f t="shared" si="0"/>
        <v>44.35</v>
      </c>
      <c r="L19" s="1">
        <f t="shared" si="1"/>
        <v>39.75</v>
      </c>
      <c r="M19" s="1">
        <f t="shared" si="2"/>
        <v>8.6</v>
      </c>
      <c r="N19" s="1">
        <f t="shared" si="3"/>
        <v>7.3</v>
      </c>
      <c r="O19" s="11">
        <v>29412.437999999998</v>
      </c>
      <c r="P19" s="1">
        <f t="shared" si="4"/>
        <v>8.17</v>
      </c>
    </row>
    <row r="20" spans="1:16" x14ac:dyDescent="0.2">
      <c r="A20" s="1" t="s">
        <v>36</v>
      </c>
      <c r="B20" s="1" t="s">
        <v>40</v>
      </c>
      <c r="C20" s="1" t="s">
        <v>41</v>
      </c>
      <c r="E20" s="3" t="s">
        <v>42</v>
      </c>
      <c r="G20" s="11">
        <v>918</v>
      </c>
      <c r="H20" s="1">
        <v>1060</v>
      </c>
      <c r="I20" s="1">
        <v>12</v>
      </c>
      <c r="J20" s="9">
        <v>10</v>
      </c>
      <c r="K20" s="7">
        <f t="shared" si="0"/>
        <v>45.9</v>
      </c>
      <c r="L20" s="1">
        <f t="shared" si="1"/>
        <v>53</v>
      </c>
      <c r="M20" s="1">
        <f t="shared" si="2"/>
        <v>0.6</v>
      </c>
      <c r="N20" s="1">
        <f t="shared" si="3"/>
        <v>0.5</v>
      </c>
      <c r="O20" s="11">
        <v>23326.666000000001</v>
      </c>
      <c r="P20" s="1">
        <f t="shared" si="4"/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2022-04-28T13:22:53Z</dcterms:created>
  <dcterms:modified xsi:type="dcterms:W3CDTF">2022-05-10T02:16:30Z</dcterms:modified>
</cp:coreProperties>
</file>