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akk\Documents\GitHub\EquiLearn\qlearning\"/>
    </mc:Choice>
  </mc:AlternateContent>
  <xr:revisionPtr revIDLastSave="0" documentId="13_ncr:1_{F4FE1898-F7E1-47DF-ACE0-55AC311F613A}" xr6:coauthVersionLast="47" xr6:coauthVersionMax="47" xr10:uidLastSave="{00000000-0000-0000-0000-000000000000}"/>
  <bookViews>
    <workbookView xWindow="-98" yWindow="-98" windowWidth="28996" windowHeight="16395" xr2:uid="{4125B809-74EF-4873-9C0B-235E5BA3CE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7" i="1" l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J115" i="1"/>
  <c r="K115" i="1"/>
  <c r="L115" i="1"/>
  <c r="M115" i="1"/>
  <c r="N115" i="1"/>
  <c r="O115" i="1"/>
  <c r="J116" i="1"/>
  <c r="K116" i="1"/>
  <c r="L116" i="1"/>
  <c r="M116" i="1"/>
  <c r="N116" i="1"/>
  <c r="O116" i="1"/>
  <c r="J117" i="1"/>
  <c r="K117" i="1"/>
  <c r="L117" i="1"/>
  <c r="M117" i="1"/>
  <c r="N117" i="1"/>
  <c r="O117" i="1"/>
  <c r="J118" i="1"/>
  <c r="K118" i="1"/>
  <c r="L118" i="1"/>
  <c r="M118" i="1"/>
  <c r="N118" i="1"/>
  <c r="O118" i="1"/>
  <c r="J119" i="1"/>
  <c r="K119" i="1"/>
  <c r="L119" i="1"/>
  <c r="M119" i="1"/>
  <c r="N119" i="1"/>
  <c r="O119" i="1"/>
  <c r="J120" i="1"/>
  <c r="K120" i="1"/>
  <c r="L120" i="1"/>
  <c r="M120" i="1"/>
  <c r="N120" i="1"/>
  <c r="O120" i="1"/>
  <c r="J121" i="1"/>
  <c r="K121" i="1"/>
  <c r="L121" i="1"/>
  <c r="M121" i="1"/>
  <c r="N121" i="1"/>
  <c r="O121" i="1"/>
  <c r="J122" i="1"/>
  <c r="K122" i="1"/>
  <c r="L122" i="1"/>
  <c r="M122" i="1"/>
  <c r="N122" i="1"/>
  <c r="O122" i="1"/>
  <c r="J123" i="1"/>
  <c r="K123" i="1"/>
  <c r="L123" i="1"/>
  <c r="M123" i="1"/>
  <c r="N123" i="1"/>
  <c r="O123" i="1"/>
  <c r="K96" i="1"/>
  <c r="L96" i="1"/>
  <c r="M96" i="1"/>
  <c r="N96" i="1"/>
  <c r="O96" i="1"/>
  <c r="J96" i="1"/>
  <c r="Q6" i="1"/>
  <c r="E123" i="1" a="1"/>
  <c r="E123" i="1" s="1"/>
  <c r="C98" i="1" a="1"/>
  <c r="C98" i="1" s="1"/>
  <c r="F98" i="1" a="1"/>
  <c r="F98" i="1" s="1"/>
  <c r="D99" i="1" a="1"/>
  <c r="D99" i="1" s="1"/>
  <c r="G100" i="1" a="1"/>
  <c r="G100" i="1" s="1"/>
  <c r="F101" i="1" a="1"/>
  <c r="F101" i="1" s="1"/>
  <c r="G102" i="1" a="1"/>
  <c r="G102" i="1" s="1"/>
  <c r="D103" i="1" a="1"/>
  <c r="D103" i="1" s="1"/>
  <c r="G103" i="1" a="1"/>
  <c r="G103" i="1" s="1"/>
  <c r="E104" i="1" a="1"/>
  <c r="E104" i="1" s="1"/>
  <c r="H104" i="1" a="1"/>
  <c r="H104" i="1"/>
  <c r="F105" i="1" a="1"/>
  <c r="F105" i="1" s="1"/>
  <c r="F106" i="1" a="1"/>
  <c r="F106" i="1" s="1"/>
  <c r="C107" i="1" a="1"/>
  <c r="C107" i="1" s="1"/>
  <c r="G107" i="1" a="1"/>
  <c r="G107" i="1" s="1"/>
  <c r="C109" i="1" a="1"/>
  <c r="C109" i="1" s="1"/>
  <c r="D109" i="1" a="1"/>
  <c r="D109" i="1" s="1"/>
  <c r="F109" i="1" a="1"/>
  <c r="F109" i="1" s="1"/>
  <c r="D110" i="1" a="1"/>
  <c r="D110" i="1" s="1"/>
  <c r="G110" i="1" a="1"/>
  <c r="G110" i="1" s="1"/>
  <c r="D111" i="1" a="1"/>
  <c r="D111" i="1" s="1"/>
  <c r="E111" i="1" a="1"/>
  <c r="E111" i="1" s="1"/>
  <c r="G111" i="1" a="1"/>
  <c r="G111" i="1" s="1"/>
  <c r="D112" i="1" a="1"/>
  <c r="D112" i="1" s="1"/>
  <c r="E113" i="1" a="1"/>
  <c r="E113" i="1" s="1"/>
  <c r="H113" i="1" a="1"/>
  <c r="H113" i="1" s="1"/>
  <c r="D114" i="1" a="1"/>
  <c r="D114" i="1" s="1"/>
  <c r="E114" i="1" a="1"/>
  <c r="E114" i="1" s="1"/>
  <c r="F115" i="1" a="1"/>
  <c r="F115" i="1"/>
  <c r="F116" i="1" a="1"/>
  <c r="F116" i="1" s="1"/>
  <c r="D117" i="1" a="1"/>
  <c r="D117" i="1" s="1"/>
  <c r="G117" i="1" a="1"/>
  <c r="G117" i="1" s="1"/>
  <c r="D118" i="1" a="1"/>
  <c r="D118" i="1" s="1"/>
  <c r="E118" i="1" a="1"/>
  <c r="E118" i="1" s="1"/>
  <c r="E119" i="1" a="1"/>
  <c r="E119" i="1" s="1"/>
  <c r="H119" i="1" a="1"/>
  <c r="H119" i="1" s="1"/>
  <c r="D120" i="1" a="1"/>
  <c r="D120" i="1" s="1"/>
  <c r="F120" i="1" a="1"/>
  <c r="F120" i="1" s="1"/>
  <c r="E121" i="1" a="1"/>
  <c r="E121" i="1" s="1"/>
  <c r="H121" i="1" a="1"/>
  <c r="H121" i="1" s="1"/>
  <c r="D96" i="1" a="1"/>
  <c r="D96" i="1" s="1"/>
  <c r="K93" i="1"/>
  <c r="K67" i="1"/>
  <c r="K68" i="1"/>
  <c r="K69" i="1"/>
  <c r="K70" i="1"/>
  <c r="K71" i="1"/>
  <c r="K72" i="1"/>
  <c r="K73" i="1"/>
  <c r="K74" i="1"/>
  <c r="K75" i="1"/>
  <c r="K76" i="1"/>
  <c r="H96" i="1" s="1" a="1"/>
  <c r="H96" i="1" s="1"/>
  <c r="K77" i="1"/>
  <c r="F96" i="1" s="1" a="1"/>
  <c r="F96" i="1" s="1"/>
  <c r="K78" i="1"/>
  <c r="H100" i="1" s="1" a="1"/>
  <c r="H100" i="1" s="1"/>
  <c r="K79" i="1"/>
  <c r="H102" i="1" s="1" a="1"/>
  <c r="H102" i="1" s="1"/>
  <c r="K80" i="1"/>
  <c r="C99" i="1" s="1" a="1"/>
  <c r="C99" i="1" s="1"/>
  <c r="K81" i="1"/>
  <c r="C101" i="1" s="1" a="1"/>
  <c r="C101" i="1" s="1"/>
  <c r="K82" i="1"/>
  <c r="C103" i="1" s="1" a="1"/>
  <c r="C103" i="1" s="1"/>
  <c r="K83" i="1"/>
  <c r="C105" i="1" s="1" a="1"/>
  <c r="C105" i="1" s="1"/>
  <c r="K84" i="1"/>
  <c r="D107" i="1" s="1" a="1"/>
  <c r="D107" i="1" s="1"/>
  <c r="K85" i="1"/>
  <c r="F111" i="1" s="1" a="1"/>
  <c r="F111" i="1" s="1"/>
  <c r="K86" i="1"/>
  <c r="F113" i="1" s="1" a="1"/>
  <c r="F113" i="1" s="1"/>
  <c r="K87" i="1"/>
  <c r="H117" i="1" s="1" a="1"/>
  <c r="H117" i="1" s="1"/>
  <c r="K88" i="1"/>
  <c r="C114" i="1" s="1" a="1"/>
  <c r="C114" i="1" s="1"/>
  <c r="K89" i="1"/>
  <c r="C116" i="1" s="1" a="1"/>
  <c r="C116" i="1" s="1"/>
  <c r="K90" i="1"/>
  <c r="G123" i="1" s="1" a="1"/>
  <c r="G123" i="1" s="1"/>
  <c r="K91" i="1"/>
  <c r="F123" i="1" s="1" a="1"/>
  <c r="F123" i="1" s="1"/>
  <c r="K92" i="1"/>
  <c r="C122" i="1" s="1" a="1"/>
  <c r="C122" i="1" s="1"/>
  <c r="K66" i="1"/>
  <c r="N7" i="1"/>
  <c r="J8" i="1"/>
  <c r="L10" i="1"/>
  <c r="N10" i="1"/>
  <c r="U40" i="1" s="1"/>
  <c r="J13" i="1"/>
  <c r="K13" i="1"/>
  <c r="L13" i="1"/>
  <c r="N15" i="1"/>
  <c r="O15" i="1"/>
  <c r="J16" i="1"/>
  <c r="L18" i="1"/>
  <c r="M18" i="1"/>
  <c r="N18" i="1"/>
  <c r="J21" i="1"/>
  <c r="K21" i="1"/>
  <c r="L21" i="1"/>
  <c r="S51" i="1" s="1"/>
  <c r="N23" i="1"/>
  <c r="O23" i="1"/>
  <c r="J24" i="1"/>
  <c r="L26" i="1"/>
  <c r="M26" i="1"/>
  <c r="N26" i="1"/>
  <c r="J29" i="1"/>
  <c r="K29" i="1"/>
  <c r="L29" i="1"/>
  <c r="N31" i="1"/>
  <c r="O31" i="1"/>
  <c r="J32" i="1"/>
  <c r="Q62" i="1" s="1"/>
  <c r="M6" i="1"/>
  <c r="N6" i="1"/>
  <c r="O6" i="1"/>
  <c r="V36" i="1" s="1"/>
  <c r="J6" i="1"/>
  <c r="Q36" i="1" s="1"/>
  <c r="D4" i="1"/>
  <c r="S8" i="1" s="1"/>
  <c r="E38" i="1" s="1"/>
  <c r="D3" i="1"/>
  <c r="G119" i="1" l="1" a="1"/>
  <c r="G119" i="1" s="1"/>
  <c r="H106" i="1" a="1"/>
  <c r="H106" i="1" s="1"/>
  <c r="F100" i="1" a="1"/>
  <c r="F100" i="1" s="1"/>
  <c r="G121" i="1" a="1"/>
  <c r="G121" i="1" s="1"/>
  <c r="E117" i="1" a="1"/>
  <c r="E117" i="1" s="1"/>
  <c r="E115" i="1" a="1"/>
  <c r="E115" i="1" s="1"/>
  <c r="D113" i="1" a="1"/>
  <c r="D113" i="1" s="1"/>
  <c r="C111" i="1" a="1"/>
  <c r="C111" i="1" s="1"/>
  <c r="G106" i="1" a="1"/>
  <c r="G106" i="1" s="1"/>
  <c r="G104" i="1" a="1"/>
  <c r="G104" i="1" s="1"/>
  <c r="F102" i="1" a="1"/>
  <c r="F102" i="1" s="1"/>
  <c r="E100" i="1" a="1"/>
  <c r="E100" i="1" s="1"/>
  <c r="D123" i="1" a="1"/>
  <c r="D123" i="1" s="1"/>
  <c r="F117" i="1" a="1"/>
  <c r="F117" i="1" s="1"/>
  <c r="E98" i="1" a="1"/>
  <c r="E98" i="1" s="1"/>
  <c r="F121" i="1" a="1"/>
  <c r="F121" i="1" s="1"/>
  <c r="F119" i="1" a="1"/>
  <c r="F119" i="1" s="1"/>
  <c r="D115" i="1" a="1"/>
  <c r="D115" i="1" s="1"/>
  <c r="C113" i="1" a="1"/>
  <c r="C113" i="1" s="1"/>
  <c r="H110" i="1" a="1"/>
  <c r="H110" i="1" s="1"/>
  <c r="H108" i="1" a="1"/>
  <c r="H108" i="1" s="1"/>
  <c r="F104" i="1" a="1"/>
  <c r="F104" i="1" s="1"/>
  <c r="E102" i="1" a="1"/>
  <c r="E102" i="1" s="1"/>
  <c r="D100" i="1" a="1"/>
  <c r="D100" i="1" s="1"/>
  <c r="D98" i="1" a="1"/>
  <c r="D98" i="1" s="1"/>
  <c r="C123" i="1" a="1"/>
  <c r="C123" i="1" s="1"/>
  <c r="D119" i="1" a="1"/>
  <c r="D119" i="1" s="1"/>
  <c r="C117" i="1" a="1"/>
  <c r="C117" i="1" s="1"/>
  <c r="H114" i="1" a="1"/>
  <c r="H114" i="1" s="1"/>
  <c r="H112" i="1" a="1"/>
  <c r="H112" i="1" s="1"/>
  <c r="F108" i="1" a="1"/>
  <c r="F108" i="1" s="1"/>
  <c r="E106" i="1" a="1"/>
  <c r="E106" i="1" s="1"/>
  <c r="D104" i="1" a="1"/>
  <c r="D104" i="1" s="1"/>
  <c r="D102" i="1" a="1"/>
  <c r="D102" i="1" s="1"/>
  <c r="H97" i="1" a="1"/>
  <c r="H97" i="1" s="1"/>
  <c r="H122" i="1" a="1"/>
  <c r="H122" i="1" s="1"/>
  <c r="D121" i="1" a="1"/>
  <c r="D121" i="1" s="1"/>
  <c r="C119" i="1" a="1"/>
  <c r="C119" i="1" s="1"/>
  <c r="G114" i="1" a="1"/>
  <c r="G114" i="1" s="1"/>
  <c r="G112" i="1" a="1"/>
  <c r="G112" i="1" s="1"/>
  <c r="F110" i="1" a="1"/>
  <c r="F110" i="1" s="1"/>
  <c r="E108" i="1" a="1"/>
  <c r="E108" i="1" s="1"/>
  <c r="C104" i="1" a="1"/>
  <c r="C104" i="1" s="1"/>
  <c r="C102" i="1" a="1"/>
  <c r="C102" i="1" s="1"/>
  <c r="H99" i="1" a="1"/>
  <c r="H99" i="1" s="1"/>
  <c r="G97" i="1" a="1"/>
  <c r="G97" i="1" s="1"/>
  <c r="C121" i="1" a="1"/>
  <c r="C121" i="1" s="1"/>
  <c r="H118" i="1" a="1"/>
  <c r="H118" i="1" s="1"/>
  <c r="H116" i="1" a="1"/>
  <c r="H116" i="1" s="1"/>
  <c r="F112" i="1" a="1"/>
  <c r="F112" i="1" s="1"/>
  <c r="E110" i="1" a="1"/>
  <c r="E110" i="1" s="1"/>
  <c r="D108" i="1" a="1"/>
  <c r="D108" i="1" s="1"/>
  <c r="D106" i="1" a="1"/>
  <c r="D106" i="1" s="1"/>
  <c r="H101" i="1" a="1"/>
  <c r="H101" i="1" s="1"/>
  <c r="G99" i="1" a="1"/>
  <c r="G99" i="1" s="1"/>
  <c r="F97" i="1" a="1"/>
  <c r="F97" i="1" s="1"/>
  <c r="G122" i="1" a="1"/>
  <c r="G122" i="1" s="1"/>
  <c r="C115" i="1" a="1"/>
  <c r="C115" i="1" s="1"/>
  <c r="G108" i="1" a="1"/>
  <c r="G108" i="1" s="1"/>
  <c r="C100" i="1" a="1"/>
  <c r="C100" i="1" s="1"/>
  <c r="G118" i="1" a="1"/>
  <c r="G118" i="1" s="1"/>
  <c r="G116" i="1" a="1"/>
  <c r="G116" i="1" s="1"/>
  <c r="F114" i="1" a="1"/>
  <c r="F114" i="1" s="1"/>
  <c r="E112" i="1" a="1"/>
  <c r="E112" i="1" s="1"/>
  <c r="C108" i="1" a="1"/>
  <c r="C108" i="1" s="1"/>
  <c r="C106" i="1" a="1"/>
  <c r="C106" i="1" s="1"/>
  <c r="H103" i="1" a="1"/>
  <c r="H103" i="1" s="1"/>
  <c r="G101" i="1" a="1"/>
  <c r="G101" i="1" s="1"/>
  <c r="E97" i="1" a="1"/>
  <c r="E97" i="1" s="1"/>
  <c r="F122" i="1" a="1"/>
  <c r="F122" i="1" s="1"/>
  <c r="H120" i="1" a="1"/>
  <c r="H120" i="1" s="1"/>
  <c r="F99" i="1" a="1"/>
  <c r="F99" i="1" s="1"/>
  <c r="H105" i="1" a="1"/>
  <c r="H105" i="1" s="1"/>
  <c r="G120" i="1" a="1"/>
  <c r="G120" i="1" s="1"/>
  <c r="F118" i="1" a="1"/>
  <c r="F118" i="1" s="1"/>
  <c r="E116" i="1" a="1"/>
  <c r="E116" i="1" s="1"/>
  <c r="C112" i="1" a="1"/>
  <c r="C112" i="1" s="1"/>
  <c r="C110" i="1" a="1"/>
  <c r="C110" i="1" s="1"/>
  <c r="H107" i="1" a="1"/>
  <c r="H107" i="1" s="1"/>
  <c r="G105" i="1" a="1"/>
  <c r="G105" i="1" s="1"/>
  <c r="E101" i="1" a="1"/>
  <c r="E101" i="1" s="1"/>
  <c r="E99" i="1" a="1"/>
  <c r="E99" i="1" s="1"/>
  <c r="D97" i="1" a="1"/>
  <c r="D97" i="1" s="1"/>
  <c r="E122" i="1" a="1"/>
  <c r="E122" i="1" s="1"/>
  <c r="H109" i="1" a="1"/>
  <c r="H109" i="1" s="1"/>
  <c r="F103" i="1" a="1"/>
  <c r="F103" i="1" s="1"/>
  <c r="C97" i="1" a="1"/>
  <c r="C97" i="1" s="1"/>
  <c r="D116" i="1" a="1"/>
  <c r="D116" i="1" s="1"/>
  <c r="E120" i="1" a="1"/>
  <c r="E120" i="1" s="1"/>
  <c r="H111" i="1" a="1"/>
  <c r="H111" i="1" s="1"/>
  <c r="G109" i="1" a="1"/>
  <c r="G109" i="1" s="1"/>
  <c r="E105" i="1" a="1"/>
  <c r="E105" i="1" s="1"/>
  <c r="E103" i="1" a="1"/>
  <c r="E103" i="1" s="1"/>
  <c r="D101" i="1" a="1"/>
  <c r="D101" i="1" s="1"/>
  <c r="H123" i="1" a="1"/>
  <c r="H123" i="1" s="1"/>
  <c r="D122" i="1" a="1"/>
  <c r="D122" i="1" s="1"/>
  <c r="F107" i="1" a="1"/>
  <c r="F107" i="1" s="1"/>
  <c r="H98" i="1" a="1"/>
  <c r="H98" i="1" s="1"/>
  <c r="G96" i="1" a="1"/>
  <c r="G96" i="1" s="1"/>
  <c r="C120" i="1" a="1"/>
  <c r="C120" i="1" s="1"/>
  <c r="C118" i="1" a="1"/>
  <c r="C118" i="1" s="1"/>
  <c r="H115" i="1" a="1"/>
  <c r="H115" i="1" s="1"/>
  <c r="G113" i="1" a="1"/>
  <c r="G113" i="1" s="1"/>
  <c r="E109" i="1" a="1"/>
  <c r="E109" i="1" s="1"/>
  <c r="E107" i="1" a="1"/>
  <c r="E107" i="1" s="1"/>
  <c r="D105" i="1" a="1"/>
  <c r="D105" i="1" s="1"/>
  <c r="G98" i="1" a="1"/>
  <c r="G98" i="1" s="1"/>
  <c r="E96" i="1" a="1"/>
  <c r="E96" i="1" s="1"/>
  <c r="G115" i="1" a="1"/>
  <c r="G115" i="1" s="1"/>
  <c r="E70" i="1"/>
  <c r="G91" i="1"/>
  <c r="D89" i="1"/>
  <c r="E73" i="1"/>
  <c r="S59" i="1"/>
  <c r="E89" i="1" s="1"/>
  <c r="U48" i="1"/>
  <c r="G78" i="1" s="1"/>
  <c r="S43" i="1"/>
  <c r="M10" i="1"/>
  <c r="O7" i="1"/>
  <c r="U36" i="1"/>
  <c r="G66" i="1" s="1"/>
  <c r="V61" i="1"/>
  <c r="R59" i="1"/>
  <c r="T56" i="1"/>
  <c r="F86" i="1" s="1"/>
  <c r="V53" i="1"/>
  <c r="H83" i="1" s="1"/>
  <c r="R51" i="1"/>
  <c r="D81" i="1" s="1"/>
  <c r="T48" i="1"/>
  <c r="F78" i="1" s="1"/>
  <c r="V45" i="1"/>
  <c r="H75" i="1" s="1"/>
  <c r="R43" i="1"/>
  <c r="D73" i="1" s="1"/>
  <c r="Q46" i="1"/>
  <c r="C76" i="1" s="1"/>
  <c r="T36" i="1"/>
  <c r="F66" i="1" s="1"/>
  <c r="U61" i="1"/>
  <c r="Q59" i="1"/>
  <c r="C89" i="1" s="1"/>
  <c r="S56" i="1"/>
  <c r="E86" i="1" s="1"/>
  <c r="U53" i="1"/>
  <c r="G83" i="1" s="1"/>
  <c r="Q51" i="1"/>
  <c r="S48" i="1"/>
  <c r="E78" i="1" s="1"/>
  <c r="U45" i="1"/>
  <c r="Q43" i="1"/>
  <c r="S40" i="1"/>
  <c r="U37" i="1"/>
  <c r="U56" i="1"/>
  <c r="G86" i="1" s="1"/>
  <c r="L6" i="1"/>
  <c r="M31" i="1"/>
  <c r="O28" i="1"/>
  <c r="K26" i="1"/>
  <c r="M23" i="1"/>
  <c r="O20" i="1"/>
  <c r="K18" i="1"/>
  <c r="M15" i="1"/>
  <c r="O12" i="1"/>
  <c r="K10" i="1"/>
  <c r="M7" i="1"/>
  <c r="K6" i="1"/>
  <c r="L31" i="1"/>
  <c r="N28" i="1"/>
  <c r="J26" i="1"/>
  <c r="L23" i="1"/>
  <c r="N20" i="1"/>
  <c r="J18" i="1"/>
  <c r="L15" i="1"/>
  <c r="N12" i="1"/>
  <c r="J10" i="1"/>
  <c r="L7" i="1"/>
  <c r="Q54" i="1"/>
  <c r="C84" i="1" s="1"/>
  <c r="Q38" i="1"/>
  <c r="C68" i="1" s="1"/>
  <c r="K31" i="1"/>
  <c r="O25" i="1"/>
  <c r="K23" i="1"/>
  <c r="M20" i="1"/>
  <c r="O17" i="1"/>
  <c r="K15" i="1"/>
  <c r="M12" i="1"/>
  <c r="O9" i="1"/>
  <c r="K7" i="1"/>
  <c r="O33" i="1"/>
  <c r="M28" i="1"/>
  <c r="N33" i="1"/>
  <c r="J31" i="1"/>
  <c r="L28" i="1"/>
  <c r="N25" i="1"/>
  <c r="J23" i="1"/>
  <c r="L20" i="1"/>
  <c r="N17" i="1"/>
  <c r="J15" i="1"/>
  <c r="L12" i="1"/>
  <c r="N9" i="1"/>
  <c r="J7" i="1"/>
  <c r="M33" i="1"/>
  <c r="O30" i="1"/>
  <c r="K28" i="1"/>
  <c r="M25" i="1"/>
  <c r="O22" i="1"/>
  <c r="K20" i="1"/>
  <c r="M17" i="1"/>
  <c r="O14" i="1"/>
  <c r="K12" i="1"/>
  <c r="M9" i="1"/>
  <c r="L33" i="1"/>
  <c r="N30" i="1"/>
  <c r="J28" i="1"/>
  <c r="L25" i="1"/>
  <c r="N22" i="1"/>
  <c r="J20" i="1"/>
  <c r="L17" i="1"/>
  <c r="N14" i="1"/>
  <c r="J12" i="1"/>
  <c r="L9" i="1"/>
  <c r="J62" i="1"/>
  <c r="L59" i="1"/>
  <c r="N56" i="1"/>
  <c r="J54" i="1"/>
  <c r="C92" i="1"/>
  <c r="E81" i="1"/>
  <c r="K33" i="1"/>
  <c r="M30" i="1"/>
  <c r="O27" i="1"/>
  <c r="K25" i="1"/>
  <c r="M22" i="1"/>
  <c r="O19" i="1"/>
  <c r="K17" i="1"/>
  <c r="M14" i="1"/>
  <c r="O11" i="1"/>
  <c r="K9" i="1"/>
  <c r="J33" i="1"/>
  <c r="L30" i="1"/>
  <c r="N27" i="1"/>
  <c r="J25" i="1"/>
  <c r="L22" i="1"/>
  <c r="N19" i="1"/>
  <c r="J17" i="1"/>
  <c r="L14" i="1"/>
  <c r="N11" i="1"/>
  <c r="J9" i="1"/>
  <c r="M36" i="1"/>
  <c r="N61" i="1"/>
  <c r="J59" i="1"/>
  <c r="N53" i="1"/>
  <c r="J51" i="1"/>
  <c r="L48" i="1"/>
  <c r="N45" i="1"/>
  <c r="J43" i="1"/>
  <c r="O32" i="1"/>
  <c r="K30" i="1"/>
  <c r="M27" i="1"/>
  <c r="O24" i="1"/>
  <c r="K22" i="1"/>
  <c r="M19" i="1"/>
  <c r="O16" i="1"/>
  <c r="K14" i="1"/>
  <c r="M11" i="1"/>
  <c r="O8" i="1"/>
  <c r="N32" i="1"/>
  <c r="J30" i="1"/>
  <c r="L27" i="1"/>
  <c r="N24" i="1"/>
  <c r="J22" i="1"/>
  <c r="L19" i="1"/>
  <c r="N16" i="1"/>
  <c r="J14" i="1"/>
  <c r="L11" i="1"/>
  <c r="N8" i="1"/>
  <c r="M32" i="1"/>
  <c r="O29" i="1"/>
  <c r="K27" i="1"/>
  <c r="M24" i="1"/>
  <c r="O21" i="1"/>
  <c r="K19" i="1"/>
  <c r="M16" i="1"/>
  <c r="O13" i="1"/>
  <c r="K11" i="1"/>
  <c r="M8" i="1"/>
  <c r="L32" i="1"/>
  <c r="N29" i="1"/>
  <c r="J27" i="1"/>
  <c r="L24" i="1"/>
  <c r="N21" i="1"/>
  <c r="J19" i="1"/>
  <c r="L16" i="1"/>
  <c r="N13" i="1"/>
  <c r="J11" i="1"/>
  <c r="L8" i="1"/>
  <c r="K32" i="1"/>
  <c r="M29" i="1"/>
  <c r="O26" i="1"/>
  <c r="K24" i="1"/>
  <c r="M21" i="1"/>
  <c r="O18" i="1"/>
  <c r="K16" i="1"/>
  <c r="M13" i="1"/>
  <c r="O10" i="1"/>
  <c r="K8" i="1"/>
  <c r="U18" i="1"/>
  <c r="G48" i="1" s="1"/>
  <c r="N48" i="1" s="1"/>
  <c r="S21" i="1"/>
  <c r="E51" i="1" s="1"/>
  <c r="L51" i="1" s="1"/>
  <c r="Q8" i="1"/>
  <c r="C38" i="1" s="1"/>
  <c r="J38" i="1" s="1"/>
  <c r="S20" i="1"/>
  <c r="E50" i="1" s="1"/>
  <c r="S29" i="1"/>
  <c r="E59" i="1" s="1"/>
  <c r="U27" i="1"/>
  <c r="G57" i="1" s="1"/>
  <c r="Q20" i="1"/>
  <c r="C50" i="1" s="1"/>
  <c r="S28" i="1"/>
  <c r="E58" i="1" s="1"/>
  <c r="Q28" i="1"/>
  <c r="C58" i="1" s="1"/>
  <c r="U26" i="1"/>
  <c r="G56" i="1" s="1"/>
  <c r="U19" i="1"/>
  <c r="G49" i="1" s="1"/>
  <c r="U17" i="1"/>
  <c r="G47" i="1" s="1"/>
  <c r="S17" i="1"/>
  <c r="E47" i="1" s="1"/>
  <c r="Q32" i="1"/>
  <c r="C62" i="1" s="1"/>
  <c r="Q17" i="1"/>
  <c r="C47" i="1" s="1"/>
  <c r="Q31" i="1"/>
  <c r="C61" i="1" s="1"/>
  <c r="Q16" i="1"/>
  <c r="C46" i="1" s="1"/>
  <c r="J46" i="1" s="1"/>
  <c r="U30" i="1"/>
  <c r="G60" i="1" s="1"/>
  <c r="S9" i="1"/>
  <c r="E39" i="1" s="1"/>
  <c r="S30" i="1"/>
  <c r="E60" i="1" s="1"/>
  <c r="Q9" i="1"/>
  <c r="C39" i="1" s="1"/>
  <c r="Q15" i="1"/>
  <c r="C45" i="1" s="1"/>
  <c r="Q25" i="1"/>
  <c r="C55" i="1" s="1"/>
  <c r="S14" i="1"/>
  <c r="E44" i="1" s="1"/>
  <c r="V6" i="1"/>
  <c r="H36" i="1" s="1"/>
  <c r="H66" i="1" s="1"/>
  <c r="Q24" i="1"/>
  <c r="C54" i="1" s="1"/>
  <c r="S13" i="1"/>
  <c r="E43" i="1" s="1"/>
  <c r="L43" i="1" s="1"/>
  <c r="U25" i="1"/>
  <c r="G55" i="1" s="1"/>
  <c r="U33" i="1"/>
  <c r="G63" i="1" s="1"/>
  <c r="Q23" i="1"/>
  <c r="C53" i="1" s="1"/>
  <c r="Q12" i="1"/>
  <c r="C42" i="1" s="1"/>
  <c r="S25" i="1"/>
  <c r="E55" i="1" s="1"/>
  <c r="U14" i="1"/>
  <c r="G44" i="1" s="1"/>
  <c r="S33" i="1"/>
  <c r="E63" i="1" s="1"/>
  <c r="U22" i="1"/>
  <c r="G52" i="1" s="1"/>
  <c r="U11" i="1"/>
  <c r="G41" i="1" s="1"/>
  <c r="Q33" i="1"/>
  <c r="C63" i="1" s="1"/>
  <c r="S22" i="1"/>
  <c r="E52" i="1" s="1"/>
  <c r="U10" i="1"/>
  <c r="G40" i="1" s="1"/>
  <c r="N40" i="1" s="1"/>
  <c r="C36" i="1"/>
  <c r="R32" i="1"/>
  <c r="D62" i="1" s="1"/>
  <c r="T29" i="1"/>
  <c r="F59" i="1" s="1"/>
  <c r="V26" i="1"/>
  <c r="H56" i="1" s="1"/>
  <c r="R24" i="1"/>
  <c r="D54" i="1" s="1"/>
  <c r="T21" i="1"/>
  <c r="F51" i="1" s="1"/>
  <c r="V18" i="1"/>
  <c r="H48" i="1" s="1"/>
  <c r="R16" i="1"/>
  <c r="D46" i="1" s="1"/>
  <c r="T13" i="1"/>
  <c r="F43" i="1" s="1"/>
  <c r="V10" i="1"/>
  <c r="H40" i="1" s="1"/>
  <c r="R8" i="1"/>
  <c r="D38" i="1" s="1"/>
  <c r="U6" i="1"/>
  <c r="G36" i="1" s="1"/>
  <c r="N36" i="1" s="1"/>
  <c r="V31" i="1"/>
  <c r="H61" i="1" s="1"/>
  <c r="H91" i="1" s="1"/>
  <c r="R29" i="1"/>
  <c r="D59" i="1" s="1"/>
  <c r="K59" i="1" s="1"/>
  <c r="T26" i="1"/>
  <c r="F56" i="1" s="1"/>
  <c r="M56" i="1" s="1"/>
  <c r="V23" i="1"/>
  <c r="H53" i="1" s="1"/>
  <c r="O53" i="1" s="1"/>
  <c r="R21" i="1"/>
  <c r="D51" i="1" s="1"/>
  <c r="K51" i="1" s="1"/>
  <c r="T18" i="1"/>
  <c r="F48" i="1" s="1"/>
  <c r="M48" i="1" s="1"/>
  <c r="V15" i="1"/>
  <c r="H45" i="1" s="1"/>
  <c r="O45" i="1" s="1"/>
  <c r="R13" i="1"/>
  <c r="D43" i="1" s="1"/>
  <c r="K43" i="1" s="1"/>
  <c r="T10" i="1"/>
  <c r="F40" i="1" s="1"/>
  <c r="V7" i="1"/>
  <c r="H37" i="1" s="1"/>
  <c r="T6" i="1"/>
  <c r="F36" i="1" s="1"/>
  <c r="U31" i="1"/>
  <c r="G61" i="1" s="1"/>
  <c r="Q29" i="1"/>
  <c r="C59" i="1" s="1"/>
  <c r="S26" i="1"/>
  <c r="E56" i="1" s="1"/>
  <c r="L56" i="1" s="1"/>
  <c r="U23" i="1"/>
  <c r="G53" i="1" s="1"/>
  <c r="Q21" i="1"/>
  <c r="C51" i="1" s="1"/>
  <c r="C81" i="1" s="1"/>
  <c r="S18" i="1"/>
  <c r="E48" i="1" s="1"/>
  <c r="U15" i="1"/>
  <c r="G45" i="1" s="1"/>
  <c r="G75" i="1" s="1"/>
  <c r="Q13" i="1"/>
  <c r="C43" i="1" s="1"/>
  <c r="C73" i="1" s="1"/>
  <c r="S10" i="1"/>
  <c r="E40" i="1" s="1"/>
  <c r="L40" i="1" s="1"/>
  <c r="U7" i="1"/>
  <c r="G37" i="1" s="1"/>
  <c r="N37" i="1" s="1"/>
  <c r="T31" i="1"/>
  <c r="F61" i="1" s="1"/>
  <c r="V28" i="1"/>
  <c r="H58" i="1" s="1"/>
  <c r="R26" i="1"/>
  <c r="D56" i="1" s="1"/>
  <c r="T23" i="1"/>
  <c r="F53" i="1" s="1"/>
  <c r="V20" i="1"/>
  <c r="H50" i="1" s="1"/>
  <c r="R18" i="1"/>
  <c r="D48" i="1" s="1"/>
  <c r="T15" i="1"/>
  <c r="F45" i="1" s="1"/>
  <c r="V12" i="1"/>
  <c r="H42" i="1" s="1"/>
  <c r="R10" i="1"/>
  <c r="D40" i="1" s="1"/>
  <c r="T7" i="1"/>
  <c r="F37" i="1" s="1"/>
  <c r="S6" i="1"/>
  <c r="E36" i="1" s="1"/>
  <c r="R6" i="1"/>
  <c r="D36" i="1" s="1"/>
  <c r="S31" i="1"/>
  <c r="E61" i="1" s="1"/>
  <c r="U28" i="1"/>
  <c r="G58" i="1" s="1"/>
  <c r="Q26" i="1"/>
  <c r="C56" i="1" s="1"/>
  <c r="S23" i="1"/>
  <c r="E53" i="1" s="1"/>
  <c r="U20" i="1"/>
  <c r="G50" i="1" s="1"/>
  <c r="Q18" i="1"/>
  <c r="C48" i="1" s="1"/>
  <c r="S15" i="1"/>
  <c r="E45" i="1" s="1"/>
  <c r="U12" i="1"/>
  <c r="G42" i="1" s="1"/>
  <c r="Q10" i="1"/>
  <c r="C40" i="1" s="1"/>
  <c r="S7" i="1"/>
  <c r="E37" i="1" s="1"/>
  <c r="V33" i="1"/>
  <c r="H63" i="1" s="1"/>
  <c r="R31" i="1"/>
  <c r="D61" i="1" s="1"/>
  <c r="T28" i="1"/>
  <c r="F58" i="1" s="1"/>
  <c r="V25" i="1"/>
  <c r="H55" i="1" s="1"/>
  <c r="R23" i="1"/>
  <c r="D53" i="1" s="1"/>
  <c r="T20" i="1"/>
  <c r="F50" i="1" s="1"/>
  <c r="V17" i="1"/>
  <c r="H47" i="1" s="1"/>
  <c r="R15" i="1"/>
  <c r="D45" i="1" s="1"/>
  <c r="T12" i="1"/>
  <c r="F42" i="1" s="1"/>
  <c r="V9" i="1"/>
  <c r="H39" i="1" s="1"/>
  <c r="R7" i="1"/>
  <c r="D37" i="1" s="1"/>
  <c r="Q7" i="1"/>
  <c r="C37" i="1" s="1"/>
  <c r="S12" i="1"/>
  <c r="E42" i="1" s="1"/>
  <c r="U9" i="1"/>
  <c r="G39" i="1" s="1"/>
  <c r="T33" i="1"/>
  <c r="F63" i="1" s="1"/>
  <c r="V30" i="1"/>
  <c r="H60" i="1" s="1"/>
  <c r="R28" i="1"/>
  <c r="D58" i="1" s="1"/>
  <c r="T25" i="1"/>
  <c r="F55" i="1" s="1"/>
  <c r="V22" i="1"/>
  <c r="H52" i="1" s="1"/>
  <c r="R20" i="1"/>
  <c r="D50" i="1" s="1"/>
  <c r="T17" i="1"/>
  <c r="F47" i="1" s="1"/>
  <c r="V14" i="1"/>
  <c r="H44" i="1" s="1"/>
  <c r="R12" i="1"/>
  <c r="D42" i="1" s="1"/>
  <c r="T9" i="1"/>
  <c r="F39" i="1" s="1"/>
  <c r="R33" i="1"/>
  <c r="D63" i="1" s="1"/>
  <c r="T30" i="1"/>
  <c r="F60" i="1" s="1"/>
  <c r="V27" i="1"/>
  <c r="H57" i="1" s="1"/>
  <c r="R25" i="1"/>
  <c r="D55" i="1" s="1"/>
  <c r="T22" i="1"/>
  <c r="F52" i="1" s="1"/>
  <c r="V19" i="1"/>
  <c r="H49" i="1" s="1"/>
  <c r="R17" i="1"/>
  <c r="D47" i="1" s="1"/>
  <c r="T14" i="1"/>
  <c r="F44" i="1" s="1"/>
  <c r="V11" i="1"/>
  <c r="H41" i="1" s="1"/>
  <c r="R9" i="1"/>
  <c r="D39" i="1" s="1"/>
  <c r="V32" i="1"/>
  <c r="H62" i="1" s="1"/>
  <c r="R30" i="1"/>
  <c r="D60" i="1" s="1"/>
  <c r="T27" i="1"/>
  <c r="F57" i="1" s="1"/>
  <c r="V24" i="1"/>
  <c r="H54" i="1" s="1"/>
  <c r="R22" i="1"/>
  <c r="D52" i="1" s="1"/>
  <c r="T19" i="1"/>
  <c r="F49" i="1" s="1"/>
  <c r="V16" i="1"/>
  <c r="H46" i="1" s="1"/>
  <c r="R14" i="1"/>
  <c r="D44" i="1" s="1"/>
  <c r="T11" i="1"/>
  <c r="F41" i="1" s="1"/>
  <c r="V8" i="1"/>
  <c r="H38" i="1" s="1"/>
  <c r="U32" i="1"/>
  <c r="G62" i="1" s="1"/>
  <c r="Q30" i="1"/>
  <c r="C60" i="1" s="1"/>
  <c r="S27" i="1"/>
  <c r="E57" i="1" s="1"/>
  <c r="U24" i="1"/>
  <c r="G54" i="1" s="1"/>
  <c r="Q22" i="1"/>
  <c r="C52" i="1" s="1"/>
  <c r="S19" i="1"/>
  <c r="E49" i="1" s="1"/>
  <c r="U16" i="1"/>
  <c r="G46" i="1" s="1"/>
  <c r="Q14" i="1"/>
  <c r="C44" i="1" s="1"/>
  <c r="S11" i="1"/>
  <c r="E41" i="1" s="1"/>
  <c r="U8" i="1"/>
  <c r="G38" i="1" s="1"/>
  <c r="T32" i="1"/>
  <c r="F62" i="1" s="1"/>
  <c r="V29" i="1"/>
  <c r="H59" i="1" s="1"/>
  <c r="R27" i="1"/>
  <c r="D57" i="1" s="1"/>
  <c r="T24" i="1"/>
  <c r="F54" i="1" s="1"/>
  <c r="V21" i="1"/>
  <c r="H51" i="1" s="1"/>
  <c r="R19" i="1"/>
  <c r="D49" i="1" s="1"/>
  <c r="T16" i="1"/>
  <c r="F46" i="1" s="1"/>
  <c r="V13" i="1"/>
  <c r="H43" i="1" s="1"/>
  <c r="R11" i="1"/>
  <c r="D41" i="1" s="1"/>
  <c r="T8" i="1"/>
  <c r="F38" i="1" s="1"/>
  <c r="S32" i="1"/>
  <c r="E62" i="1" s="1"/>
  <c r="U29" i="1"/>
  <c r="G59" i="1" s="1"/>
  <c r="Q27" i="1"/>
  <c r="C57" i="1" s="1"/>
  <c r="S24" i="1"/>
  <c r="E54" i="1" s="1"/>
  <c r="U21" i="1"/>
  <c r="G51" i="1" s="1"/>
  <c r="Q19" i="1"/>
  <c r="C49" i="1" s="1"/>
  <c r="S16" i="1"/>
  <c r="E46" i="1" s="1"/>
  <c r="U13" i="1"/>
  <c r="G43" i="1" s="1"/>
  <c r="Q11" i="1"/>
  <c r="C41" i="1" s="1"/>
  <c r="C66" i="1" l="1"/>
  <c r="J36" i="1"/>
  <c r="T38" i="1"/>
  <c r="F68" i="1" s="1"/>
  <c r="M38" i="1"/>
  <c r="K48" i="1"/>
  <c r="R48" i="1"/>
  <c r="D78" i="1" s="1"/>
  <c r="T46" i="1"/>
  <c r="F76" i="1" s="1"/>
  <c r="M46" i="1"/>
  <c r="V57" i="1"/>
  <c r="H87" i="1" s="1"/>
  <c r="O57" i="1"/>
  <c r="T59" i="1"/>
  <c r="F89" i="1"/>
  <c r="M59" i="1"/>
  <c r="R49" i="1"/>
  <c r="D79" i="1" s="1"/>
  <c r="K49" i="1"/>
  <c r="V38" i="1"/>
  <c r="H68" i="1" s="1"/>
  <c r="O38" i="1"/>
  <c r="T60" i="1"/>
  <c r="F90" i="1"/>
  <c r="M60" i="1"/>
  <c r="O36" i="1"/>
  <c r="M47" i="1"/>
  <c r="T47" i="1"/>
  <c r="F77" i="1" s="1"/>
  <c r="J61" i="1"/>
  <c r="Q61" i="1"/>
  <c r="C91" i="1" s="1"/>
  <c r="C70" i="1"/>
  <c r="J40" i="1"/>
  <c r="Q40" i="1"/>
  <c r="M53" i="1"/>
  <c r="T53" i="1"/>
  <c r="F83" i="1" s="1"/>
  <c r="G67" i="1"/>
  <c r="U57" i="1"/>
  <c r="G87" i="1" s="1"/>
  <c r="N57" i="1"/>
  <c r="R62" i="1"/>
  <c r="D92" i="1" s="1"/>
  <c r="K62" i="1"/>
  <c r="V51" i="1"/>
  <c r="H81" i="1"/>
  <c r="O51" i="1"/>
  <c r="T41" i="1"/>
  <c r="F71" i="1" s="1"/>
  <c r="M41" i="1"/>
  <c r="R63" i="1"/>
  <c r="D93" i="1" s="1"/>
  <c r="K63" i="1"/>
  <c r="L39" i="1"/>
  <c r="S39" i="1"/>
  <c r="E69" i="1" s="1"/>
  <c r="K50" i="1"/>
  <c r="R50" i="1"/>
  <c r="D80" i="1" s="1"/>
  <c r="N63" i="1"/>
  <c r="U63" i="1"/>
  <c r="G93" i="1" s="1"/>
  <c r="G72" i="1"/>
  <c r="N42" i="1"/>
  <c r="U42" i="1"/>
  <c r="K56" i="1"/>
  <c r="R56" i="1"/>
  <c r="D86" i="1" s="1"/>
  <c r="S38" i="1"/>
  <c r="E68" i="1" s="1"/>
  <c r="L38" i="1"/>
  <c r="T54" i="1"/>
  <c r="F84" i="1" s="1"/>
  <c r="M54" i="1"/>
  <c r="R44" i="1"/>
  <c r="D74" i="1" s="1"/>
  <c r="K44" i="1"/>
  <c r="G70" i="1"/>
  <c r="C72" i="1"/>
  <c r="J42" i="1"/>
  <c r="Q42" i="1"/>
  <c r="O52" i="1"/>
  <c r="V52" i="1"/>
  <c r="H82" i="1" s="1"/>
  <c r="M58" i="1"/>
  <c r="T58" i="1"/>
  <c r="F88" i="1" s="1"/>
  <c r="L45" i="1"/>
  <c r="S45" i="1"/>
  <c r="E75" i="1" s="1"/>
  <c r="O58" i="1"/>
  <c r="V58" i="1"/>
  <c r="H88" i="1" s="1"/>
  <c r="T51" i="1"/>
  <c r="F81" i="1"/>
  <c r="M51" i="1"/>
  <c r="Q41" i="1"/>
  <c r="C71" i="1" s="1"/>
  <c r="J41" i="1"/>
  <c r="R57" i="1"/>
  <c r="D87" i="1"/>
  <c r="K57" i="1"/>
  <c r="V46" i="1"/>
  <c r="H76" i="1" s="1"/>
  <c r="O46" i="1"/>
  <c r="N44" i="1"/>
  <c r="U44" i="1"/>
  <c r="G74" i="1" s="1"/>
  <c r="M55" i="1"/>
  <c r="T55" i="1"/>
  <c r="F85" i="1" s="1"/>
  <c r="H93" i="1"/>
  <c r="O63" i="1"/>
  <c r="V63" i="1"/>
  <c r="J48" i="1"/>
  <c r="Q48" i="1"/>
  <c r="C78" i="1" s="1"/>
  <c r="M61" i="1"/>
  <c r="T61" i="1"/>
  <c r="F91" i="1" s="1"/>
  <c r="O42" i="1"/>
  <c r="V42" i="1"/>
  <c r="H72" i="1" s="1"/>
  <c r="T52" i="1"/>
  <c r="F82" i="1"/>
  <c r="M52" i="1"/>
  <c r="Q63" i="1"/>
  <c r="C93" i="1"/>
  <c r="J63" i="1"/>
  <c r="O50" i="1"/>
  <c r="V50" i="1"/>
  <c r="H80" i="1" s="1"/>
  <c r="U43" i="1"/>
  <c r="G73" i="1" s="1"/>
  <c r="N43" i="1"/>
  <c r="V59" i="1"/>
  <c r="H89" i="1" s="1"/>
  <c r="O59" i="1"/>
  <c r="T49" i="1"/>
  <c r="F79" i="1" s="1"/>
  <c r="M49" i="1"/>
  <c r="S47" i="1"/>
  <c r="E77" i="1" s="1"/>
  <c r="L47" i="1"/>
  <c r="K58" i="1"/>
  <c r="R58" i="1"/>
  <c r="D88" i="1" s="1"/>
  <c r="K37" i="1"/>
  <c r="R37" i="1"/>
  <c r="D67" i="1" s="1"/>
  <c r="G80" i="1"/>
  <c r="N50" i="1"/>
  <c r="U50" i="1"/>
  <c r="E66" i="1"/>
  <c r="L36" i="1"/>
  <c r="S36" i="1"/>
  <c r="S60" i="1"/>
  <c r="L60" i="1"/>
  <c r="E90" i="1"/>
  <c r="S46" i="1"/>
  <c r="E76" i="1" s="1"/>
  <c r="L46" i="1"/>
  <c r="T62" i="1"/>
  <c r="F92" i="1" s="1"/>
  <c r="M62" i="1"/>
  <c r="R52" i="1"/>
  <c r="D82" i="1"/>
  <c r="K52" i="1"/>
  <c r="Q39" i="1"/>
  <c r="C69" i="1"/>
  <c r="J39" i="1"/>
  <c r="Q50" i="1"/>
  <c r="C80" i="1"/>
  <c r="J50" i="1"/>
  <c r="H90" i="1"/>
  <c r="O60" i="1"/>
  <c r="V60" i="1"/>
  <c r="O39" i="1"/>
  <c r="V39" i="1"/>
  <c r="H69" i="1" s="1"/>
  <c r="L53" i="1"/>
  <c r="S53" i="1"/>
  <c r="E83" i="1" s="1"/>
  <c r="V49" i="1"/>
  <c r="H79" i="1"/>
  <c r="O49" i="1"/>
  <c r="R41" i="1"/>
  <c r="D71" i="1" s="1"/>
  <c r="K41" i="1"/>
  <c r="M45" i="1"/>
  <c r="T45" i="1"/>
  <c r="F75" i="1" s="1"/>
  <c r="V43" i="1"/>
  <c r="H73" i="1" s="1"/>
  <c r="O43" i="1"/>
  <c r="Q49" i="1"/>
  <c r="C79" i="1"/>
  <c r="J49" i="1"/>
  <c r="U38" i="1"/>
  <c r="G68" i="1" s="1"/>
  <c r="N38" i="1"/>
  <c r="V54" i="1"/>
  <c r="H84" i="1" s="1"/>
  <c r="O54" i="1"/>
  <c r="U41" i="1"/>
  <c r="G71" i="1" s="1"/>
  <c r="N41" i="1"/>
  <c r="O61" i="1"/>
  <c r="G82" i="1"/>
  <c r="U52" i="1"/>
  <c r="N52" i="1"/>
  <c r="M63" i="1"/>
  <c r="T63" i="1"/>
  <c r="F93" i="1" s="1"/>
  <c r="F72" i="1"/>
  <c r="M42" i="1"/>
  <c r="T42" i="1"/>
  <c r="C86" i="1"/>
  <c r="J56" i="1"/>
  <c r="Q56" i="1"/>
  <c r="U54" i="1"/>
  <c r="G84" i="1" s="1"/>
  <c r="N54" i="1"/>
  <c r="D91" i="1"/>
  <c r="K61" i="1"/>
  <c r="R61" i="1"/>
  <c r="R54" i="1"/>
  <c r="D84" i="1" s="1"/>
  <c r="K54" i="1"/>
  <c r="N55" i="1"/>
  <c r="U55" i="1"/>
  <c r="G85" i="1" s="1"/>
  <c r="O44" i="1"/>
  <c r="V44" i="1"/>
  <c r="H74" i="1" s="1"/>
  <c r="U51" i="1"/>
  <c r="G81" i="1"/>
  <c r="N51" i="1"/>
  <c r="S41" i="1"/>
  <c r="E71" i="1"/>
  <c r="L41" i="1"/>
  <c r="T57" i="1"/>
  <c r="F87" i="1"/>
  <c r="M57" i="1"/>
  <c r="S44" i="1"/>
  <c r="E74" i="1" s="1"/>
  <c r="L44" i="1"/>
  <c r="S55" i="1"/>
  <c r="E85" i="1" s="1"/>
  <c r="L55" i="1"/>
  <c r="J37" i="1"/>
  <c r="Q37" i="1"/>
  <c r="C67" i="1" s="1"/>
  <c r="K45" i="1"/>
  <c r="R45" i="1"/>
  <c r="D75" i="1" s="1"/>
  <c r="N58" i="1"/>
  <c r="U58" i="1"/>
  <c r="G88" i="1" s="1"/>
  <c r="L50" i="1"/>
  <c r="S50" i="1"/>
  <c r="E80" i="1" s="1"/>
  <c r="S57" i="1"/>
  <c r="E87" i="1" s="1"/>
  <c r="L57" i="1"/>
  <c r="C83" i="1"/>
  <c r="J53" i="1"/>
  <c r="Q53" i="1"/>
  <c r="L37" i="1"/>
  <c r="S37" i="1"/>
  <c r="E67" i="1" s="1"/>
  <c r="R38" i="1"/>
  <c r="D68" i="1" s="1"/>
  <c r="K38" i="1"/>
  <c r="S54" i="1"/>
  <c r="E84" i="1" s="1"/>
  <c r="L54" i="1"/>
  <c r="Q44" i="1"/>
  <c r="C74" i="1"/>
  <c r="J44" i="1"/>
  <c r="R60" i="1"/>
  <c r="D90" i="1"/>
  <c r="K60" i="1"/>
  <c r="Q47" i="1"/>
  <c r="C77" i="1"/>
  <c r="J47" i="1"/>
  <c r="R39" i="1"/>
  <c r="D69" i="1"/>
  <c r="K39" i="1"/>
  <c r="Q58" i="1"/>
  <c r="C88" i="1" s="1"/>
  <c r="J58" i="1"/>
  <c r="N39" i="1"/>
  <c r="U39" i="1"/>
  <c r="G69" i="1" s="1"/>
  <c r="O47" i="1"/>
  <c r="V47" i="1"/>
  <c r="H77" i="1" s="1"/>
  <c r="L61" i="1"/>
  <c r="S61" i="1"/>
  <c r="E91" i="1" s="1"/>
  <c r="R55" i="1"/>
  <c r="D85" i="1"/>
  <c r="K55" i="1"/>
  <c r="V40" i="1"/>
  <c r="H70" i="1" s="1"/>
  <c r="O40" i="1"/>
  <c r="Q57" i="1"/>
  <c r="C87" i="1"/>
  <c r="J57" i="1"/>
  <c r="U46" i="1"/>
  <c r="G76" i="1" s="1"/>
  <c r="N46" i="1"/>
  <c r="V62" i="1"/>
  <c r="H92" i="1" s="1"/>
  <c r="O62" i="1"/>
  <c r="U49" i="1"/>
  <c r="G79" i="1" s="1"/>
  <c r="N49" i="1"/>
  <c r="V41" i="1"/>
  <c r="H71" i="1" s="1"/>
  <c r="O41" i="1"/>
  <c r="U60" i="1"/>
  <c r="G90" i="1" s="1"/>
  <c r="N60" i="1"/>
  <c r="L42" i="1"/>
  <c r="S42" i="1"/>
  <c r="E72" i="1" s="1"/>
  <c r="M50" i="1"/>
  <c r="T50" i="1"/>
  <c r="F80" i="1" s="1"/>
  <c r="K36" i="1"/>
  <c r="R36" i="1"/>
  <c r="D66" i="1" s="1"/>
  <c r="F69" i="1"/>
  <c r="M39" i="1"/>
  <c r="T39" i="1"/>
  <c r="Q60" i="1"/>
  <c r="C90" i="1"/>
  <c r="J60" i="1"/>
  <c r="K42" i="1"/>
  <c r="R42" i="1"/>
  <c r="D72" i="1" s="1"/>
  <c r="L58" i="1"/>
  <c r="S58" i="1"/>
  <c r="E88" i="1" s="1"/>
  <c r="T43" i="1"/>
  <c r="F73" i="1" s="1"/>
  <c r="M43" i="1"/>
  <c r="U59" i="1"/>
  <c r="G89" i="1"/>
  <c r="N59" i="1"/>
  <c r="S49" i="1"/>
  <c r="E79" i="1" s="1"/>
  <c r="L49" i="1"/>
  <c r="S52" i="1"/>
  <c r="E82" i="1"/>
  <c r="L52" i="1"/>
  <c r="T44" i="1"/>
  <c r="F74" i="1" s="1"/>
  <c r="M44" i="1"/>
  <c r="L63" i="1"/>
  <c r="S63" i="1"/>
  <c r="E93" i="1" s="1"/>
  <c r="J45" i="1"/>
  <c r="Q45" i="1"/>
  <c r="C75" i="1" s="1"/>
  <c r="D83" i="1"/>
  <c r="K53" i="1"/>
  <c r="R53" i="1"/>
  <c r="M37" i="1"/>
  <c r="T37" i="1"/>
  <c r="F67" i="1" s="1"/>
  <c r="V48" i="1"/>
  <c r="H78" i="1"/>
  <c r="O48" i="1"/>
  <c r="M40" i="1"/>
  <c r="T40" i="1"/>
  <c r="F70" i="1" s="1"/>
  <c r="V56" i="1"/>
  <c r="H86" i="1"/>
  <c r="O56" i="1"/>
  <c r="U62" i="1"/>
  <c r="G92" i="1"/>
  <c r="N62" i="1"/>
  <c r="R46" i="1"/>
  <c r="D76" i="1"/>
  <c r="K46" i="1"/>
  <c r="S62" i="1"/>
  <c r="E92" i="1" s="1"/>
  <c r="L62" i="1"/>
  <c r="Q52" i="1"/>
  <c r="C82" i="1" s="1"/>
  <c r="J52" i="1"/>
  <c r="Q55" i="1"/>
  <c r="C85" i="1" s="1"/>
  <c r="J55" i="1"/>
  <c r="R47" i="1"/>
  <c r="D77" i="1"/>
  <c r="K47" i="1"/>
  <c r="G77" i="1"/>
  <c r="N47" i="1"/>
  <c r="U47" i="1"/>
  <c r="O55" i="1"/>
  <c r="V55" i="1"/>
  <c r="H85" i="1" s="1"/>
  <c r="D70" i="1"/>
  <c r="K40" i="1"/>
  <c r="R40" i="1"/>
  <c r="H67" i="1"/>
  <c r="O37" i="1"/>
  <c r="V37" i="1"/>
  <c r="C96" i="1" l="1" a="1"/>
  <c r="C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<sst xmlns="http://schemas.openxmlformats.org/spreadsheetml/2006/main" count="17" uniqueCount="16">
  <si>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numStates</t>
  </si>
  <si>
    <t>numActions</t>
  </si>
  <si>
    <t>maxState</t>
  </si>
  <si>
    <t>minState</t>
  </si>
  <si>
    <t>costAgent</t>
  </si>
  <si>
    <t>costAdv</t>
  </si>
  <si>
    <t>Actions</t>
  </si>
  <si>
    <t>State</t>
  </si>
  <si>
    <t>Rewards</t>
  </si>
  <si>
    <t>Next State</t>
  </si>
  <si>
    <t>Q-table</t>
  </si>
  <si>
    <t>gamma</t>
  </si>
  <si>
    <t>Max Value (state): max of each row of Q-table</t>
  </si>
  <si>
    <t>Monopoly price for agent</t>
  </si>
  <si>
    <t>Adv action (mnonpoly price for adv)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</si>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</sst>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5FBC-FCB6-4030-BCF6-084EF2B7482F}">
  <dimension ref="A1:V123"/>
  <sheetViews>
    <sheetView tabSelected="1" topLeftCell="A99" zoomScale="130" zoomScaleNormal="130" workbookViewId="0">
      <selection activeCell="Q95" sqref="Q95"/>
    </sheetView>
  </sheetViews>
  <sheetFormatPr defaultRowHeight="14.25" x14ac:dyDescent="0.45"/>
  <cols>
    <col min="1" max="2" width="9.06640625" style="1"/>
    <col min="3" max="3" width="10.19921875" style="1" bestFit="1" customWidth="1"/>
    <col min="4" max="6" width="9.06640625" style="1"/>
    <col min="7" max="7" width="11.59765625" style="1" customWidth="1"/>
    <col min="8" max="8" width="12.9296875" style="1" customWidth="1"/>
    <col min="9" max="9" width="9.9296875" style="1" customWidth="1"/>
    <col min="10" max="10" width="7" style="1" customWidth="1"/>
    <col min="11" max="11" width="6.46484375" style="1" customWidth="1"/>
    <col min="12" max="12" width="5.9296875" style="1" customWidth="1"/>
    <col min="13" max="13" width="6.73046875" style="1" customWidth="1"/>
    <col min="14" max="14" width="7.6640625" style="1" customWidth="1"/>
    <col min="15" max="15" width="7.796875" style="1" customWidth="1"/>
    <col min="17" max="17" width="13.19921875" bestFit="1" customWidth="1"/>
  </cols>
  <sheetData>
    <row r="1" spans="1:22" x14ac:dyDescent="0.45">
      <c r="C1" s="1" t="s">
        <v>1</v>
      </c>
      <c r="D1" s="1">
        <v>6</v>
      </c>
      <c r="F1" s="1" t="s">
        <v>4</v>
      </c>
      <c r="G1" s="1">
        <v>57</v>
      </c>
      <c r="I1" s="1" t="s">
        <v>11</v>
      </c>
      <c r="J1" s="1">
        <v>0.9</v>
      </c>
    </row>
    <row r="2" spans="1:22" x14ac:dyDescent="0.45">
      <c r="C2" s="1" t="s">
        <v>0</v>
      </c>
      <c r="D2" s="1">
        <v>28</v>
      </c>
      <c r="F2" s="1" t="s">
        <v>5</v>
      </c>
      <c r="G2" s="1">
        <v>71</v>
      </c>
    </row>
    <row r="3" spans="1:22" x14ac:dyDescent="0.45">
      <c r="C3" s="1" t="s">
        <v>2</v>
      </c>
      <c r="D3" s="1">
        <f>200+D2/2-1</f>
        <v>213</v>
      </c>
    </row>
    <row r="4" spans="1:22" x14ac:dyDescent="0.45">
      <c r="C4" s="1" t="s">
        <v>3</v>
      </c>
      <c r="D4" s="1">
        <f>200-D2/2</f>
        <v>186</v>
      </c>
    </row>
    <row r="5" spans="1:22" x14ac:dyDescent="0.45">
      <c r="B5" s="3" t="s">
        <v>10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/>
      <c r="J5" s="6" t="s">
        <v>7</v>
      </c>
      <c r="K5" s="3"/>
      <c r="L5" s="3"/>
      <c r="M5" s="3"/>
      <c r="N5" s="3"/>
      <c r="O5" s="3"/>
      <c r="Q5" s="4" t="s">
        <v>13</v>
      </c>
      <c r="R5" s="4"/>
      <c r="S5" s="4"/>
    </row>
    <row r="6" spans="1:22" x14ac:dyDescent="0.45">
      <c r="A6" s="1">
        <v>186</v>
      </c>
      <c r="B6" s="2">
        <v>0</v>
      </c>
      <c r="C6">
        <v>52734.92</v>
      </c>
      <c r="D6">
        <v>52750.05</v>
      </c>
      <c r="E6">
        <v>52687.96</v>
      </c>
      <c r="F6">
        <v>52692.15</v>
      </c>
      <c r="G6">
        <v>52624.89</v>
      </c>
      <c r="H6">
        <v>52617.78</v>
      </c>
      <c r="J6" s="10">
        <f>$D$4 + $B6</f>
        <v>186</v>
      </c>
      <c r="K6" s="10">
        <f t="shared" ref="K6:O21" si="0">$D$4 + $B6</f>
        <v>186</v>
      </c>
      <c r="L6" s="10">
        <f t="shared" si="0"/>
        <v>186</v>
      </c>
      <c r="M6" s="10">
        <f t="shared" si="0"/>
        <v>186</v>
      </c>
      <c r="N6" s="10">
        <f t="shared" si="0"/>
        <v>186</v>
      </c>
      <c r="O6" s="10">
        <f t="shared" si="0"/>
        <v>186</v>
      </c>
      <c r="Q6" s="11">
        <f>ROUND((($D$4+$B6)+$G$1)/2,0)</f>
        <v>122</v>
      </c>
      <c r="R6" s="11">
        <f t="shared" ref="R6:V21" si="1">ROUND((($D$4+$B6)+$G$1)/2,0)</f>
        <v>122</v>
      </c>
      <c r="S6" s="11">
        <f t="shared" si="1"/>
        <v>122</v>
      </c>
      <c r="T6" s="11">
        <f t="shared" si="1"/>
        <v>122</v>
      </c>
      <c r="U6" s="11">
        <f t="shared" si="1"/>
        <v>122</v>
      </c>
      <c r="V6">
        <f t="shared" si="1"/>
        <v>122</v>
      </c>
    </row>
    <row r="7" spans="1:22" x14ac:dyDescent="0.45">
      <c r="A7" s="1">
        <v>187</v>
      </c>
      <c r="B7" s="2">
        <v>1</v>
      </c>
      <c r="C7">
        <v>52918.35</v>
      </c>
      <c r="D7">
        <v>52924.98</v>
      </c>
      <c r="E7">
        <v>52819.92</v>
      </c>
      <c r="F7">
        <v>52824.08</v>
      </c>
      <c r="G7">
        <v>52765.4</v>
      </c>
      <c r="H7">
        <v>52760.22</v>
      </c>
      <c r="J7" s="10">
        <f t="shared" ref="J7:O33" si="2">$D$4 + $B7</f>
        <v>187</v>
      </c>
      <c r="K7" s="10">
        <f t="shared" si="0"/>
        <v>187</v>
      </c>
      <c r="L7" s="10">
        <f t="shared" si="0"/>
        <v>187</v>
      </c>
      <c r="M7" s="10">
        <f t="shared" si="0"/>
        <v>187</v>
      </c>
      <c r="N7" s="10">
        <f t="shared" si="0"/>
        <v>187</v>
      </c>
      <c r="O7" s="10">
        <f t="shared" si="0"/>
        <v>187</v>
      </c>
      <c r="Q7" s="11">
        <f t="shared" ref="Q7:V33" si="3">ROUND((($D$4+$B7)+$G$1)/2,0)</f>
        <v>122</v>
      </c>
      <c r="R7" s="11">
        <f t="shared" si="1"/>
        <v>122</v>
      </c>
      <c r="S7" s="11">
        <f t="shared" si="1"/>
        <v>122</v>
      </c>
      <c r="T7" s="11">
        <f t="shared" si="1"/>
        <v>122</v>
      </c>
      <c r="U7" s="11">
        <f t="shared" si="1"/>
        <v>122</v>
      </c>
      <c r="V7">
        <f t="shared" si="1"/>
        <v>122</v>
      </c>
    </row>
    <row r="8" spans="1:22" x14ac:dyDescent="0.45">
      <c r="A8" s="1">
        <v>188</v>
      </c>
      <c r="B8" s="2">
        <v>2</v>
      </c>
      <c r="C8">
        <v>53093.72</v>
      </c>
      <c r="D8">
        <v>53110.87</v>
      </c>
      <c r="E8">
        <v>52987.18</v>
      </c>
      <c r="F8">
        <v>52996.81</v>
      </c>
      <c r="G8">
        <v>52885.5</v>
      </c>
      <c r="H8">
        <v>52877.37</v>
      </c>
      <c r="J8" s="10">
        <f t="shared" si="2"/>
        <v>188</v>
      </c>
      <c r="K8" s="10">
        <f t="shared" si="0"/>
        <v>188</v>
      </c>
      <c r="L8" s="10">
        <f t="shared" si="0"/>
        <v>188</v>
      </c>
      <c r="M8" s="10">
        <f t="shared" si="0"/>
        <v>188</v>
      </c>
      <c r="N8" s="10">
        <f t="shared" si="0"/>
        <v>188</v>
      </c>
      <c r="O8" s="10">
        <f t="shared" si="0"/>
        <v>188</v>
      </c>
      <c r="Q8" s="11">
        <f t="shared" si="3"/>
        <v>123</v>
      </c>
      <c r="R8" s="11">
        <f t="shared" si="1"/>
        <v>123</v>
      </c>
      <c r="S8" s="11">
        <f t="shared" si="1"/>
        <v>123</v>
      </c>
      <c r="T8" s="11">
        <f t="shared" si="1"/>
        <v>123</v>
      </c>
      <c r="U8" s="11">
        <f t="shared" si="1"/>
        <v>123</v>
      </c>
      <c r="V8">
        <f t="shared" si="1"/>
        <v>123</v>
      </c>
    </row>
    <row r="9" spans="1:22" x14ac:dyDescent="0.45">
      <c r="A9" s="1">
        <v>189</v>
      </c>
      <c r="B9" s="2">
        <v>3</v>
      </c>
      <c r="C9">
        <v>53174.47</v>
      </c>
      <c r="D9">
        <v>53178.74</v>
      </c>
      <c r="E9">
        <v>53061.39</v>
      </c>
      <c r="F9">
        <v>53066.69</v>
      </c>
      <c r="G9">
        <v>52957.51</v>
      </c>
      <c r="H9">
        <v>52941.72</v>
      </c>
      <c r="J9" s="10">
        <f t="shared" si="2"/>
        <v>189</v>
      </c>
      <c r="K9" s="10">
        <f t="shared" si="0"/>
        <v>189</v>
      </c>
      <c r="L9" s="10">
        <f t="shared" si="0"/>
        <v>189</v>
      </c>
      <c r="M9" s="10">
        <f t="shared" si="0"/>
        <v>189</v>
      </c>
      <c r="N9" s="10">
        <f t="shared" si="0"/>
        <v>189</v>
      </c>
      <c r="O9" s="10">
        <f t="shared" si="0"/>
        <v>189</v>
      </c>
      <c r="Q9" s="11">
        <f t="shared" si="3"/>
        <v>123</v>
      </c>
      <c r="R9" s="11">
        <f t="shared" si="1"/>
        <v>123</v>
      </c>
      <c r="S9" s="11">
        <f t="shared" si="1"/>
        <v>123</v>
      </c>
      <c r="T9" s="11">
        <f t="shared" si="1"/>
        <v>123</v>
      </c>
      <c r="U9" s="11">
        <f t="shared" si="1"/>
        <v>123</v>
      </c>
      <c r="V9">
        <f t="shared" si="1"/>
        <v>123</v>
      </c>
    </row>
    <row r="10" spans="1:22" x14ac:dyDescent="0.45">
      <c r="A10" s="1">
        <v>190</v>
      </c>
      <c r="B10" s="2">
        <v>4</v>
      </c>
      <c r="C10">
        <v>53244.08</v>
      </c>
      <c r="D10">
        <v>53250.25</v>
      </c>
      <c r="E10">
        <v>53130.59</v>
      </c>
      <c r="F10">
        <v>53136.53</v>
      </c>
      <c r="G10">
        <v>53013.89</v>
      </c>
      <c r="H10">
        <v>53016.51</v>
      </c>
      <c r="J10" s="10">
        <f t="shared" si="2"/>
        <v>190</v>
      </c>
      <c r="K10" s="10">
        <f t="shared" si="0"/>
        <v>190</v>
      </c>
      <c r="L10" s="10">
        <f t="shared" si="0"/>
        <v>190</v>
      </c>
      <c r="M10" s="10">
        <f t="shared" si="0"/>
        <v>190</v>
      </c>
      <c r="N10" s="10">
        <f t="shared" si="0"/>
        <v>190</v>
      </c>
      <c r="O10" s="10">
        <f t="shared" si="0"/>
        <v>190</v>
      </c>
      <c r="Q10" s="11">
        <f t="shared" si="3"/>
        <v>124</v>
      </c>
      <c r="R10" s="11">
        <f t="shared" si="1"/>
        <v>124</v>
      </c>
      <c r="S10" s="11">
        <f t="shared" si="1"/>
        <v>124</v>
      </c>
      <c r="T10" s="11">
        <f t="shared" si="1"/>
        <v>124</v>
      </c>
      <c r="U10" s="11">
        <f t="shared" si="1"/>
        <v>124</v>
      </c>
      <c r="V10">
        <f t="shared" si="1"/>
        <v>124</v>
      </c>
    </row>
    <row r="11" spans="1:22" x14ac:dyDescent="0.45">
      <c r="A11" s="1">
        <v>191</v>
      </c>
      <c r="B11" s="2">
        <v>5</v>
      </c>
      <c r="C11">
        <v>53383.360000000001</v>
      </c>
      <c r="D11">
        <v>53395.1</v>
      </c>
      <c r="E11">
        <v>53304.55</v>
      </c>
      <c r="F11">
        <v>53320.45</v>
      </c>
      <c r="G11">
        <v>53207.74</v>
      </c>
      <c r="H11">
        <v>53207.77</v>
      </c>
      <c r="J11" s="10">
        <f t="shared" si="2"/>
        <v>191</v>
      </c>
      <c r="K11" s="10">
        <f t="shared" si="0"/>
        <v>191</v>
      </c>
      <c r="L11" s="10">
        <f t="shared" si="0"/>
        <v>191</v>
      </c>
      <c r="M11" s="10">
        <f t="shared" si="0"/>
        <v>191</v>
      </c>
      <c r="N11" s="10">
        <f t="shared" si="0"/>
        <v>191</v>
      </c>
      <c r="O11" s="10">
        <f t="shared" si="0"/>
        <v>191</v>
      </c>
      <c r="Q11" s="11">
        <f t="shared" si="3"/>
        <v>124</v>
      </c>
      <c r="R11" s="11">
        <f t="shared" si="1"/>
        <v>124</v>
      </c>
      <c r="S11" s="11">
        <f t="shared" si="1"/>
        <v>124</v>
      </c>
      <c r="T11" s="11">
        <f t="shared" si="1"/>
        <v>124</v>
      </c>
      <c r="U11" s="11">
        <f t="shared" si="1"/>
        <v>124</v>
      </c>
      <c r="V11">
        <f t="shared" si="1"/>
        <v>124</v>
      </c>
    </row>
    <row r="12" spans="1:22" x14ac:dyDescent="0.45">
      <c r="A12" s="1">
        <v>192</v>
      </c>
      <c r="B12" s="2">
        <v>6</v>
      </c>
      <c r="C12">
        <v>53490.55</v>
      </c>
      <c r="D12">
        <v>53498.09</v>
      </c>
      <c r="E12">
        <v>53454.03</v>
      </c>
      <c r="F12">
        <v>53472.480000000003</v>
      </c>
      <c r="G12">
        <v>53399.22</v>
      </c>
      <c r="H12">
        <v>53392.25</v>
      </c>
      <c r="J12" s="10">
        <f t="shared" si="2"/>
        <v>192</v>
      </c>
      <c r="K12" s="10">
        <f t="shared" si="0"/>
        <v>192</v>
      </c>
      <c r="L12" s="10">
        <f t="shared" si="0"/>
        <v>192</v>
      </c>
      <c r="M12" s="10">
        <f t="shared" si="0"/>
        <v>192</v>
      </c>
      <c r="N12" s="10">
        <f t="shared" si="0"/>
        <v>192</v>
      </c>
      <c r="O12" s="10">
        <f t="shared" si="0"/>
        <v>192</v>
      </c>
      <c r="Q12" s="11">
        <f t="shared" si="3"/>
        <v>125</v>
      </c>
      <c r="R12" s="11">
        <f t="shared" si="1"/>
        <v>125</v>
      </c>
      <c r="S12" s="11">
        <f t="shared" si="1"/>
        <v>125</v>
      </c>
      <c r="T12" s="11">
        <f t="shared" si="1"/>
        <v>125</v>
      </c>
      <c r="U12" s="11">
        <f t="shared" si="1"/>
        <v>125</v>
      </c>
      <c r="V12">
        <f t="shared" si="1"/>
        <v>125</v>
      </c>
    </row>
    <row r="13" spans="1:22" x14ac:dyDescent="0.45">
      <c r="A13" s="1">
        <v>193</v>
      </c>
      <c r="B13" s="2">
        <v>7</v>
      </c>
      <c r="C13">
        <v>53574.28</v>
      </c>
      <c r="D13">
        <v>53575.98</v>
      </c>
      <c r="E13">
        <v>53539.77</v>
      </c>
      <c r="F13">
        <v>53543.519999999997</v>
      </c>
      <c r="G13">
        <v>53458.71</v>
      </c>
      <c r="H13">
        <v>53461.94</v>
      </c>
      <c r="J13" s="10">
        <f t="shared" si="2"/>
        <v>193</v>
      </c>
      <c r="K13" s="10">
        <f t="shared" si="0"/>
        <v>193</v>
      </c>
      <c r="L13" s="10">
        <f t="shared" si="0"/>
        <v>193</v>
      </c>
      <c r="M13" s="10">
        <f t="shared" si="0"/>
        <v>193</v>
      </c>
      <c r="N13" s="10">
        <f t="shared" si="0"/>
        <v>193</v>
      </c>
      <c r="O13" s="10">
        <f t="shared" si="0"/>
        <v>193</v>
      </c>
      <c r="Q13" s="11">
        <f t="shared" si="3"/>
        <v>125</v>
      </c>
      <c r="R13" s="11">
        <f t="shared" si="1"/>
        <v>125</v>
      </c>
      <c r="S13" s="11">
        <f t="shared" si="1"/>
        <v>125</v>
      </c>
      <c r="T13" s="11">
        <f t="shared" si="1"/>
        <v>125</v>
      </c>
      <c r="U13" s="11">
        <f t="shared" si="1"/>
        <v>125</v>
      </c>
      <c r="V13">
        <f t="shared" si="1"/>
        <v>125</v>
      </c>
    </row>
    <row r="14" spans="1:22" x14ac:dyDescent="0.45">
      <c r="A14" s="1">
        <v>194</v>
      </c>
      <c r="B14" s="2">
        <v>8</v>
      </c>
      <c r="C14">
        <v>53641.06</v>
      </c>
      <c r="D14">
        <v>53650.13</v>
      </c>
      <c r="E14">
        <v>53604.53</v>
      </c>
      <c r="F14">
        <v>53610.39</v>
      </c>
      <c r="G14">
        <v>53531.47</v>
      </c>
      <c r="H14">
        <v>53537.58</v>
      </c>
      <c r="J14" s="10">
        <f t="shared" si="2"/>
        <v>194</v>
      </c>
      <c r="K14" s="10">
        <f t="shared" si="0"/>
        <v>194</v>
      </c>
      <c r="L14" s="10">
        <f t="shared" si="0"/>
        <v>194</v>
      </c>
      <c r="M14" s="10">
        <f t="shared" si="0"/>
        <v>194</v>
      </c>
      <c r="N14" s="10">
        <f t="shared" si="0"/>
        <v>194</v>
      </c>
      <c r="O14" s="10">
        <f t="shared" si="0"/>
        <v>194</v>
      </c>
      <c r="Q14" s="11">
        <f t="shared" si="3"/>
        <v>126</v>
      </c>
      <c r="R14" s="11">
        <f t="shared" si="1"/>
        <v>126</v>
      </c>
      <c r="S14" s="11">
        <f t="shared" si="1"/>
        <v>126</v>
      </c>
      <c r="T14" s="11">
        <f t="shared" si="1"/>
        <v>126</v>
      </c>
      <c r="U14" s="11">
        <f t="shared" si="1"/>
        <v>126</v>
      </c>
      <c r="V14">
        <f t="shared" si="1"/>
        <v>126</v>
      </c>
    </row>
    <row r="15" spans="1:22" x14ac:dyDescent="0.45">
      <c r="A15" s="1">
        <v>195</v>
      </c>
      <c r="B15" s="2">
        <v>9</v>
      </c>
      <c r="C15">
        <v>53882.43</v>
      </c>
      <c r="D15">
        <v>53894.01</v>
      </c>
      <c r="E15">
        <v>53718.9</v>
      </c>
      <c r="F15">
        <v>53725.27</v>
      </c>
      <c r="G15">
        <v>53675.17</v>
      </c>
      <c r="H15">
        <v>53666.97</v>
      </c>
      <c r="J15" s="10">
        <f t="shared" si="2"/>
        <v>195</v>
      </c>
      <c r="K15" s="10">
        <f t="shared" si="0"/>
        <v>195</v>
      </c>
      <c r="L15" s="10">
        <f t="shared" si="0"/>
        <v>195</v>
      </c>
      <c r="M15" s="10">
        <f t="shared" si="0"/>
        <v>195</v>
      </c>
      <c r="N15" s="10">
        <f t="shared" si="0"/>
        <v>195</v>
      </c>
      <c r="O15" s="10">
        <f t="shared" si="0"/>
        <v>195</v>
      </c>
      <c r="Q15" s="11">
        <f t="shared" si="3"/>
        <v>126</v>
      </c>
      <c r="R15" s="11">
        <f t="shared" si="1"/>
        <v>126</v>
      </c>
      <c r="S15" s="11">
        <f t="shared" si="1"/>
        <v>126</v>
      </c>
      <c r="T15" s="11">
        <f t="shared" si="1"/>
        <v>126</v>
      </c>
      <c r="U15" s="11">
        <f t="shared" si="1"/>
        <v>126</v>
      </c>
      <c r="V15">
        <f t="shared" si="1"/>
        <v>126</v>
      </c>
    </row>
    <row r="16" spans="1:22" x14ac:dyDescent="0.45">
      <c r="A16" s="1">
        <v>196</v>
      </c>
      <c r="B16" s="2">
        <v>10</v>
      </c>
      <c r="C16">
        <v>54134.51</v>
      </c>
      <c r="D16">
        <v>54145.15</v>
      </c>
      <c r="E16">
        <v>53949.599999999999</v>
      </c>
      <c r="F16">
        <v>53950.64</v>
      </c>
      <c r="G16">
        <v>53794.400000000001</v>
      </c>
      <c r="H16">
        <v>53800.43</v>
      </c>
      <c r="J16" s="10">
        <f t="shared" si="2"/>
        <v>196</v>
      </c>
      <c r="K16" s="10">
        <f t="shared" si="0"/>
        <v>196</v>
      </c>
      <c r="L16" s="10">
        <f t="shared" si="0"/>
        <v>196</v>
      </c>
      <c r="M16" s="10">
        <f t="shared" si="0"/>
        <v>196</v>
      </c>
      <c r="N16" s="10">
        <f t="shared" si="0"/>
        <v>196</v>
      </c>
      <c r="O16" s="10">
        <f t="shared" si="0"/>
        <v>196</v>
      </c>
      <c r="Q16" s="11">
        <f t="shared" si="3"/>
        <v>127</v>
      </c>
      <c r="R16" s="11">
        <f t="shared" si="1"/>
        <v>127</v>
      </c>
      <c r="S16" s="11">
        <f t="shared" si="1"/>
        <v>127</v>
      </c>
      <c r="T16" s="11">
        <f t="shared" si="1"/>
        <v>127</v>
      </c>
      <c r="U16" s="11">
        <f t="shared" si="1"/>
        <v>127</v>
      </c>
      <c r="V16">
        <f t="shared" si="1"/>
        <v>127</v>
      </c>
    </row>
    <row r="17" spans="1:22" x14ac:dyDescent="0.45">
      <c r="A17" s="1">
        <v>197</v>
      </c>
      <c r="B17" s="2">
        <v>11</v>
      </c>
      <c r="C17">
        <v>54215.22</v>
      </c>
      <c r="D17">
        <v>54229.26</v>
      </c>
      <c r="E17">
        <v>54024.17</v>
      </c>
      <c r="F17">
        <v>54032.94</v>
      </c>
      <c r="G17">
        <v>53873.7</v>
      </c>
      <c r="H17">
        <v>53866.07</v>
      </c>
      <c r="J17" s="10">
        <f t="shared" si="2"/>
        <v>197</v>
      </c>
      <c r="K17" s="10">
        <f t="shared" si="0"/>
        <v>197</v>
      </c>
      <c r="L17" s="10">
        <f t="shared" si="0"/>
        <v>197</v>
      </c>
      <c r="M17" s="10">
        <f t="shared" si="0"/>
        <v>197</v>
      </c>
      <c r="N17" s="10">
        <f t="shared" si="0"/>
        <v>197</v>
      </c>
      <c r="O17" s="10">
        <f t="shared" si="0"/>
        <v>197</v>
      </c>
      <c r="Q17" s="11">
        <f t="shared" si="3"/>
        <v>127</v>
      </c>
      <c r="R17" s="11">
        <f t="shared" si="1"/>
        <v>127</v>
      </c>
      <c r="S17" s="11">
        <f t="shared" si="1"/>
        <v>127</v>
      </c>
      <c r="T17" s="11">
        <f t="shared" si="1"/>
        <v>127</v>
      </c>
      <c r="U17" s="11">
        <f t="shared" si="1"/>
        <v>127</v>
      </c>
      <c r="V17">
        <f t="shared" si="1"/>
        <v>127</v>
      </c>
    </row>
    <row r="18" spans="1:22" x14ac:dyDescent="0.45">
      <c r="A18" s="1">
        <v>198</v>
      </c>
      <c r="B18" s="2">
        <v>12</v>
      </c>
      <c r="C18">
        <v>54286.59</v>
      </c>
      <c r="D18">
        <v>54289.57</v>
      </c>
      <c r="E18">
        <v>54106.89</v>
      </c>
      <c r="F18">
        <v>54097.99</v>
      </c>
      <c r="G18">
        <v>53931.839999999997</v>
      </c>
      <c r="H18">
        <v>53938.18</v>
      </c>
      <c r="J18" s="10">
        <f t="shared" si="2"/>
        <v>198</v>
      </c>
      <c r="K18" s="10">
        <f t="shared" si="0"/>
        <v>198</v>
      </c>
      <c r="L18" s="10">
        <f t="shared" si="0"/>
        <v>198</v>
      </c>
      <c r="M18" s="10">
        <f t="shared" si="0"/>
        <v>198</v>
      </c>
      <c r="N18" s="10">
        <f t="shared" si="0"/>
        <v>198</v>
      </c>
      <c r="O18" s="10">
        <f t="shared" si="0"/>
        <v>198</v>
      </c>
      <c r="Q18" s="11">
        <f t="shared" si="3"/>
        <v>128</v>
      </c>
      <c r="R18" s="11">
        <f t="shared" si="1"/>
        <v>128</v>
      </c>
      <c r="S18" s="11">
        <f t="shared" si="1"/>
        <v>128</v>
      </c>
      <c r="T18" s="11">
        <f t="shared" si="1"/>
        <v>128</v>
      </c>
      <c r="U18" s="11">
        <f t="shared" si="1"/>
        <v>128</v>
      </c>
      <c r="V18">
        <f t="shared" si="1"/>
        <v>128</v>
      </c>
    </row>
    <row r="19" spans="1:22" x14ac:dyDescent="0.45">
      <c r="A19" s="1">
        <v>199</v>
      </c>
      <c r="B19" s="2">
        <v>13</v>
      </c>
      <c r="C19">
        <v>54426.69</v>
      </c>
      <c r="D19">
        <v>54431.28</v>
      </c>
      <c r="E19">
        <v>54381.45</v>
      </c>
      <c r="F19">
        <v>54385.279999999999</v>
      </c>
      <c r="G19">
        <v>54181.82</v>
      </c>
      <c r="H19">
        <v>54187.13</v>
      </c>
      <c r="J19" s="10">
        <f t="shared" si="2"/>
        <v>199</v>
      </c>
      <c r="K19" s="10">
        <f t="shared" si="0"/>
        <v>199</v>
      </c>
      <c r="L19" s="10">
        <f t="shared" si="0"/>
        <v>199</v>
      </c>
      <c r="M19" s="10">
        <f t="shared" si="0"/>
        <v>199</v>
      </c>
      <c r="N19" s="10">
        <f t="shared" si="0"/>
        <v>199</v>
      </c>
      <c r="O19" s="10">
        <f t="shared" si="0"/>
        <v>199</v>
      </c>
      <c r="Q19" s="11">
        <f t="shared" si="3"/>
        <v>128</v>
      </c>
      <c r="R19" s="11">
        <f t="shared" si="1"/>
        <v>128</v>
      </c>
      <c r="S19" s="11">
        <f t="shared" si="1"/>
        <v>128</v>
      </c>
      <c r="T19" s="11">
        <f t="shared" si="1"/>
        <v>128</v>
      </c>
      <c r="U19" s="11">
        <f t="shared" si="1"/>
        <v>128</v>
      </c>
      <c r="V19">
        <f t="shared" si="1"/>
        <v>128</v>
      </c>
    </row>
    <row r="20" spans="1:22" x14ac:dyDescent="0.45">
      <c r="A20" s="1">
        <v>200</v>
      </c>
      <c r="B20" s="2">
        <v>14</v>
      </c>
      <c r="C20">
        <v>54561.11</v>
      </c>
      <c r="D20">
        <v>54566.27</v>
      </c>
      <c r="E20">
        <v>54498.86</v>
      </c>
      <c r="F20">
        <v>54504.24</v>
      </c>
      <c r="G20">
        <v>54447.72</v>
      </c>
      <c r="H20">
        <v>54450.84</v>
      </c>
      <c r="J20" s="10">
        <f t="shared" si="2"/>
        <v>200</v>
      </c>
      <c r="K20" s="10">
        <f t="shared" si="0"/>
        <v>200</v>
      </c>
      <c r="L20" s="10">
        <f t="shared" si="0"/>
        <v>200</v>
      </c>
      <c r="M20" s="10">
        <f t="shared" si="0"/>
        <v>200</v>
      </c>
      <c r="N20" s="10">
        <f t="shared" si="0"/>
        <v>200</v>
      </c>
      <c r="O20" s="10">
        <f t="shared" si="0"/>
        <v>200</v>
      </c>
      <c r="Q20" s="11">
        <f t="shared" si="3"/>
        <v>129</v>
      </c>
      <c r="R20" s="11">
        <f t="shared" si="1"/>
        <v>129</v>
      </c>
      <c r="S20" s="11">
        <f t="shared" si="1"/>
        <v>129</v>
      </c>
      <c r="T20" s="11">
        <f t="shared" si="1"/>
        <v>129</v>
      </c>
      <c r="U20" s="11">
        <f t="shared" si="1"/>
        <v>129</v>
      </c>
      <c r="V20">
        <f t="shared" si="1"/>
        <v>129</v>
      </c>
    </row>
    <row r="21" spans="1:22" x14ac:dyDescent="0.45">
      <c r="A21" s="1">
        <v>201</v>
      </c>
      <c r="B21" s="2">
        <v>15</v>
      </c>
      <c r="C21">
        <v>54627.21</v>
      </c>
      <c r="D21">
        <v>54647.22</v>
      </c>
      <c r="E21">
        <v>54578.12</v>
      </c>
      <c r="F21">
        <v>54576.14</v>
      </c>
      <c r="G21">
        <v>54526.14</v>
      </c>
      <c r="H21">
        <v>54533.29</v>
      </c>
      <c r="J21" s="10">
        <f t="shared" si="2"/>
        <v>201</v>
      </c>
      <c r="K21" s="10">
        <f t="shared" si="0"/>
        <v>201</v>
      </c>
      <c r="L21" s="10">
        <f t="shared" si="0"/>
        <v>201</v>
      </c>
      <c r="M21" s="10">
        <f t="shared" si="0"/>
        <v>201</v>
      </c>
      <c r="N21" s="10">
        <f t="shared" si="0"/>
        <v>201</v>
      </c>
      <c r="O21" s="10">
        <f t="shared" si="0"/>
        <v>201</v>
      </c>
      <c r="Q21" s="11">
        <f t="shared" si="3"/>
        <v>129</v>
      </c>
      <c r="R21" s="11">
        <f t="shared" si="1"/>
        <v>129</v>
      </c>
      <c r="S21" s="11">
        <f t="shared" si="1"/>
        <v>129</v>
      </c>
      <c r="T21" s="11">
        <f t="shared" si="1"/>
        <v>129</v>
      </c>
      <c r="U21" s="11">
        <f t="shared" si="1"/>
        <v>129</v>
      </c>
      <c r="V21">
        <f t="shared" si="1"/>
        <v>129</v>
      </c>
    </row>
    <row r="22" spans="1:22" x14ac:dyDescent="0.45">
      <c r="A22" s="1">
        <v>202</v>
      </c>
      <c r="B22" s="2">
        <v>16</v>
      </c>
      <c r="C22">
        <v>54709.11</v>
      </c>
      <c r="D22">
        <v>54710.53</v>
      </c>
      <c r="E22">
        <v>54655.38</v>
      </c>
      <c r="F22">
        <v>54650.7</v>
      </c>
      <c r="G22">
        <v>54595.199999999997</v>
      </c>
      <c r="H22">
        <v>54594.05</v>
      </c>
      <c r="J22" s="10">
        <f t="shared" si="2"/>
        <v>202</v>
      </c>
      <c r="K22" s="10">
        <f t="shared" si="2"/>
        <v>202</v>
      </c>
      <c r="L22" s="10">
        <f t="shared" si="2"/>
        <v>202</v>
      </c>
      <c r="M22" s="10">
        <f t="shared" si="2"/>
        <v>202</v>
      </c>
      <c r="N22" s="10">
        <f t="shared" si="2"/>
        <v>202</v>
      </c>
      <c r="O22" s="10">
        <f t="shared" si="2"/>
        <v>202</v>
      </c>
      <c r="Q22" s="11">
        <f t="shared" si="3"/>
        <v>130</v>
      </c>
      <c r="R22" s="11">
        <f t="shared" si="3"/>
        <v>130</v>
      </c>
      <c r="S22" s="11">
        <f t="shared" si="3"/>
        <v>130</v>
      </c>
      <c r="T22" s="11">
        <f t="shared" si="3"/>
        <v>130</v>
      </c>
      <c r="U22" s="11">
        <f t="shared" si="3"/>
        <v>130</v>
      </c>
      <c r="V22">
        <f t="shared" si="3"/>
        <v>130</v>
      </c>
    </row>
    <row r="23" spans="1:22" x14ac:dyDescent="0.45">
      <c r="A23" s="1">
        <v>203</v>
      </c>
      <c r="B23" s="2">
        <v>17</v>
      </c>
      <c r="C23">
        <v>54883.99</v>
      </c>
      <c r="D23">
        <v>54903.94</v>
      </c>
      <c r="E23">
        <v>54800.03</v>
      </c>
      <c r="F23">
        <v>54799.34</v>
      </c>
      <c r="G23">
        <v>54735.23</v>
      </c>
      <c r="H23">
        <v>54728.6</v>
      </c>
      <c r="J23" s="10">
        <f t="shared" si="2"/>
        <v>203</v>
      </c>
      <c r="K23" s="10">
        <f t="shared" si="2"/>
        <v>203</v>
      </c>
      <c r="L23" s="10">
        <f t="shared" si="2"/>
        <v>203</v>
      </c>
      <c r="M23" s="10">
        <f t="shared" si="2"/>
        <v>203</v>
      </c>
      <c r="N23" s="10">
        <f t="shared" si="2"/>
        <v>203</v>
      </c>
      <c r="O23" s="10">
        <f t="shared" si="2"/>
        <v>203</v>
      </c>
      <c r="Q23" s="11">
        <f t="shared" si="3"/>
        <v>130</v>
      </c>
      <c r="R23" s="11">
        <f t="shared" si="3"/>
        <v>130</v>
      </c>
      <c r="S23" s="11">
        <f t="shared" si="3"/>
        <v>130</v>
      </c>
      <c r="T23" s="11">
        <f t="shared" si="3"/>
        <v>130</v>
      </c>
      <c r="U23" s="11">
        <f t="shared" si="3"/>
        <v>130</v>
      </c>
      <c r="V23">
        <f t="shared" si="3"/>
        <v>130</v>
      </c>
    </row>
    <row r="24" spans="1:22" x14ac:dyDescent="0.45">
      <c r="A24" s="1">
        <v>204</v>
      </c>
      <c r="B24" s="2">
        <v>18</v>
      </c>
      <c r="C24">
        <v>55110.17</v>
      </c>
      <c r="D24">
        <v>55114.39</v>
      </c>
      <c r="E24">
        <v>54980.45</v>
      </c>
      <c r="F24">
        <v>54982.87</v>
      </c>
      <c r="G24">
        <v>54877.46</v>
      </c>
      <c r="H24">
        <v>54863.77</v>
      </c>
      <c r="J24" s="10">
        <f t="shared" si="2"/>
        <v>204</v>
      </c>
      <c r="K24" s="10">
        <f t="shared" si="2"/>
        <v>204</v>
      </c>
      <c r="L24" s="10">
        <f t="shared" si="2"/>
        <v>204</v>
      </c>
      <c r="M24" s="10">
        <f t="shared" si="2"/>
        <v>204</v>
      </c>
      <c r="N24" s="10">
        <f t="shared" si="2"/>
        <v>204</v>
      </c>
      <c r="O24" s="10">
        <f t="shared" si="2"/>
        <v>204</v>
      </c>
      <c r="Q24" s="11">
        <f t="shared" si="3"/>
        <v>131</v>
      </c>
      <c r="R24" s="11">
        <f t="shared" si="3"/>
        <v>131</v>
      </c>
      <c r="S24" s="11">
        <f t="shared" si="3"/>
        <v>131</v>
      </c>
      <c r="T24" s="11">
        <f t="shared" si="3"/>
        <v>131</v>
      </c>
      <c r="U24" s="11">
        <f t="shared" si="3"/>
        <v>131</v>
      </c>
      <c r="V24">
        <f t="shared" si="3"/>
        <v>131</v>
      </c>
    </row>
    <row r="25" spans="1:22" x14ac:dyDescent="0.45">
      <c r="A25" s="1">
        <v>205</v>
      </c>
      <c r="B25" s="2">
        <v>19</v>
      </c>
      <c r="C25">
        <v>55176.03</v>
      </c>
      <c r="D25">
        <v>55193.27</v>
      </c>
      <c r="E25">
        <v>55059.72</v>
      </c>
      <c r="F25">
        <v>55058</v>
      </c>
      <c r="G25">
        <v>54946.27</v>
      </c>
      <c r="H25">
        <v>54949.2</v>
      </c>
      <c r="J25" s="10">
        <f t="shared" si="2"/>
        <v>205</v>
      </c>
      <c r="K25" s="10">
        <f t="shared" si="2"/>
        <v>205</v>
      </c>
      <c r="L25" s="10">
        <f t="shared" si="2"/>
        <v>205</v>
      </c>
      <c r="M25" s="10">
        <f t="shared" si="2"/>
        <v>205</v>
      </c>
      <c r="N25" s="10">
        <f t="shared" si="2"/>
        <v>205</v>
      </c>
      <c r="O25" s="10">
        <f t="shared" si="2"/>
        <v>205</v>
      </c>
      <c r="Q25" s="11">
        <f t="shared" si="3"/>
        <v>131</v>
      </c>
      <c r="R25" s="11">
        <f t="shared" si="3"/>
        <v>131</v>
      </c>
      <c r="S25" s="11">
        <f t="shared" si="3"/>
        <v>131</v>
      </c>
      <c r="T25" s="11">
        <f t="shared" si="3"/>
        <v>131</v>
      </c>
      <c r="U25" s="11">
        <f t="shared" si="3"/>
        <v>131</v>
      </c>
      <c r="V25">
        <f t="shared" si="3"/>
        <v>131</v>
      </c>
    </row>
    <row r="26" spans="1:22" x14ac:dyDescent="0.45">
      <c r="A26" s="1">
        <v>206</v>
      </c>
      <c r="B26" s="2">
        <v>20</v>
      </c>
      <c r="C26">
        <v>55258.1</v>
      </c>
      <c r="D26">
        <v>55268.37</v>
      </c>
      <c r="E26">
        <v>55128.85</v>
      </c>
      <c r="F26">
        <v>55128.800000000003</v>
      </c>
      <c r="G26">
        <v>55014.49</v>
      </c>
      <c r="H26">
        <v>55022.559999999998</v>
      </c>
      <c r="J26" s="10">
        <f t="shared" si="2"/>
        <v>206</v>
      </c>
      <c r="K26" s="10">
        <f t="shared" si="2"/>
        <v>206</v>
      </c>
      <c r="L26" s="10">
        <f t="shared" si="2"/>
        <v>206</v>
      </c>
      <c r="M26" s="10">
        <f t="shared" si="2"/>
        <v>206</v>
      </c>
      <c r="N26" s="10">
        <f t="shared" si="2"/>
        <v>206</v>
      </c>
      <c r="O26" s="10">
        <f t="shared" si="2"/>
        <v>206</v>
      </c>
      <c r="Q26" s="11">
        <f t="shared" si="3"/>
        <v>132</v>
      </c>
      <c r="R26" s="11">
        <f t="shared" si="3"/>
        <v>132</v>
      </c>
      <c r="S26" s="11">
        <f t="shared" si="3"/>
        <v>132</v>
      </c>
      <c r="T26" s="11">
        <f t="shared" si="3"/>
        <v>132</v>
      </c>
      <c r="U26" s="11">
        <f t="shared" si="3"/>
        <v>132</v>
      </c>
      <c r="V26">
        <f t="shared" si="3"/>
        <v>132</v>
      </c>
    </row>
    <row r="27" spans="1:22" x14ac:dyDescent="0.45">
      <c r="A27" s="1">
        <v>207</v>
      </c>
      <c r="B27" s="2">
        <v>21</v>
      </c>
      <c r="C27">
        <v>55393.49</v>
      </c>
      <c r="D27">
        <v>55396.53</v>
      </c>
      <c r="E27">
        <v>55346.720000000001</v>
      </c>
      <c r="F27">
        <v>55344.7</v>
      </c>
      <c r="G27">
        <v>55205.09</v>
      </c>
      <c r="H27">
        <v>55218.7</v>
      </c>
      <c r="J27" s="10">
        <f t="shared" si="2"/>
        <v>207</v>
      </c>
      <c r="K27" s="10">
        <f t="shared" si="2"/>
        <v>207</v>
      </c>
      <c r="L27" s="10">
        <f t="shared" si="2"/>
        <v>207</v>
      </c>
      <c r="M27" s="10">
        <f t="shared" si="2"/>
        <v>207</v>
      </c>
      <c r="N27" s="10">
        <f t="shared" si="2"/>
        <v>207</v>
      </c>
      <c r="O27" s="10">
        <f t="shared" si="2"/>
        <v>207</v>
      </c>
      <c r="Q27" s="11">
        <f t="shared" si="3"/>
        <v>132</v>
      </c>
      <c r="R27" s="11">
        <f t="shared" si="3"/>
        <v>132</v>
      </c>
      <c r="S27" s="11">
        <f t="shared" si="3"/>
        <v>132</v>
      </c>
      <c r="T27" s="11">
        <f t="shared" si="3"/>
        <v>132</v>
      </c>
      <c r="U27" s="11">
        <f t="shared" si="3"/>
        <v>132</v>
      </c>
      <c r="V27">
        <f t="shared" si="3"/>
        <v>132</v>
      </c>
    </row>
    <row r="28" spans="1:22" x14ac:dyDescent="0.45">
      <c r="A28" s="1">
        <v>208</v>
      </c>
      <c r="B28" s="2">
        <v>22</v>
      </c>
      <c r="C28">
        <v>55540.66</v>
      </c>
      <c r="D28">
        <v>55552.15</v>
      </c>
      <c r="E28">
        <v>55478.36</v>
      </c>
      <c r="F28">
        <v>55489.01</v>
      </c>
      <c r="G28">
        <v>55432.26</v>
      </c>
      <c r="H28">
        <v>55423.6</v>
      </c>
      <c r="J28" s="10">
        <f t="shared" si="2"/>
        <v>208</v>
      </c>
      <c r="K28" s="10">
        <f t="shared" si="2"/>
        <v>208</v>
      </c>
      <c r="L28" s="10">
        <f t="shared" si="2"/>
        <v>208</v>
      </c>
      <c r="M28" s="10">
        <f t="shared" si="2"/>
        <v>208</v>
      </c>
      <c r="N28" s="10">
        <f t="shared" si="2"/>
        <v>208</v>
      </c>
      <c r="O28" s="10">
        <f t="shared" si="2"/>
        <v>208</v>
      </c>
      <c r="Q28" s="11">
        <f t="shared" si="3"/>
        <v>133</v>
      </c>
      <c r="R28" s="11">
        <f t="shared" si="3"/>
        <v>133</v>
      </c>
      <c r="S28" s="11">
        <f t="shared" si="3"/>
        <v>133</v>
      </c>
      <c r="T28" s="11">
        <f t="shared" si="3"/>
        <v>133</v>
      </c>
      <c r="U28" s="11">
        <f t="shared" si="3"/>
        <v>133</v>
      </c>
      <c r="V28">
        <f t="shared" si="3"/>
        <v>133</v>
      </c>
    </row>
    <row r="29" spans="1:22" x14ac:dyDescent="0.45">
      <c r="A29" s="1">
        <v>209</v>
      </c>
      <c r="B29" s="2">
        <v>23</v>
      </c>
      <c r="C29">
        <v>55622.13</v>
      </c>
      <c r="D29">
        <v>55633.17</v>
      </c>
      <c r="E29">
        <v>55569.65</v>
      </c>
      <c r="F29">
        <v>55561.07</v>
      </c>
      <c r="G29">
        <v>55512.99</v>
      </c>
      <c r="H29">
        <v>55505.11</v>
      </c>
      <c r="J29" s="10">
        <f t="shared" si="2"/>
        <v>209</v>
      </c>
      <c r="K29" s="10">
        <f t="shared" si="2"/>
        <v>209</v>
      </c>
      <c r="L29" s="10">
        <f t="shared" si="2"/>
        <v>209</v>
      </c>
      <c r="M29" s="10">
        <f t="shared" si="2"/>
        <v>209</v>
      </c>
      <c r="N29" s="10">
        <f t="shared" si="2"/>
        <v>209</v>
      </c>
      <c r="O29" s="10">
        <f t="shared" si="2"/>
        <v>209</v>
      </c>
      <c r="Q29" s="11">
        <f t="shared" si="3"/>
        <v>133</v>
      </c>
      <c r="R29" s="11">
        <f t="shared" si="3"/>
        <v>133</v>
      </c>
      <c r="S29" s="11">
        <f t="shared" si="3"/>
        <v>133</v>
      </c>
      <c r="T29" s="11">
        <f t="shared" si="3"/>
        <v>133</v>
      </c>
      <c r="U29" s="11">
        <f t="shared" si="3"/>
        <v>133</v>
      </c>
      <c r="V29">
        <f t="shared" si="3"/>
        <v>133</v>
      </c>
    </row>
    <row r="30" spans="1:22" x14ac:dyDescent="0.45">
      <c r="A30" s="1">
        <v>210</v>
      </c>
      <c r="B30" s="2">
        <v>24</v>
      </c>
      <c r="C30">
        <v>55701.34</v>
      </c>
      <c r="D30">
        <v>55711.12</v>
      </c>
      <c r="E30">
        <v>55630.3</v>
      </c>
      <c r="F30">
        <v>55635.55</v>
      </c>
      <c r="G30">
        <v>55578.95</v>
      </c>
      <c r="H30">
        <v>55582.83</v>
      </c>
      <c r="J30" s="10">
        <f t="shared" si="2"/>
        <v>210</v>
      </c>
      <c r="K30" s="10">
        <f t="shared" si="2"/>
        <v>210</v>
      </c>
      <c r="L30" s="10">
        <f t="shared" si="2"/>
        <v>210</v>
      </c>
      <c r="M30" s="10">
        <f t="shared" si="2"/>
        <v>210</v>
      </c>
      <c r="N30" s="10">
        <f t="shared" si="2"/>
        <v>210</v>
      </c>
      <c r="O30" s="10">
        <f t="shared" si="2"/>
        <v>210</v>
      </c>
      <c r="Q30" s="11">
        <f t="shared" si="3"/>
        <v>134</v>
      </c>
      <c r="R30" s="11">
        <f t="shared" si="3"/>
        <v>134</v>
      </c>
      <c r="S30" s="11">
        <f t="shared" si="3"/>
        <v>134</v>
      </c>
      <c r="T30" s="11">
        <f t="shared" si="3"/>
        <v>134</v>
      </c>
      <c r="U30" s="11">
        <f t="shared" si="3"/>
        <v>134</v>
      </c>
      <c r="V30">
        <f t="shared" si="3"/>
        <v>134</v>
      </c>
    </row>
    <row r="31" spans="1:22" x14ac:dyDescent="0.45">
      <c r="A31" s="1">
        <v>211</v>
      </c>
      <c r="B31" s="2">
        <v>25</v>
      </c>
      <c r="C31">
        <v>56315.99</v>
      </c>
      <c r="D31">
        <v>56320.07</v>
      </c>
      <c r="E31">
        <v>55782.77</v>
      </c>
      <c r="F31">
        <v>55796.07</v>
      </c>
      <c r="G31">
        <v>55714.12</v>
      </c>
      <c r="H31">
        <v>55722.1</v>
      </c>
      <c r="J31" s="10">
        <f t="shared" si="2"/>
        <v>211</v>
      </c>
      <c r="K31" s="10">
        <f t="shared" si="2"/>
        <v>211</v>
      </c>
      <c r="L31" s="10">
        <f t="shared" si="2"/>
        <v>211</v>
      </c>
      <c r="M31" s="10">
        <f t="shared" si="2"/>
        <v>211</v>
      </c>
      <c r="N31" s="10">
        <f t="shared" si="2"/>
        <v>211</v>
      </c>
      <c r="O31" s="10">
        <f t="shared" si="2"/>
        <v>211</v>
      </c>
      <c r="Q31" s="11">
        <f t="shared" si="3"/>
        <v>134</v>
      </c>
      <c r="R31" s="11">
        <f t="shared" si="3"/>
        <v>134</v>
      </c>
      <c r="S31" s="11">
        <f t="shared" si="3"/>
        <v>134</v>
      </c>
      <c r="T31" s="11">
        <f t="shared" si="3"/>
        <v>134</v>
      </c>
      <c r="U31" s="11">
        <f t="shared" si="3"/>
        <v>134</v>
      </c>
      <c r="V31">
        <f t="shared" si="3"/>
        <v>134</v>
      </c>
    </row>
    <row r="32" spans="1:22" x14ac:dyDescent="0.45">
      <c r="A32" s="1">
        <v>212</v>
      </c>
      <c r="B32" s="2">
        <v>26</v>
      </c>
      <c r="C32">
        <v>56858.87</v>
      </c>
      <c r="D32">
        <v>56878.3</v>
      </c>
      <c r="E32">
        <v>56409</v>
      </c>
      <c r="F32">
        <v>56406.43</v>
      </c>
      <c r="G32">
        <v>55873.32</v>
      </c>
      <c r="H32">
        <v>55874.7</v>
      </c>
      <c r="J32" s="10">
        <f t="shared" si="2"/>
        <v>212</v>
      </c>
      <c r="K32" s="10">
        <f t="shared" si="2"/>
        <v>212</v>
      </c>
      <c r="L32" s="10">
        <f t="shared" si="2"/>
        <v>212</v>
      </c>
      <c r="M32" s="10">
        <f t="shared" si="2"/>
        <v>212</v>
      </c>
      <c r="N32" s="10">
        <f t="shared" si="2"/>
        <v>212</v>
      </c>
      <c r="O32" s="10">
        <f t="shared" si="2"/>
        <v>212</v>
      </c>
      <c r="Q32" s="11">
        <f t="shared" si="3"/>
        <v>135</v>
      </c>
      <c r="R32" s="11">
        <f t="shared" si="3"/>
        <v>135</v>
      </c>
      <c r="S32" s="11">
        <f t="shared" si="3"/>
        <v>135</v>
      </c>
      <c r="T32" s="11">
        <f t="shared" si="3"/>
        <v>135</v>
      </c>
      <c r="U32" s="11">
        <f t="shared" si="3"/>
        <v>135</v>
      </c>
      <c r="V32">
        <f t="shared" si="3"/>
        <v>135</v>
      </c>
    </row>
    <row r="33" spans="1:22" x14ac:dyDescent="0.45">
      <c r="A33" s="1">
        <v>213</v>
      </c>
      <c r="B33" s="2">
        <v>27</v>
      </c>
      <c r="C33">
        <v>56937.75</v>
      </c>
      <c r="D33">
        <v>56958.79</v>
      </c>
      <c r="E33">
        <v>56485.69</v>
      </c>
      <c r="F33">
        <v>56493.05</v>
      </c>
      <c r="G33">
        <v>55954.19</v>
      </c>
      <c r="H33">
        <v>55950.79</v>
      </c>
      <c r="J33" s="10">
        <f t="shared" si="2"/>
        <v>213</v>
      </c>
      <c r="K33" s="10">
        <f t="shared" si="2"/>
        <v>213</v>
      </c>
      <c r="L33" s="10">
        <f t="shared" si="2"/>
        <v>213</v>
      </c>
      <c r="M33" s="10">
        <f t="shared" si="2"/>
        <v>213</v>
      </c>
      <c r="N33" s="10">
        <f t="shared" si="2"/>
        <v>213</v>
      </c>
      <c r="O33" s="10">
        <f t="shared" si="2"/>
        <v>213</v>
      </c>
      <c r="Q33" s="11">
        <f t="shared" si="3"/>
        <v>135</v>
      </c>
      <c r="R33" s="11">
        <f t="shared" si="3"/>
        <v>135</v>
      </c>
      <c r="S33" s="11">
        <f t="shared" si="3"/>
        <v>135</v>
      </c>
      <c r="T33" s="11">
        <f t="shared" si="3"/>
        <v>135</v>
      </c>
      <c r="U33" s="11">
        <f t="shared" si="3"/>
        <v>135</v>
      </c>
      <c r="V33">
        <f t="shared" si="3"/>
        <v>135</v>
      </c>
    </row>
    <row r="35" spans="1:22" x14ac:dyDescent="0.45">
      <c r="C35" s="5" t="s">
        <v>6</v>
      </c>
      <c r="J35" s="7" t="s">
        <v>8</v>
      </c>
      <c r="Q35" s="4" t="s">
        <v>14</v>
      </c>
      <c r="R35" s="4"/>
      <c r="S35" s="4"/>
      <c r="T35" s="4"/>
    </row>
    <row r="36" spans="1:22" x14ac:dyDescent="0.45">
      <c r="B36" s="2">
        <v>0</v>
      </c>
      <c r="C36" s="10">
        <f t="shared" ref="C36:C63" si="4">Q6-$D$1+1+C$5</f>
        <v>117</v>
      </c>
      <c r="D36" s="10">
        <f t="shared" ref="D36:D63" si="5">R6-$D$1+1+D$5</f>
        <v>118</v>
      </c>
      <c r="E36" s="10">
        <f t="shared" ref="E36:E63" si="6">S6-$D$1+1+E$5</f>
        <v>119</v>
      </c>
      <c r="F36" s="10">
        <f t="shared" ref="F36:F63" si="7">T6-$D$1+1+F$5</f>
        <v>120</v>
      </c>
      <c r="G36" s="10">
        <f t="shared" ref="G36:G63" si="8">U6-$D$1+1+G$5</f>
        <v>121</v>
      </c>
      <c r="H36" s="10">
        <f t="shared" ref="H36:H63" si="9">V6-$D$1+1+H$5</f>
        <v>122</v>
      </c>
      <c r="J36" s="10">
        <f>(J6-C36)*(C36 - $G$1)</f>
        <v>4140</v>
      </c>
      <c r="K36" s="10">
        <f t="shared" ref="K36:O36" si="10">(K6-D36)*(D36 - $G$1)</f>
        <v>4148</v>
      </c>
      <c r="L36" s="10">
        <f t="shared" si="10"/>
        <v>4154</v>
      </c>
      <c r="M36" s="10">
        <f t="shared" si="10"/>
        <v>4158</v>
      </c>
      <c r="N36" s="10">
        <f t="shared" si="10"/>
        <v>4160</v>
      </c>
      <c r="O36" s="10">
        <f t="shared" si="10"/>
        <v>4160</v>
      </c>
      <c r="Q36" s="10">
        <f>ROUND((400-J6 +$G$2)/2,0)</f>
        <v>143</v>
      </c>
      <c r="R36" s="10">
        <f t="shared" ref="R36:V36" si="11">ROUND((400-K6 +$G$2)/2,0)</f>
        <v>143</v>
      </c>
      <c r="S36" s="10">
        <f t="shared" si="11"/>
        <v>143</v>
      </c>
      <c r="T36" s="10">
        <f t="shared" si="11"/>
        <v>143</v>
      </c>
      <c r="U36" s="10">
        <f t="shared" si="11"/>
        <v>143</v>
      </c>
      <c r="V36" s="10">
        <f t="shared" si="11"/>
        <v>143</v>
      </c>
    </row>
    <row r="37" spans="1:22" x14ac:dyDescent="0.45">
      <c r="B37" s="2">
        <v>1</v>
      </c>
      <c r="C37" s="10">
        <f t="shared" si="4"/>
        <v>117</v>
      </c>
      <c r="D37" s="10">
        <f t="shared" si="5"/>
        <v>118</v>
      </c>
      <c r="E37" s="10">
        <f t="shared" si="6"/>
        <v>119</v>
      </c>
      <c r="F37" s="10">
        <f t="shared" si="7"/>
        <v>120</v>
      </c>
      <c r="G37" s="10">
        <f t="shared" si="8"/>
        <v>121</v>
      </c>
      <c r="H37" s="10">
        <f t="shared" si="9"/>
        <v>122</v>
      </c>
      <c r="J37" s="10">
        <f t="shared" ref="J37:J63" si="12">(J7-C37)*(C37 - $G$1)</f>
        <v>4200</v>
      </c>
      <c r="K37" s="10">
        <f t="shared" ref="K37:K63" si="13">(K7-D37)*(D37 - $G$1)</f>
        <v>4209</v>
      </c>
      <c r="L37" s="10">
        <f t="shared" ref="L37:L63" si="14">(L7-E37)*(E37 - $G$1)</f>
        <v>4216</v>
      </c>
      <c r="M37" s="10">
        <f t="shared" ref="M37:M63" si="15">(M7-F37)*(F37 - $G$1)</f>
        <v>4221</v>
      </c>
      <c r="N37" s="10">
        <f t="shared" ref="N37:N63" si="16">(N7-G37)*(G37 - $G$1)</f>
        <v>4224</v>
      </c>
      <c r="O37" s="10">
        <f t="shared" ref="O37:O63" si="17">(O7-H37)*(H37 - $G$1)</f>
        <v>4225</v>
      </c>
      <c r="Q37" s="10">
        <f t="shared" ref="Q37:Q63" si="18">ROUND((400-J7 +$G$2)/2,0)</f>
        <v>142</v>
      </c>
      <c r="R37" s="10">
        <f t="shared" ref="R37:R63" si="19">ROUND((400-K7 +$G$2)/2,0)</f>
        <v>142</v>
      </c>
      <c r="S37" s="10">
        <f t="shared" ref="S37:S63" si="20">ROUND((400-L7 +$G$2)/2,0)</f>
        <v>142</v>
      </c>
      <c r="T37" s="10">
        <f t="shared" ref="T37:T63" si="21">ROUND((400-M7 +$G$2)/2,0)</f>
        <v>142</v>
      </c>
      <c r="U37" s="10">
        <f t="shared" ref="U37:U63" si="22">ROUND((400-N7 +$G$2)/2,0)</f>
        <v>142</v>
      </c>
      <c r="V37" s="10">
        <f t="shared" ref="V37:V63" si="23">ROUND((400-O7 +$G$2)/2,0)</f>
        <v>142</v>
      </c>
    </row>
    <row r="38" spans="1:22" x14ac:dyDescent="0.45">
      <c r="B38" s="2">
        <v>2</v>
      </c>
      <c r="C38" s="10">
        <f t="shared" si="4"/>
        <v>118</v>
      </c>
      <c r="D38" s="10">
        <f t="shared" si="5"/>
        <v>119</v>
      </c>
      <c r="E38" s="10">
        <f t="shared" si="6"/>
        <v>120</v>
      </c>
      <c r="F38" s="10">
        <f t="shared" si="7"/>
        <v>121</v>
      </c>
      <c r="G38" s="10">
        <f t="shared" si="8"/>
        <v>122</v>
      </c>
      <c r="H38" s="10">
        <f t="shared" si="9"/>
        <v>123</v>
      </c>
      <c r="J38" s="10">
        <f t="shared" si="12"/>
        <v>4270</v>
      </c>
      <c r="K38" s="10">
        <f t="shared" si="13"/>
        <v>4278</v>
      </c>
      <c r="L38" s="10">
        <f t="shared" si="14"/>
        <v>4284</v>
      </c>
      <c r="M38" s="10">
        <f t="shared" si="15"/>
        <v>4288</v>
      </c>
      <c r="N38" s="10">
        <f t="shared" si="16"/>
        <v>4290</v>
      </c>
      <c r="O38" s="10">
        <f t="shared" si="17"/>
        <v>4290</v>
      </c>
      <c r="Q38" s="10">
        <f t="shared" si="18"/>
        <v>142</v>
      </c>
      <c r="R38" s="10">
        <f t="shared" si="19"/>
        <v>142</v>
      </c>
      <c r="S38" s="10">
        <f t="shared" si="20"/>
        <v>142</v>
      </c>
      <c r="T38" s="10">
        <f t="shared" si="21"/>
        <v>142</v>
      </c>
      <c r="U38" s="10">
        <f t="shared" si="22"/>
        <v>142</v>
      </c>
      <c r="V38" s="10">
        <f t="shared" si="23"/>
        <v>142</v>
      </c>
    </row>
    <row r="39" spans="1:22" x14ac:dyDescent="0.45">
      <c r="B39" s="2">
        <v>3</v>
      </c>
      <c r="C39" s="10">
        <f t="shared" si="4"/>
        <v>118</v>
      </c>
      <c r="D39" s="10">
        <f t="shared" si="5"/>
        <v>119</v>
      </c>
      <c r="E39" s="10">
        <f t="shared" si="6"/>
        <v>120</v>
      </c>
      <c r="F39" s="10">
        <f t="shared" si="7"/>
        <v>121</v>
      </c>
      <c r="G39" s="10">
        <f t="shared" si="8"/>
        <v>122</v>
      </c>
      <c r="H39" s="10">
        <f t="shared" si="9"/>
        <v>123</v>
      </c>
      <c r="J39" s="10">
        <f t="shared" si="12"/>
        <v>4331</v>
      </c>
      <c r="K39" s="10">
        <f t="shared" si="13"/>
        <v>4340</v>
      </c>
      <c r="L39" s="10">
        <f t="shared" si="14"/>
        <v>4347</v>
      </c>
      <c r="M39" s="10">
        <f t="shared" si="15"/>
        <v>4352</v>
      </c>
      <c r="N39" s="10">
        <f t="shared" si="16"/>
        <v>4355</v>
      </c>
      <c r="O39" s="10">
        <f t="shared" si="17"/>
        <v>4356</v>
      </c>
      <c r="Q39" s="10">
        <f t="shared" si="18"/>
        <v>141</v>
      </c>
      <c r="R39" s="10">
        <f t="shared" si="19"/>
        <v>141</v>
      </c>
      <c r="S39" s="10">
        <f t="shared" si="20"/>
        <v>141</v>
      </c>
      <c r="T39" s="10">
        <f t="shared" si="21"/>
        <v>141</v>
      </c>
      <c r="U39" s="10">
        <f t="shared" si="22"/>
        <v>141</v>
      </c>
      <c r="V39" s="10">
        <f t="shared" si="23"/>
        <v>141</v>
      </c>
    </row>
    <row r="40" spans="1:22" x14ac:dyDescent="0.45">
      <c r="B40" s="2">
        <v>4</v>
      </c>
      <c r="C40" s="10">
        <f t="shared" si="4"/>
        <v>119</v>
      </c>
      <c r="D40" s="10">
        <f t="shared" si="5"/>
        <v>120</v>
      </c>
      <c r="E40" s="10">
        <f t="shared" si="6"/>
        <v>121</v>
      </c>
      <c r="F40" s="10">
        <f t="shared" si="7"/>
        <v>122</v>
      </c>
      <c r="G40" s="10">
        <f t="shared" si="8"/>
        <v>123</v>
      </c>
      <c r="H40" s="10">
        <f t="shared" si="9"/>
        <v>124</v>
      </c>
      <c r="J40" s="10">
        <f t="shared" si="12"/>
        <v>4402</v>
      </c>
      <c r="K40" s="10">
        <f t="shared" si="13"/>
        <v>4410</v>
      </c>
      <c r="L40" s="10">
        <f t="shared" si="14"/>
        <v>4416</v>
      </c>
      <c r="M40" s="10">
        <f t="shared" si="15"/>
        <v>4420</v>
      </c>
      <c r="N40" s="10">
        <f t="shared" si="16"/>
        <v>4422</v>
      </c>
      <c r="O40" s="10">
        <f t="shared" si="17"/>
        <v>4422</v>
      </c>
      <c r="Q40" s="10">
        <f t="shared" si="18"/>
        <v>141</v>
      </c>
      <c r="R40" s="10">
        <f t="shared" si="19"/>
        <v>141</v>
      </c>
      <c r="S40" s="10">
        <f t="shared" si="20"/>
        <v>141</v>
      </c>
      <c r="T40" s="10">
        <f t="shared" si="21"/>
        <v>141</v>
      </c>
      <c r="U40" s="10">
        <f t="shared" si="22"/>
        <v>141</v>
      </c>
      <c r="V40" s="10">
        <f t="shared" si="23"/>
        <v>141</v>
      </c>
    </row>
    <row r="41" spans="1:22" x14ac:dyDescent="0.45">
      <c r="B41" s="2">
        <v>5</v>
      </c>
      <c r="C41" s="10">
        <f t="shared" si="4"/>
        <v>119</v>
      </c>
      <c r="D41" s="10">
        <f t="shared" si="5"/>
        <v>120</v>
      </c>
      <c r="E41" s="10">
        <f t="shared" si="6"/>
        <v>121</v>
      </c>
      <c r="F41" s="10">
        <f t="shared" si="7"/>
        <v>122</v>
      </c>
      <c r="G41" s="10">
        <f t="shared" si="8"/>
        <v>123</v>
      </c>
      <c r="H41" s="10">
        <f t="shared" si="9"/>
        <v>124</v>
      </c>
      <c r="J41" s="10">
        <f t="shared" si="12"/>
        <v>4464</v>
      </c>
      <c r="K41" s="10">
        <f t="shared" si="13"/>
        <v>4473</v>
      </c>
      <c r="L41" s="10">
        <f t="shared" si="14"/>
        <v>4480</v>
      </c>
      <c r="M41" s="10">
        <f t="shared" si="15"/>
        <v>4485</v>
      </c>
      <c r="N41" s="10">
        <f t="shared" si="16"/>
        <v>4488</v>
      </c>
      <c r="O41" s="10">
        <f t="shared" si="17"/>
        <v>4489</v>
      </c>
      <c r="Q41" s="10">
        <f t="shared" si="18"/>
        <v>140</v>
      </c>
      <c r="R41" s="10">
        <f t="shared" si="19"/>
        <v>140</v>
      </c>
      <c r="S41" s="10">
        <f t="shared" si="20"/>
        <v>140</v>
      </c>
      <c r="T41" s="10">
        <f t="shared" si="21"/>
        <v>140</v>
      </c>
      <c r="U41" s="10">
        <f t="shared" si="22"/>
        <v>140</v>
      </c>
      <c r="V41" s="10">
        <f t="shared" si="23"/>
        <v>140</v>
      </c>
    </row>
    <row r="42" spans="1:22" x14ac:dyDescent="0.45">
      <c r="B42" s="2">
        <v>6</v>
      </c>
      <c r="C42" s="10">
        <f t="shared" si="4"/>
        <v>120</v>
      </c>
      <c r="D42" s="10">
        <f t="shared" si="5"/>
        <v>121</v>
      </c>
      <c r="E42" s="10">
        <f t="shared" si="6"/>
        <v>122</v>
      </c>
      <c r="F42" s="10">
        <f t="shared" si="7"/>
        <v>123</v>
      </c>
      <c r="G42" s="10">
        <f t="shared" si="8"/>
        <v>124</v>
      </c>
      <c r="H42" s="10">
        <f t="shared" si="9"/>
        <v>125</v>
      </c>
      <c r="J42" s="10">
        <f t="shared" si="12"/>
        <v>4536</v>
      </c>
      <c r="K42" s="10">
        <f t="shared" si="13"/>
        <v>4544</v>
      </c>
      <c r="L42" s="10">
        <f t="shared" si="14"/>
        <v>4550</v>
      </c>
      <c r="M42" s="10">
        <f t="shared" si="15"/>
        <v>4554</v>
      </c>
      <c r="N42" s="10">
        <f t="shared" si="16"/>
        <v>4556</v>
      </c>
      <c r="O42" s="10">
        <f t="shared" si="17"/>
        <v>4556</v>
      </c>
      <c r="Q42" s="10">
        <f t="shared" si="18"/>
        <v>140</v>
      </c>
      <c r="R42" s="10">
        <f t="shared" si="19"/>
        <v>140</v>
      </c>
      <c r="S42" s="10">
        <f t="shared" si="20"/>
        <v>140</v>
      </c>
      <c r="T42" s="10">
        <f t="shared" si="21"/>
        <v>140</v>
      </c>
      <c r="U42" s="10">
        <f t="shared" si="22"/>
        <v>140</v>
      </c>
      <c r="V42" s="10">
        <f t="shared" si="23"/>
        <v>140</v>
      </c>
    </row>
    <row r="43" spans="1:22" x14ac:dyDescent="0.45">
      <c r="B43" s="2">
        <v>7</v>
      </c>
      <c r="C43" s="10">
        <f t="shared" si="4"/>
        <v>120</v>
      </c>
      <c r="D43" s="10">
        <f t="shared" si="5"/>
        <v>121</v>
      </c>
      <c r="E43" s="10">
        <f t="shared" si="6"/>
        <v>122</v>
      </c>
      <c r="F43" s="10">
        <f t="shared" si="7"/>
        <v>123</v>
      </c>
      <c r="G43" s="10">
        <f t="shared" si="8"/>
        <v>124</v>
      </c>
      <c r="H43" s="10">
        <f t="shared" si="9"/>
        <v>125</v>
      </c>
      <c r="J43" s="10">
        <f t="shared" si="12"/>
        <v>4599</v>
      </c>
      <c r="K43" s="10">
        <f t="shared" si="13"/>
        <v>4608</v>
      </c>
      <c r="L43" s="10">
        <f t="shared" si="14"/>
        <v>4615</v>
      </c>
      <c r="M43" s="10">
        <f t="shared" si="15"/>
        <v>4620</v>
      </c>
      <c r="N43" s="10">
        <f t="shared" si="16"/>
        <v>4623</v>
      </c>
      <c r="O43" s="10">
        <f t="shared" si="17"/>
        <v>4624</v>
      </c>
      <c r="Q43" s="10">
        <f t="shared" si="18"/>
        <v>139</v>
      </c>
      <c r="R43" s="10">
        <f t="shared" si="19"/>
        <v>139</v>
      </c>
      <c r="S43" s="10">
        <f t="shared" si="20"/>
        <v>139</v>
      </c>
      <c r="T43" s="10">
        <f t="shared" si="21"/>
        <v>139</v>
      </c>
      <c r="U43" s="10">
        <f t="shared" si="22"/>
        <v>139</v>
      </c>
      <c r="V43" s="10">
        <f t="shared" si="23"/>
        <v>139</v>
      </c>
    </row>
    <row r="44" spans="1:22" x14ac:dyDescent="0.45">
      <c r="B44" s="2">
        <v>8</v>
      </c>
      <c r="C44" s="10">
        <f t="shared" si="4"/>
        <v>121</v>
      </c>
      <c r="D44" s="10">
        <f t="shared" si="5"/>
        <v>122</v>
      </c>
      <c r="E44" s="10">
        <f t="shared" si="6"/>
        <v>123</v>
      </c>
      <c r="F44" s="10">
        <f t="shared" si="7"/>
        <v>124</v>
      </c>
      <c r="G44" s="10">
        <f t="shared" si="8"/>
        <v>125</v>
      </c>
      <c r="H44" s="10">
        <f t="shared" si="9"/>
        <v>126</v>
      </c>
      <c r="J44" s="10">
        <f t="shared" si="12"/>
        <v>4672</v>
      </c>
      <c r="K44" s="10">
        <f t="shared" si="13"/>
        <v>4680</v>
      </c>
      <c r="L44" s="10">
        <f t="shared" si="14"/>
        <v>4686</v>
      </c>
      <c r="M44" s="10">
        <f t="shared" si="15"/>
        <v>4690</v>
      </c>
      <c r="N44" s="10">
        <f t="shared" si="16"/>
        <v>4692</v>
      </c>
      <c r="O44" s="10">
        <f t="shared" si="17"/>
        <v>4692</v>
      </c>
      <c r="Q44" s="10">
        <f t="shared" si="18"/>
        <v>139</v>
      </c>
      <c r="R44" s="10">
        <f t="shared" si="19"/>
        <v>139</v>
      </c>
      <c r="S44" s="10">
        <f t="shared" si="20"/>
        <v>139</v>
      </c>
      <c r="T44" s="10">
        <f t="shared" si="21"/>
        <v>139</v>
      </c>
      <c r="U44" s="10">
        <f t="shared" si="22"/>
        <v>139</v>
      </c>
      <c r="V44" s="10">
        <f t="shared" si="23"/>
        <v>139</v>
      </c>
    </row>
    <row r="45" spans="1:22" x14ac:dyDescent="0.45">
      <c r="B45" s="2">
        <v>9</v>
      </c>
      <c r="C45" s="10">
        <f t="shared" si="4"/>
        <v>121</v>
      </c>
      <c r="D45" s="10">
        <f t="shared" si="5"/>
        <v>122</v>
      </c>
      <c r="E45" s="10">
        <f t="shared" si="6"/>
        <v>123</v>
      </c>
      <c r="F45" s="10">
        <f t="shared" si="7"/>
        <v>124</v>
      </c>
      <c r="G45" s="10">
        <f t="shared" si="8"/>
        <v>125</v>
      </c>
      <c r="H45" s="10">
        <f t="shared" si="9"/>
        <v>126</v>
      </c>
      <c r="J45" s="10">
        <f t="shared" si="12"/>
        <v>4736</v>
      </c>
      <c r="K45" s="10">
        <f t="shared" si="13"/>
        <v>4745</v>
      </c>
      <c r="L45" s="10">
        <f t="shared" si="14"/>
        <v>4752</v>
      </c>
      <c r="M45" s="10">
        <f t="shared" si="15"/>
        <v>4757</v>
      </c>
      <c r="N45" s="10">
        <f t="shared" si="16"/>
        <v>4760</v>
      </c>
      <c r="O45" s="10">
        <f t="shared" si="17"/>
        <v>4761</v>
      </c>
      <c r="Q45" s="10">
        <f t="shared" si="18"/>
        <v>138</v>
      </c>
      <c r="R45" s="10">
        <f t="shared" si="19"/>
        <v>138</v>
      </c>
      <c r="S45" s="10">
        <f t="shared" si="20"/>
        <v>138</v>
      </c>
      <c r="T45" s="10">
        <f t="shared" si="21"/>
        <v>138</v>
      </c>
      <c r="U45" s="10">
        <f t="shared" si="22"/>
        <v>138</v>
      </c>
      <c r="V45" s="10">
        <f t="shared" si="23"/>
        <v>138</v>
      </c>
    </row>
    <row r="46" spans="1:22" x14ac:dyDescent="0.45">
      <c r="B46" s="2">
        <v>10</v>
      </c>
      <c r="C46" s="10">
        <f t="shared" si="4"/>
        <v>122</v>
      </c>
      <c r="D46" s="10">
        <f t="shared" si="5"/>
        <v>123</v>
      </c>
      <c r="E46" s="10">
        <f t="shared" si="6"/>
        <v>124</v>
      </c>
      <c r="F46" s="10">
        <f t="shared" si="7"/>
        <v>125</v>
      </c>
      <c r="G46" s="10">
        <f t="shared" si="8"/>
        <v>126</v>
      </c>
      <c r="H46" s="10">
        <f t="shared" si="9"/>
        <v>127</v>
      </c>
      <c r="J46" s="10">
        <f t="shared" si="12"/>
        <v>4810</v>
      </c>
      <c r="K46" s="10">
        <f t="shared" si="13"/>
        <v>4818</v>
      </c>
      <c r="L46" s="10">
        <f t="shared" si="14"/>
        <v>4824</v>
      </c>
      <c r="M46" s="10">
        <f t="shared" si="15"/>
        <v>4828</v>
      </c>
      <c r="N46" s="10">
        <f t="shared" si="16"/>
        <v>4830</v>
      </c>
      <c r="O46" s="10">
        <f t="shared" si="17"/>
        <v>4830</v>
      </c>
      <c r="Q46" s="10">
        <f t="shared" si="18"/>
        <v>138</v>
      </c>
      <c r="R46" s="10">
        <f t="shared" si="19"/>
        <v>138</v>
      </c>
      <c r="S46" s="10">
        <f t="shared" si="20"/>
        <v>138</v>
      </c>
      <c r="T46" s="10">
        <f t="shared" si="21"/>
        <v>138</v>
      </c>
      <c r="U46" s="10">
        <f t="shared" si="22"/>
        <v>138</v>
      </c>
      <c r="V46" s="10">
        <f t="shared" si="23"/>
        <v>138</v>
      </c>
    </row>
    <row r="47" spans="1:22" x14ac:dyDescent="0.45">
      <c r="B47" s="2">
        <v>11</v>
      </c>
      <c r="C47" s="10">
        <f t="shared" si="4"/>
        <v>122</v>
      </c>
      <c r="D47" s="10">
        <f t="shared" si="5"/>
        <v>123</v>
      </c>
      <c r="E47" s="10">
        <f t="shared" si="6"/>
        <v>124</v>
      </c>
      <c r="F47" s="10">
        <f t="shared" si="7"/>
        <v>125</v>
      </c>
      <c r="G47" s="10">
        <f t="shared" si="8"/>
        <v>126</v>
      </c>
      <c r="H47" s="10">
        <f t="shared" si="9"/>
        <v>127</v>
      </c>
      <c r="J47" s="10">
        <f t="shared" si="12"/>
        <v>4875</v>
      </c>
      <c r="K47" s="10">
        <f t="shared" si="13"/>
        <v>4884</v>
      </c>
      <c r="L47" s="10">
        <f t="shared" si="14"/>
        <v>4891</v>
      </c>
      <c r="M47" s="10">
        <f t="shared" si="15"/>
        <v>4896</v>
      </c>
      <c r="N47" s="10">
        <f t="shared" si="16"/>
        <v>4899</v>
      </c>
      <c r="O47" s="10">
        <f t="shared" si="17"/>
        <v>4900</v>
      </c>
      <c r="Q47" s="10">
        <f t="shared" si="18"/>
        <v>137</v>
      </c>
      <c r="R47" s="10">
        <f t="shared" si="19"/>
        <v>137</v>
      </c>
      <c r="S47" s="10">
        <f t="shared" si="20"/>
        <v>137</v>
      </c>
      <c r="T47" s="10">
        <f t="shared" si="21"/>
        <v>137</v>
      </c>
      <c r="U47" s="10">
        <f t="shared" si="22"/>
        <v>137</v>
      </c>
      <c r="V47" s="10">
        <f t="shared" si="23"/>
        <v>137</v>
      </c>
    </row>
    <row r="48" spans="1:22" x14ac:dyDescent="0.45">
      <c r="B48" s="2">
        <v>12</v>
      </c>
      <c r="C48" s="10">
        <f t="shared" si="4"/>
        <v>123</v>
      </c>
      <c r="D48" s="10">
        <f t="shared" si="5"/>
        <v>124</v>
      </c>
      <c r="E48" s="10">
        <f t="shared" si="6"/>
        <v>125</v>
      </c>
      <c r="F48" s="10">
        <f t="shared" si="7"/>
        <v>126</v>
      </c>
      <c r="G48" s="10">
        <f t="shared" si="8"/>
        <v>127</v>
      </c>
      <c r="H48" s="10">
        <f t="shared" si="9"/>
        <v>128</v>
      </c>
      <c r="J48" s="10">
        <f t="shared" si="12"/>
        <v>4950</v>
      </c>
      <c r="K48" s="10">
        <f t="shared" si="13"/>
        <v>4958</v>
      </c>
      <c r="L48" s="10">
        <f t="shared" si="14"/>
        <v>4964</v>
      </c>
      <c r="M48" s="10">
        <f t="shared" si="15"/>
        <v>4968</v>
      </c>
      <c r="N48" s="10">
        <f t="shared" si="16"/>
        <v>4970</v>
      </c>
      <c r="O48" s="10">
        <f t="shared" si="17"/>
        <v>4970</v>
      </c>
      <c r="Q48" s="10">
        <f t="shared" si="18"/>
        <v>137</v>
      </c>
      <c r="R48" s="10">
        <f t="shared" si="19"/>
        <v>137</v>
      </c>
      <c r="S48" s="10">
        <f t="shared" si="20"/>
        <v>137</v>
      </c>
      <c r="T48" s="10">
        <f t="shared" si="21"/>
        <v>137</v>
      </c>
      <c r="U48" s="10">
        <f t="shared" si="22"/>
        <v>137</v>
      </c>
      <c r="V48" s="10">
        <f t="shared" si="23"/>
        <v>137</v>
      </c>
    </row>
    <row r="49" spans="2:22" x14ac:dyDescent="0.45">
      <c r="B49" s="2">
        <v>13</v>
      </c>
      <c r="C49" s="10">
        <f t="shared" si="4"/>
        <v>123</v>
      </c>
      <c r="D49" s="10">
        <f t="shared" si="5"/>
        <v>124</v>
      </c>
      <c r="E49" s="10">
        <f t="shared" si="6"/>
        <v>125</v>
      </c>
      <c r="F49" s="10">
        <f t="shared" si="7"/>
        <v>126</v>
      </c>
      <c r="G49" s="10">
        <f t="shared" si="8"/>
        <v>127</v>
      </c>
      <c r="H49" s="10">
        <f t="shared" si="9"/>
        <v>128</v>
      </c>
      <c r="J49" s="10">
        <f t="shared" si="12"/>
        <v>5016</v>
      </c>
      <c r="K49" s="10">
        <f t="shared" si="13"/>
        <v>5025</v>
      </c>
      <c r="L49" s="10">
        <f t="shared" si="14"/>
        <v>5032</v>
      </c>
      <c r="M49" s="10">
        <f t="shared" si="15"/>
        <v>5037</v>
      </c>
      <c r="N49" s="10">
        <f t="shared" si="16"/>
        <v>5040</v>
      </c>
      <c r="O49" s="10">
        <f t="shared" si="17"/>
        <v>5041</v>
      </c>
      <c r="Q49" s="10">
        <f t="shared" si="18"/>
        <v>136</v>
      </c>
      <c r="R49" s="10">
        <f t="shared" si="19"/>
        <v>136</v>
      </c>
      <c r="S49" s="10">
        <f t="shared" si="20"/>
        <v>136</v>
      </c>
      <c r="T49" s="10">
        <f t="shared" si="21"/>
        <v>136</v>
      </c>
      <c r="U49" s="10">
        <f t="shared" si="22"/>
        <v>136</v>
      </c>
      <c r="V49" s="10">
        <f t="shared" si="23"/>
        <v>136</v>
      </c>
    </row>
    <row r="50" spans="2:22" x14ac:dyDescent="0.45">
      <c r="B50" s="2">
        <v>14</v>
      </c>
      <c r="C50" s="10">
        <f t="shared" si="4"/>
        <v>124</v>
      </c>
      <c r="D50" s="10">
        <f t="shared" si="5"/>
        <v>125</v>
      </c>
      <c r="E50" s="10">
        <f t="shared" si="6"/>
        <v>126</v>
      </c>
      <c r="F50" s="10">
        <f t="shared" si="7"/>
        <v>127</v>
      </c>
      <c r="G50" s="10">
        <f t="shared" si="8"/>
        <v>128</v>
      </c>
      <c r="H50" s="10">
        <f t="shared" si="9"/>
        <v>129</v>
      </c>
      <c r="J50" s="10">
        <f t="shared" si="12"/>
        <v>5092</v>
      </c>
      <c r="K50" s="10">
        <f t="shared" si="13"/>
        <v>5100</v>
      </c>
      <c r="L50" s="10">
        <f t="shared" si="14"/>
        <v>5106</v>
      </c>
      <c r="M50" s="10">
        <f t="shared" si="15"/>
        <v>5110</v>
      </c>
      <c r="N50" s="10">
        <f t="shared" si="16"/>
        <v>5112</v>
      </c>
      <c r="O50" s="10">
        <f t="shared" si="17"/>
        <v>5112</v>
      </c>
      <c r="Q50" s="10">
        <f t="shared" si="18"/>
        <v>136</v>
      </c>
      <c r="R50" s="10">
        <f t="shared" si="19"/>
        <v>136</v>
      </c>
      <c r="S50" s="10">
        <f t="shared" si="20"/>
        <v>136</v>
      </c>
      <c r="T50" s="10">
        <f t="shared" si="21"/>
        <v>136</v>
      </c>
      <c r="U50" s="10">
        <f t="shared" si="22"/>
        <v>136</v>
      </c>
      <c r="V50" s="10">
        <f t="shared" si="23"/>
        <v>136</v>
      </c>
    </row>
    <row r="51" spans="2:22" x14ac:dyDescent="0.45">
      <c r="B51" s="2">
        <v>15</v>
      </c>
      <c r="C51" s="10">
        <f t="shared" si="4"/>
        <v>124</v>
      </c>
      <c r="D51" s="10">
        <f t="shared" si="5"/>
        <v>125</v>
      </c>
      <c r="E51" s="10">
        <f t="shared" si="6"/>
        <v>126</v>
      </c>
      <c r="F51" s="10">
        <f t="shared" si="7"/>
        <v>127</v>
      </c>
      <c r="G51" s="10">
        <f t="shared" si="8"/>
        <v>128</v>
      </c>
      <c r="H51" s="10">
        <f t="shared" si="9"/>
        <v>129</v>
      </c>
      <c r="J51" s="10">
        <f t="shared" si="12"/>
        <v>5159</v>
      </c>
      <c r="K51" s="10">
        <f t="shared" si="13"/>
        <v>5168</v>
      </c>
      <c r="L51" s="10">
        <f t="shared" si="14"/>
        <v>5175</v>
      </c>
      <c r="M51" s="10">
        <f t="shared" si="15"/>
        <v>5180</v>
      </c>
      <c r="N51" s="10">
        <f t="shared" si="16"/>
        <v>5183</v>
      </c>
      <c r="O51" s="10">
        <f t="shared" si="17"/>
        <v>5184</v>
      </c>
      <c r="Q51" s="10">
        <f t="shared" si="18"/>
        <v>135</v>
      </c>
      <c r="R51" s="10">
        <f t="shared" si="19"/>
        <v>135</v>
      </c>
      <c r="S51" s="10">
        <f t="shared" si="20"/>
        <v>135</v>
      </c>
      <c r="T51" s="10">
        <f t="shared" si="21"/>
        <v>135</v>
      </c>
      <c r="U51" s="10">
        <f t="shared" si="22"/>
        <v>135</v>
      </c>
      <c r="V51" s="10">
        <f t="shared" si="23"/>
        <v>135</v>
      </c>
    </row>
    <row r="52" spans="2:22" x14ac:dyDescent="0.45">
      <c r="B52" s="2">
        <v>16</v>
      </c>
      <c r="C52" s="10">
        <f t="shared" si="4"/>
        <v>125</v>
      </c>
      <c r="D52" s="10">
        <f t="shared" si="5"/>
        <v>126</v>
      </c>
      <c r="E52" s="10">
        <f t="shared" si="6"/>
        <v>127</v>
      </c>
      <c r="F52" s="10">
        <f t="shared" si="7"/>
        <v>128</v>
      </c>
      <c r="G52" s="10">
        <f t="shared" si="8"/>
        <v>129</v>
      </c>
      <c r="H52" s="10">
        <f t="shared" si="9"/>
        <v>130</v>
      </c>
      <c r="J52" s="10">
        <f t="shared" si="12"/>
        <v>5236</v>
      </c>
      <c r="K52" s="10">
        <f t="shared" si="13"/>
        <v>5244</v>
      </c>
      <c r="L52" s="10">
        <f t="shared" si="14"/>
        <v>5250</v>
      </c>
      <c r="M52" s="10">
        <f t="shared" si="15"/>
        <v>5254</v>
      </c>
      <c r="N52" s="10">
        <f t="shared" si="16"/>
        <v>5256</v>
      </c>
      <c r="O52" s="10">
        <f t="shared" si="17"/>
        <v>5256</v>
      </c>
      <c r="Q52" s="10">
        <f t="shared" si="18"/>
        <v>135</v>
      </c>
      <c r="R52" s="10">
        <f t="shared" si="19"/>
        <v>135</v>
      </c>
      <c r="S52" s="10">
        <f t="shared" si="20"/>
        <v>135</v>
      </c>
      <c r="T52" s="10">
        <f t="shared" si="21"/>
        <v>135</v>
      </c>
      <c r="U52" s="10">
        <f t="shared" si="22"/>
        <v>135</v>
      </c>
      <c r="V52" s="10">
        <f t="shared" si="23"/>
        <v>135</v>
      </c>
    </row>
    <row r="53" spans="2:22" x14ac:dyDescent="0.45">
      <c r="B53" s="2">
        <v>17</v>
      </c>
      <c r="C53" s="10">
        <f t="shared" si="4"/>
        <v>125</v>
      </c>
      <c r="D53" s="10">
        <f t="shared" si="5"/>
        <v>126</v>
      </c>
      <c r="E53" s="10">
        <f t="shared" si="6"/>
        <v>127</v>
      </c>
      <c r="F53" s="10">
        <f t="shared" si="7"/>
        <v>128</v>
      </c>
      <c r="G53" s="10">
        <f t="shared" si="8"/>
        <v>129</v>
      </c>
      <c r="H53" s="10">
        <f t="shared" si="9"/>
        <v>130</v>
      </c>
      <c r="J53" s="10">
        <f t="shared" si="12"/>
        <v>5304</v>
      </c>
      <c r="K53" s="10">
        <f t="shared" si="13"/>
        <v>5313</v>
      </c>
      <c r="L53" s="10">
        <f t="shared" si="14"/>
        <v>5320</v>
      </c>
      <c r="M53" s="10">
        <f t="shared" si="15"/>
        <v>5325</v>
      </c>
      <c r="N53" s="10">
        <f t="shared" si="16"/>
        <v>5328</v>
      </c>
      <c r="O53" s="10">
        <f t="shared" si="17"/>
        <v>5329</v>
      </c>
      <c r="Q53" s="10">
        <f t="shared" si="18"/>
        <v>134</v>
      </c>
      <c r="R53" s="10">
        <f t="shared" si="19"/>
        <v>134</v>
      </c>
      <c r="S53" s="10">
        <f t="shared" si="20"/>
        <v>134</v>
      </c>
      <c r="T53" s="10">
        <f t="shared" si="21"/>
        <v>134</v>
      </c>
      <c r="U53" s="10">
        <f t="shared" si="22"/>
        <v>134</v>
      </c>
      <c r="V53" s="10">
        <f t="shared" si="23"/>
        <v>134</v>
      </c>
    </row>
    <row r="54" spans="2:22" x14ac:dyDescent="0.45">
      <c r="B54" s="2">
        <v>18</v>
      </c>
      <c r="C54" s="10">
        <f t="shared" si="4"/>
        <v>126</v>
      </c>
      <c r="D54" s="10">
        <f t="shared" si="5"/>
        <v>127</v>
      </c>
      <c r="E54" s="10">
        <f t="shared" si="6"/>
        <v>128</v>
      </c>
      <c r="F54" s="10">
        <f t="shared" si="7"/>
        <v>129</v>
      </c>
      <c r="G54" s="10">
        <f t="shared" si="8"/>
        <v>130</v>
      </c>
      <c r="H54" s="10">
        <f t="shared" si="9"/>
        <v>131</v>
      </c>
      <c r="J54" s="10">
        <f t="shared" si="12"/>
        <v>5382</v>
      </c>
      <c r="K54" s="10">
        <f t="shared" si="13"/>
        <v>5390</v>
      </c>
      <c r="L54" s="10">
        <f t="shared" si="14"/>
        <v>5396</v>
      </c>
      <c r="M54" s="10">
        <f t="shared" si="15"/>
        <v>5400</v>
      </c>
      <c r="N54" s="10">
        <f t="shared" si="16"/>
        <v>5402</v>
      </c>
      <c r="O54" s="10">
        <f t="shared" si="17"/>
        <v>5402</v>
      </c>
      <c r="Q54" s="10">
        <f t="shared" si="18"/>
        <v>134</v>
      </c>
      <c r="R54" s="10">
        <f t="shared" si="19"/>
        <v>134</v>
      </c>
      <c r="S54" s="10">
        <f t="shared" si="20"/>
        <v>134</v>
      </c>
      <c r="T54" s="10">
        <f t="shared" si="21"/>
        <v>134</v>
      </c>
      <c r="U54" s="10">
        <f t="shared" si="22"/>
        <v>134</v>
      </c>
      <c r="V54" s="10">
        <f t="shared" si="23"/>
        <v>134</v>
      </c>
    </row>
    <row r="55" spans="2:22" x14ac:dyDescent="0.45">
      <c r="B55" s="2">
        <v>19</v>
      </c>
      <c r="C55" s="10">
        <f t="shared" si="4"/>
        <v>126</v>
      </c>
      <c r="D55" s="10">
        <f t="shared" si="5"/>
        <v>127</v>
      </c>
      <c r="E55" s="10">
        <f t="shared" si="6"/>
        <v>128</v>
      </c>
      <c r="F55" s="10">
        <f t="shared" si="7"/>
        <v>129</v>
      </c>
      <c r="G55" s="10">
        <f t="shared" si="8"/>
        <v>130</v>
      </c>
      <c r="H55" s="10">
        <f t="shared" si="9"/>
        <v>131</v>
      </c>
      <c r="J55" s="10">
        <f t="shared" si="12"/>
        <v>5451</v>
      </c>
      <c r="K55" s="10">
        <f t="shared" si="13"/>
        <v>5460</v>
      </c>
      <c r="L55" s="10">
        <f t="shared" si="14"/>
        <v>5467</v>
      </c>
      <c r="M55" s="10">
        <f t="shared" si="15"/>
        <v>5472</v>
      </c>
      <c r="N55" s="10">
        <f t="shared" si="16"/>
        <v>5475</v>
      </c>
      <c r="O55" s="10">
        <f t="shared" si="17"/>
        <v>5476</v>
      </c>
      <c r="Q55" s="10">
        <f t="shared" si="18"/>
        <v>133</v>
      </c>
      <c r="R55" s="10">
        <f t="shared" si="19"/>
        <v>133</v>
      </c>
      <c r="S55" s="10">
        <f t="shared" si="20"/>
        <v>133</v>
      </c>
      <c r="T55" s="10">
        <f t="shared" si="21"/>
        <v>133</v>
      </c>
      <c r="U55" s="10">
        <f t="shared" si="22"/>
        <v>133</v>
      </c>
      <c r="V55" s="10">
        <f t="shared" si="23"/>
        <v>133</v>
      </c>
    </row>
    <row r="56" spans="2:22" x14ac:dyDescent="0.45">
      <c r="B56" s="2">
        <v>20</v>
      </c>
      <c r="C56" s="10">
        <f t="shared" si="4"/>
        <v>127</v>
      </c>
      <c r="D56" s="10">
        <f t="shared" si="5"/>
        <v>128</v>
      </c>
      <c r="E56" s="10">
        <f t="shared" si="6"/>
        <v>129</v>
      </c>
      <c r="F56" s="10">
        <f t="shared" si="7"/>
        <v>130</v>
      </c>
      <c r="G56" s="10">
        <f t="shared" si="8"/>
        <v>131</v>
      </c>
      <c r="H56" s="10">
        <f t="shared" si="9"/>
        <v>132</v>
      </c>
      <c r="J56" s="10">
        <f t="shared" si="12"/>
        <v>5530</v>
      </c>
      <c r="K56" s="10">
        <f t="shared" si="13"/>
        <v>5538</v>
      </c>
      <c r="L56" s="10">
        <f t="shared" si="14"/>
        <v>5544</v>
      </c>
      <c r="M56" s="10">
        <f t="shared" si="15"/>
        <v>5548</v>
      </c>
      <c r="N56" s="10">
        <f t="shared" si="16"/>
        <v>5550</v>
      </c>
      <c r="O56" s="10">
        <f t="shared" si="17"/>
        <v>5550</v>
      </c>
      <c r="Q56" s="10">
        <f t="shared" si="18"/>
        <v>133</v>
      </c>
      <c r="R56" s="10">
        <f t="shared" si="19"/>
        <v>133</v>
      </c>
      <c r="S56" s="10">
        <f t="shared" si="20"/>
        <v>133</v>
      </c>
      <c r="T56" s="10">
        <f t="shared" si="21"/>
        <v>133</v>
      </c>
      <c r="U56" s="10">
        <f t="shared" si="22"/>
        <v>133</v>
      </c>
      <c r="V56" s="10">
        <f t="shared" si="23"/>
        <v>133</v>
      </c>
    </row>
    <row r="57" spans="2:22" x14ac:dyDescent="0.45">
      <c r="B57" s="2">
        <v>21</v>
      </c>
      <c r="C57" s="10">
        <f t="shared" si="4"/>
        <v>127</v>
      </c>
      <c r="D57" s="10">
        <f t="shared" si="5"/>
        <v>128</v>
      </c>
      <c r="E57" s="10">
        <f t="shared" si="6"/>
        <v>129</v>
      </c>
      <c r="F57" s="10">
        <f t="shared" si="7"/>
        <v>130</v>
      </c>
      <c r="G57" s="10">
        <f t="shared" si="8"/>
        <v>131</v>
      </c>
      <c r="H57" s="10">
        <f t="shared" si="9"/>
        <v>132</v>
      </c>
      <c r="J57" s="10">
        <f t="shared" si="12"/>
        <v>5600</v>
      </c>
      <c r="K57" s="10">
        <f t="shared" si="13"/>
        <v>5609</v>
      </c>
      <c r="L57" s="10">
        <f t="shared" si="14"/>
        <v>5616</v>
      </c>
      <c r="M57" s="10">
        <f t="shared" si="15"/>
        <v>5621</v>
      </c>
      <c r="N57" s="10">
        <f t="shared" si="16"/>
        <v>5624</v>
      </c>
      <c r="O57" s="10">
        <f t="shared" si="17"/>
        <v>5625</v>
      </c>
      <c r="Q57" s="10">
        <f t="shared" si="18"/>
        <v>132</v>
      </c>
      <c r="R57" s="10">
        <f t="shared" si="19"/>
        <v>132</v>
      </c>
      <c r="S57" s="10">
        <f t="shared" si="20"/>
        <v>132</v>
      </c>
      <c r="T57" s="10">
        <f t="shared" si="21"/>
        <v>132</v>
      </c>
      <c r="U57" s="10">
        <f t="shared" si="22"/>
        <v>132</v>
      </c>
      <c r="V57" s="10">
        <f t="shared" si="23"/>
        <v>132</v>
      </c>
    </row>
    <row r="58" spans="2:22" x14ac:dyDescent="0.45">
      <c r="B58" s="2">
        <v>22</v>
      </c>
      <c r="C58" s="10">
        <f t="shared" si="4"/>
        <v>128</v>
      </c>
      <c r="D58" s="10">
        <f t="shared" si="5"/>
        <v>129</v>
      </c>
      <c r="E58" s="10">
        <f t="shared" si="6"/>
        <v>130</v>
      </c>
      <c r="F58" s="10">
        <f t="shared" si="7"/>
        <v>131</v>
      </c>
      <c r="G58" s="10">
        <f t="shared" si="8"/>
        <v>132</v>
      </c>
      <c r="H58" s="10">
        <f t="shared" si="9"/>
        <v>133</v>
      </c>
      <c r="J58" s="10">
        <f t="shared" si="12"/>
        <v>5680</v>
      </c>
      <c r="K58" s="10">
        <f t="shared" si="13"/>
        <v>5688</v>
      </c>
      <c r="L58" s="10">
        <f t="shared" si="14"/>
        <v>5694</v>
      </c>
      <c r="M58" s="10">
        <f t="shared" si="15"/>
        <v>5698</v>
      </c>
      <c r="N58" s="10">
        <f t="shared" si="16"/>
        <v>5700</v>
      </c>
      <c r="O58" s="10">
        <f t="shared" si="17"/>
        <v>5700</v>
      </c>
      <c r="Q58" s="10">
        <f t="shared" si="18"/>
        <v>132</v>
      </c>
      <c r="R58" s="10">
        <f t="shared" si="19"/>
        <v>132</v>
      </c>
      <c r="S58" s="10">
        <f t="shared" si="20"/>
        <v>132</v>
      </c>
      <c r="T58" s="10">
        <f t="shared" si="21"/>
        <v>132</v>
      </c>
      <c r="U58" s="10">
        <f t="shared" si="22"/>
        <v>132</v>
      </c>
      <c r="V58" s="10">
        <f t="shared" si="23"/>
        <v>132</v>
      </c>
    </row>
    <row r="59" spans="2:22" x14ac:dyDescent="0.45">
      <c r="B59" s="2">
        <v>23</v>
      </c>
      <c r="C59" s="10">
        <f t="shared" si="4"/>
        <v>128</v>
      </c>
      <c r="D59" s="10">
        <f t="shared" si="5"/>
        <v>129</v>
      </c>
      <c r="E59" s="10">
        <f t="shared" si="6"/>
        <v>130</v>
      </c>
      <c r="F59" s="10">
        <f t="shared" si="7"/>
        <v>131</v>
      </c>
      <c r="G59" s="10">
        <f t="shared" si="8"/>
        <v>132</v>
      </c>
      <c r="H59" s="10">
        <f t="shared" si="9"/>
        <v>133</v>
      </c>
      <c r="J59" s="10">
        <f t="shared" si="12"/>
        <v>5751</v>
      </c>
      <c r="K59" s="10">
        <f t="shared" si="13"/>
        <v>5760</v>
      </c>
      <c r="L59" s="10">
        <f t="shared" si="14"/>
        <v>5767</v>
      </c>
      <c r="M59" s="10">
        <f t="shared" si="15"/>
        <v>5772</v>
      </c>
      <c r="N59" s="10">
        <f t="shared" si="16"/>
        <v>5775</v>
      </c>
      <c r="O59" s="10">
        <f t="shared" si="17"/>
        <v>5776</v>
      </c>
      <c r="Q59" s="10">
        <f t="shared" si="18"/>
        <v>131</v>
      </c>
      <c r="R59" s="10">
        <f t="shared" si="19"/>
        <v>131</v>
      </c>
      <c r="S59" s="10">
        <f t="shared" si="20"/>
        <v>131</v>
      </c>
      <c r="T59" s="10">
        <f t="shared" si="21"/>
        <v>131</v>
      </c>
      <c r="U59" s="10">
        <f t="shared" si="22"/>
        <v>131</v>
      </c>
      <c r="V59" s="10">
        <f t="shared" si="23"/>
        <v>131</v>
      </c>
    </row>
    <row r="60" spans="2:22" x14ac:dyDescent="0.45">
      <c r="B60" s="2">
        <v>24</v>
      </c>
      <c r="C60" s="10">
        <f t="shared" si="4"/>
        <v>129</v>
      </c>
      <c r="D60" s="10">
        <f t="shared" si="5"/>
        <v>130</v>
      </c>
      <c r="E60" s="10">
        <f t="shared" si="6"/>
        <v>131</v>
      </c>
      <c r="F60" s="10">
        <f t="shared" si="7"/>
        <v>132</v>
      </c>
      <c r="G60" s="10">
        <f t="shared" si="8"/>
        <v>133</v>
      </c>
      <c r="H60" s="10">
        <f t="shared" si="9"/>
        <v>134</v>
      </c>
      <c r="J60" s="10">
        <f t="shared" si="12"/>
        <v>5832</v>
      </c>
      <c r="K60" s="10">
        <f t="shared" si="13"/>
        <v>5840</v>
      </c>
      <c r="L60" s="10">
        <f t="shared" si="14"/>
        <v>5846</v>
      </c>
      <c r="M60" s="10">
        <f t="shared" si="15"/>
        <v>5850</v>
      </c>
      <c r="N60" s="10">
        <f t="shared" si="16"/>
        <v>5852</v>
      </c>
      <c r="O60" s="10">
        <f t="shared" si="17"/>
        <v>5852</v>
      </c>
      <c r="Q60" s="10">
        <f t="shared" si="18"/>
        <v>131</v>
      </c>
      <c r="R60" s="10">
        <f t="shared" si="19"/>
        <v>131</v>
      </c>
      <c r="S60" s="10">
        <f t="shared" si="20"/>
        <v>131</v>
      </c>
      <c r="T60" s="10">
        <f t="shared" si="21"/>
        <v>131</v>
      </c>
      <c r="U60" s="10">
        <f t="shared" si="22"/>
        <v>131</v>
      </c>
      <c r="V60" s="10">
        <f t="shared" si="23"/>
        <v>131</v>
      </c>
    </row>
    <row r="61" spans="2:22" x14ac:dyDescent="0.45">
      <c r="B61" s="2">
        <v>25</v>
      </c>
      <c r="C61" s="10">
        <f t="shared" si="4"/>
        <v>129</v>
      </c>
      <c r="D61" s="10">
        <f t="shared" si="5"/>
        <v>130</v>
      </c>
      <c r="E61" s="10">
        <f t="shared" si="6"/>
        <v>131</v>
      </c>
      <c r="F61" s="10">
        <f t="shared" si="7"/>
        <v>132</v>
      </c>
      <c r="G61" s="10">
        <f t="shared" si="8"/>
        <v>133</v>
      </c>
      <c r="H61" s="10">
        <f t="shared" si="9"/>
        <v>134</v>
      </c>
      <c r="J61" s="10">
        <f t="shared" si="12"/>
        <v>5904</v>
      </c>
      <c r="K61" s="10">
        <f t="shared" si="13"/>
        <v>5913</v>
      </c>
      <c r="L61" s="10">
        <f t="shared" si="14"/>
        <v>5920</v>
      </c>
      <c r="M61" s="10">
        <f t="shared" si="15"/>
        <v>5925</v>
      </c>
      <c r="N61" s="10">
        <f t="shared" si="16"/>
        <v>5928</v>
      </c>
      <c r="O61" s="10">
        <f t="shared" si="17"/>
        <v>5929</v>
      </c>
      <c r="Q61" s="10">
        <f t="shared" si="18"/>
        <v>130</v>
      </c>
      <c r="R61" s="10">
        <f t="shared" si="19"/>
        <v>130</v>
      </c>
      <c r="S61" s="10">
        <f t="shared" si="20"/>
        <v>130</v>
      </c>
      <c r="T61" s="10">
        <f t="shared" si="21"/>
        <v>130</v>
      </c>
      <c r="U61" s="10">
        <f t="shared" si="22"/>
        <v>130</v>
      </c>
      <c r="V61" s="10">
        <f t="shared" si="23"/>
        <v>130</v>
      </c>
    </row>
    <row r="62" spans="2:22" x14ac:dyDescent="0.45">
      <c r="B62" s="2">
        <v>26</v>
      </c>
      <c r="C62" s="10">
        <f t="shared" si="4"/>
        <v>130</v>
      </c>
      <c r="D62" s="10">
        <f t="shared" si="5"/>
        <v>131</v>
      </c>
      <c r="E62" s="10">
        <f t="shared" si="6"/>
        <v>132</v>
      </c>
      <c r="F62" s="10">
        <f t="shared" si="7"/>
        <v>133</v>
      </c>
      <c r="G62" s="10">
        <f t="shared" si="8"/>
        <v>134</v>
      </c>
      <c r="H62" s="10">
        <f t="shared" si="9"/>
        <v>135</v>
      </c>
      <c r="J62" s="10">
        <f t="shared" si="12"/>
        <v>5986</v>
      </c>
      <c r="K62" s="10">
        <f t="shared" si="13"/>
        <v>5994</v>
      </c>
      <c r="L62" s="10">
        <f t="shared" si="14"/>
        <v>6000</v>
      </c>
      <c r="M62" s="10">
        <f t="shared" si="15"/>
        <v>6004</v>
      </c>
      <c r="N62" s="10">
        <f t="shared" si="16"/>
        <v>6006</v>
      </c>
      <c r="O62" s="10">
        <f t="shared" si="17"/>
        <v>6006</v>
      </c>
      <c r="Q62" s="10">
        <f t="shared" si="18"/>
        <v>130</v>
      </c>
      <c r="R62" s="10">
        <f t="shared" si="19"/>
        <v>130</v>
      </c>
      <c r="S62" s="10">
        <f t="shared" si="20"/>
        <v>130</v>
      </c>
      <c r="T62" s="10">
        <f t="shared" si="21"/>
        <v>130</v>
      </c>
      <c r="U62" s="10">
        <f t="shared" si="22"/>
        <v>130</v>
      </c>
      <c r="V62" s="10">
        <f t="shared" si="23"/>
        <v>130</v>
      </c>
    </row>
    <row r="63" spans="2:22" x14ac:dyDescent="0.45">
      <c r="B63" s="2">
        <v>27</v>
      </c>
      <c r="C63" s="10">
        <f t="shared" si="4"/>
        <v>130</v>
      </c>
      <c r="D63" s="10">
        <f t="shared" si="5"/>
        <v>131</v>
      </c>
      <c r="E63" s="10">
        <f t="shared" si="6"/>
        <v>132</v>
      </c>
      <c r="F63" s="10">
        <f t="shared" si="7"/>
        <v>133</v>
      </c>
      <c r="G63" s="10">
        <f t="shared" si="8"/>
        <v>134</v>
      </c>
      <c r="H63" s="10">
        <f t="shared" si="9"/>
        <v>135</v>
      </c>
      <c r="J63" s="10">
        <f t="shared" si="12"/>
        <v>6059</v>
      </c>
      <c r="K63" s="10">
        <f t="shared" si="13"/>
        <v>6068</v>
      </c>
      <c r="L63" s="10">
        <f t="shared" si="14"/>
        <v>6075</v>
      </c>
      <c r="M63" s="10">
        <f t="shared" si="15"/>
        <v>6080</v>
      </c>
      <c r="N63" s="10">
        <f t="shared" si="16"/>
        <v>6083</v>
      </c>
      <c r="O63" s="10">
        <f t="shared" si="17"/>
        <v>6084</v>
      </c>
      <c r="Q63" s="10">
        <f t="shared" si="18"/>
        <v>129</v>
      </c>
      <c r="R63" s="10">
        <f t="shared" si="19"/>
        <v>129</v>
      </c>
      <c r="S63" s="10">
        <f t="shared" si="20"/>
        <v>129</v>
      </c>
      <c r="T63" s="10">
        <f t="shared" si="21"/>
        <v>129</v>
      </c>
      <c r="U63" s="10">
        <f t="shared" si="22"/>
        <v>129</v>
      </c>
      <c r="V63" s="10">
        <f t="shared" si="23"/>
        <v>129</v>
      </c>
    </row>
    <row r="65" spans="2:12" x14ac:dyDescent="0.45">
      <c r="C65" s="5" t="s">
        <v>9</v>
      </c>
      <c r="J65" s="8" t="s">
        <v>12</v>
      </c>
      <c r="K65" s="9"/>
      <c r="L65" s="9"/>
    </row>
    <row r="66" spans="2:12" x14ac:dyDescent="0.45">
      <c r="B66" s="2">
        <v>0</v>
      </c>
      <c r="C66" s="10">
        <f>ROUNDDOWN(J6+0.5*(Q36-C36),0)</f>
        <v>199</v>
      </c>
      <c r="D66" s="10">
        <f t="shared" ref="D66:H66" si="24">ROUNDDOWN(K6+0.5*(R36-D36),0)</f>
        <v>198</v>
      </c>
      <c r="E66" s="10">
        <f t="shared" si="24"/>
        <v>198</v>
      </c>
      <c r="F66" s="10">
        <f t="shared" si="24"/>
        <v>197</v>
      </c>
      <c r="G66" s="10">
        <f t="shared" si="24"/>
        <v>197</v>
      </c>
      <c r="H66" s="10">
        <f t="shared" si="24"/>
        <v>196</v>
      </c>
      <c r="J66" s="1">
        <v>186</v>
      </c>
      <c r="K66" s="5">
        <f>MAX(C6:H6)</f>
        <v>52750.05</v>
      </c>
    </row>
    <row r="67" spans="2:12" x14ac:dyDescent="0.45">
      <c r="B67" s="2">
        <v>1</v>
      </c>
      <c r="C67" s="10">
        <f t="shared" ref="C67:C93" si="25">ROUNDDOWN(J7+0.5*(Q37-C37),0)</f>
        <v>199</v>
      </c>
      <c r="D67" s="10">
        <f t="shared" ref="D67:D93" si="26">ROUNDDOWN(K7+0.5*(R37-D37),0)</f>
        <v>199</v>
      </c>
      <c r="E67" s="10">
        <f t="shared" ref="E67:E93" si="27">ROUNDDOWN(L7+0.5*(S37-E37),0)</f>
        <v>198</v>
      </c>
      <c r="F67" s="10">
        <f t="shared" ref="F67:F93" si="28">ROUNDDOWN(M7+0.5*(T37-F37),0)</f>
        <v>198</v>
      </c>
      <c r="G67" s="10">
        <f t="shared" ref="G67:G93" si="29">ROUNDDOWN(N7+0.5*(U37-G37),0)</f>
        <v>197</v>
      </c>
      <c r="H67" s="10">
        <f t="shared" ref="H67:H93" si="30">ROUNDDOWN(O7+0.5*(V37-H37),0)</f>
        <v>197</v>
      </c>
      <c r="J67" s="1">
        <v>187</v>
      </c>
      <c r="K67" s="5">
        <f t="shared" ref="K67:K92" si="31">MAX(C7:H7)</f>
        <v>52924.98</v>
      </c>
    </row>
    <row r="68" spans="2:12" x14ac:dyDescent="0.45">
      <c r="B68" s="2">
        <v>2</v>
      </c>
      <c r="C68" s="10">
        <f t="shared" si="25"/>
        <v>200</v>
      </c>
      <c r="D68" s="10">
        <f t="shared" si="26"/>
        <v>199</v>
      </c>
      <c r="E68" s="10">
        <f t="shared" si="27"/>
        <v>199</v>
      </c>
      <c r="F68" s="10">
        <f t="shared" si="28"/>
        <v>198</v>
      </c>
      <c r="G68" s="10">
        <f t="shared" si="29"/>
        <v>198</v>
      </c>
      <c r="H68" s="10">
        <f t="shared" si="30"/>
        <v>197</v>
      </c>
      <c r="J68" s="1">
        <v>188</v>
      </c>
      <c r="K68" s="5">
        <f t="shared" si="31"/>
        <v>53110.87</v>
      </c>
    </row>
    <row r="69" spans="2:12" x14ac:dyDescent="0.45">
      <c r="B69" s="2">
        <v>3</v>
      </c>
      <c r="C69" s="10">
        <f t="shared" si="25"/>
        <v>200</v>
      </c>
      <c r="D69" s="10">
        <f t="shared" si="26"/>
        <v>200</v>
      </c>
      <c r="E69" s="10">
        <f t="shared" si="27"/>
        <v>199</v>
      </c>
      <c r="F69" s="10">
        <f t="shared" si="28"/>
        <v>199</v>
      </c>
      <c r="G69" s="10">
        <f t="shared" si="29"/>
        <v>198</v>
      </c>
      <c r="H69" s="10">
        <f t="shared" si="30"/>
        <v>198</v>
      </c>
      <c r="J69" s="1">
        <v>189</v>
      </c>
      <c r="K69" s="5">
        <f t="shared" si="31"/>
        <v>53178.74</v>
      </c>
    </row>
    <row r="70" spans="2:12" x14ac:dyDescent="0.45">
      <c r="B70" s="2">
        <v>4</v>
      </c>
      <c r="C70" s="10">
        <f t="shared" si="25"/>
        <v>201</v>
      </c>
      <c r="D70" s="10">
        <f t="shared" si="26"/>
        <v>200</v>
      </c>
      <c r="E70" s="10">
        <f t="shared" si="27"/>
        <v>200</v>
      </c>
      <c r="F70" s="10">
        <f t="shared" si="28"/>
        <v>199</v>
      </c>
      <c r="G70" s="10">
        <f t="shared" si="29"/>
        <v>199</v>
      </c>
      <c r="H70" s="10">
        <f t="shared" si="30"/>
        <v>198</v>
      </c>
      <c r="J70" s="1">
        <v>190</v>
      </c>
      <c r="K70" s="5">
        <f t="shared" si="31"/>
        <v>53250.25</v>
      </c>
    </row>
    <row r="71" spans="2:12" x14ac:dyDescent="0.45">
      <c r="B71" s="2">
        <v>5</v>
      </c>
      <c r="C71" s="10">
        <f t="shared" si="25"/>
        <v>201</v>
      </c>
      <c r="D71" s="10">
        <f t="shared" si="26"/>
        <v>201</v>
      </c>
      <c r="E71" s="10">
        <f t="shared" si="27"/>
        <v>200</v>
      </c>
      <c r="F71" s="10">
        <f t="shared" si="28"/>
        <v>200</v>
      </c>
      <c r="G71" s="10">
        <f t="shared" si="29"/>
        <v>199</v>
      </c>
      <c r="H71" s="10">
        <f t="shared" si="30"/>
        <v>199</v>
      </c>
      <c r="J71" s="1">
        <v>191</v>
      </c>
      <c r="K71" s="5">
        <f t="shared" si="31"/>
        <v>53395.1</v>
      </c>
    </row>
    <row r="72" spans="2:12" x14ac:dyDescent="0.45">
      <c r="B72" s="2">
        <v>6</v>
      </c>
      <c r="C72" s="10">
        <f t="shared" si="25"/>
        <v>202</v>
      </c>
      <c r="D72" s="10">
        <f t="shared" si="26"/>
        <v>201</v>
      </c>
      <c r="E72" s="10">
        <f t="shared" si="27"/>
        <v>201</v>
      </c>
      <c r="F72" s="10">
        <f t="shared" si="28"/>
        <v>200</v>
      </c>
      <c r="G72" s="10">
        <f t="shared" si="29"/>
        <v>200</v>
      </c>
      <c r="H72" s="10">
        <f t="shared" si="30"/>
        <v>199</v>
      </c>
      <c r="J72" s="1">
        <v>192</v>
      </c>
      <c r="K72" s="5">
        <f t="shared" si="31"/>
        <v>53498.09</v>
      </c>
    </row>
    <row r="73" spans="2:12" x14ac:dyDescent="0.45">
      <c r="B73" s="2">
        <v>7</v>
      </c>
      <c r="C73" s="10">
        <f t="shared" si="25"/>
        <v>202</v>
      </c>
      <c r="D73" s="10">
        <f t="shared" si="26"/>
        <v>202</v>
      </c>
      <c r="E73" s="10">
        <f t="shared" si="27"/>
        <v>201</v>
      </c>
      <c r="F73" s="10">
        <f t="shared" si="28"/>
        <v>201</v>
      </c>
      <c r="G73" s="10">
        <f t="shared" si="29"/>
        <v>200</v>
      </c>
      <c r="H73" s="10">
        <f t="shared" si="30"/>
        <v>200</v>
      </c>
      <c r="J73" s="1">
        <v>193</v>
      </c>
      <c r="K73" s="5">
        <f t="shared" si="31"/>
        <v>53575.98</v>
      </c>
    </row>
    <row r="74" spans="2:12" x14ac:dyDescent="0.45">
      <c r="B74" s="2">
        <v>8</v>
      </c>
      <c r="C74" s="10">
        <f t="shared" si="25"/>
        <v>203</v>
      </c>
      <c r="D74" s="10">
        <f t="shared" si="26"/>
        <v>202</v>
      </c>
      <c r="E74" s="10">
        <f t="shared" si="27"/>
        <v>202</v>
      </c>
      <c r="F74" s="10">
        <f t="shared" si="28"/>
        <v>201</v>
      </c>
      <c r="G74" s="10">
        <f t="shared" si="29"/>
        <v>201</v>
      </c>
      <c r="H74" s="10">
        <f t="shared" si="30"/>
        <v>200</v>
      </c>
      <c r="J74" s="1">
        <v>194</v>
      </c>
      <c r="K74" s="5">
        <f t="shared" si="31"/>
        <v>53650.13</v>
      </c>
    </row>
    <row r="75" spans="2:12" x14ac:dyDescent="0.45">
      <c r="B75" s="2">
        <v>9</v>
      </c>
      <c r="C75" s="10">
        <f t="shared" si="25"/>
        <v>203</v>
      </c>
      <c r="D75" s="10">
        <f t="shared" si="26"/>
        <v>203</v>
      </c>
      <c r="E75" s="10">
        <f t="shared" si="27"/>
        <v>202</v>
      </c>
      <c r="F75" s="10">
        <f t="shared" si="28"/>
        <v>202</v>
      </c>
      <c r="G75" s="10">
        <f t="shared" si="29"/>
        <v>201</v>
      </c>
      <c r="H75" s="10">
        <f t="shared" si="30"/>
        <v>201</v>
      </c>
      <c r="J75" s="1">
        <v>195</v>
      </c>
      <c r="K75" s="5">
        <f t="shared" si="31"/>
        <v>53894.01</v>
      </c>
    </row>
    <row r="76" spans="2:12" x14ac:dyDescent="0.45">
      <c r="B76" s="2">
        <v>10</v>
      </c>
      <c r="C76" s="10">
        <f t="shared" si="25"/>
        <v>204</v>
      </c>
      <c r="D76" s="10">
        <f t="shared" si="26"/>
        <v>203</v>
      </c>
      <c r="E76" s="10">
        <f t="shared" si="27"/>
        <v>203</v>
      </c>
      <c r="F76" s="10">
        <f t="shared" si="28"/>
        <v>202</v>
      </c>
      <c r="G76" s="10">
        <f t="shared" si="29"/>
        <v>202</v>
      </c>
      <c r="H76" s="10">
        <f t="shared" si="30"/>
        <v>201</v>
      </c>
      <c r="J76" s="1">
        <v>196</v>
      </c>
      <c r="K76" s="5">
        <f t="shared" si="31"/>
        <v>54145.15</v>
      </c>
    </row>
    <row r="77" spans="2:12" x14ac:dyDescent="0.45">
      <c r="B77" s="2">
        <v>11</v>
      </c>
      <c r="C77" s="10">
        <f t="shared" si="25"/>
        <v>204</v>
      </c>
      <c r="D77" s="10">
        <f t="shared" si="26"/>
        <v>204</v>
      </c>
      <c r="E77" s="10">
        <f t="shared" si="27"/>
        <v>203</v>
      </c>
      <c r="F77" s="10">
        <f t="shared" si="28"/>
        <v>203</v>
      </c>
      <c r="G77" s="10">
        <f t="shared" si="29"/>
        <v>202</v>
      </c>
      <c r="H77" s="10">
        <f t="shared" si="30"/>
        <v>202</v>
      </c>
      <c r="J77" s="1">
        <v>197</v>
      </c>
      <c r="K77" s="5">
        <f t="shared" si="31"/>
        <v>54229.26</v>
      </c>
    </row>
    <row r="78" spans="2:12" x14ac:dyDescent="0.45">
      <c r="B78" s="2">
        <v>12</v>
      </c>
      <c r="C78" s="10">
        <f t="shared" si="25"/>
        <v>205</v>
      </c>
      <c r="D78" s="10">
        <f t="shared" si="26"/>
        <v>204</v>
      </c>
      <c r="E78" s="10">
        <f t="shared" si="27"/>
        <v>204</v>
      </c>
      <c r="F78" s="10">
        <f t="shared" si="28"/>
        <v>203</v>
      </c>
      <c r="G78" s="10">
        <f t="shared" si="29"/>
        <v>203</v>
      </c>
      <c r="H78" s="10">
        <f t="shared" si="30"/>
        <v>202</v>
      </c>
      <c r="J78" s="1">
        <v>198</v>
      </c>
      <c r="K78" s="5">
        <f t="shared" si="31"/>
        <v>54289.57</v>
      </c>
    </row>
    <row r="79" spans="2:12" x14ac:dyDescent="0.45">
      <c r="B79" s="2">
        <v>13</v>
      </c>
      <c r="C79" s="10">
        <f t="shared" si="25"/>
        <v>205</v>
      </c>
      <c r="D79" s="10">
        <f t="shared" si="26"/>
        <v>205</v>
      </c>
      <c r="E79" s="10">
        <f t="shared" si="27"/>
        <v>204</v>
      </c>
      <c r="F79" s="10">
        <f t="shared" si="28"/>
        <v>204</v>
      </c>
      <c r="G79" s="10">
        <f t="shared" si="29"/>
        <v>203</v>
      </c>
      <c r="H79" s="10">
        <f t="shared" si="30"/>
        <v>203</v>
      </c>
      <c r="J79" s="1">
        <v>199</v>
      </c>
      <c r="K79" s="5">
        <f t="shared" si="31"/>
        <v>54431.28</v>
      </c>
    </row>
    <row r="80" spans="2:12" x14ac:dyDescent="0.45">
      <c r="B80" s="2">
        <v>14</v>
      </c>
      <c r="C80" s="10">
        <f t="shared" si="25"/>
        <v>206</v>
      </c>
      <c r="D80" s="10">
        <f t="shared" si="26"/>
        <v>205</v>
      </c>
      <c r="E80" s="10">
        <f t="shared" si="27"/>
        <v>205</v>
      </c>
      <c r="F80" s="10">
        <f t="shared" si="28"/>
        <v>204</v>
      </c>
      <c r="G80" s="10">
        <f t="shared" si="29"/>
        <v>204</v>
      </c>
      <c r="H80" s="10">
        <f t="shared" si="30"/>
        <v>203</v>
      </c>
      <c r="J80" s="1">
        <v>200</v>
      </c>
      <c r="K80" s="5">
        <f t="shared" si="31"/>
        <v>54566.27</v>
      </c>
    </row>
    <row r="81" spans="2:18" x14ac:dyDescent="0.45">
      <c r="B81" s="2">
        <v>15</v>
      </c>
      <c r="C81" s="10">
        <f t="shared" si="25"/>
        <v>206</v>
      </c>
      <c r="D81" s="10">
        <f t="shared" si="26"/>
        <v>206</v>
      </c>
      <c r="E81" s="10">
        <f t="shared" si="27"/>
        <v>205</v>
      </c>
      <c r="F81" s="10">
        <f t="shared" si="28"/>
        <v>205</v>
      </c>
      <c r="G81" s="10">
        <f t="shared" si="29"/>
        <v>204</v>
      </c>
      <c r="H81" s="10">
        <f t="shared" si="30"/>
        <v>204</v>
      </c>
      <c r="J81" s="1">
        <v>201</v>
      </c>
      <c r="K81" s="5">
        <f t="shared" si="31"/>
        <v>54647.22</v>
      </c>
    </row>
    <row r="82" spans="2:18" x14ac:dyDescent="0.45">
      <c r="B82" s="2">
        <v>16</v>
      </c>
      <c r="C82" s="10">
        <f t="shared" si="25"/>
        <v>207</v>
      </c>
      <c r="D82" s="10">
        <f t="shared" si="26"/>
        <v>206</v>
      </c>
      <c r="E82" s="10">
        <f t="shared" si="27"/>
        <v>206</v>
      </c>
      <c r="F82" s="10">
        <f t="shared" si="28"/>
        <v>205</v>
      </c>
      <c r="G82" s="10">
        <f t="shared" si="29"/>
        <v>205</v>
      </c>
      <c r="H82" s="10">
        <f t="shared" si="30"/>
        <v>204</v>
      </c>
      <c r="J82" s="1">
        <v>202</v>
      </c>
      <c r="K82" s="5">
        <f t="shared" si="31"/>
        <v>54710.53</v>
      </c>
    </row>
    <row r="83" spans="2:18" x14ac:dyDescent="0.45">
      <c r="B83" s="2">
        <v>17</v>
      </c>
      <c r="C83" s="10">
        <f t="shared" si="25"/>
        <v>207</v>
      </c>
      <c r="D83" s="10">
        <f t="shared" si="26"/>
        <v>207</v>
      </c>
      <c r="E83" s="10">
        <f t="shared" si="27"/>
        <v>206</v>
      </c>
      <c r="F83" s="10">
        <f t="shared" si="28"/>
        <v>206</v>
      </c>
      <c r="G83" s="10">
        <f t="shared" si="29"/>
        <v>205</v>
      </c>
      <c r="H83" s="10">
        <f t="shared" si="30"/>
        <v>205</v>
      </c>
      <c r="J83" s="1">
        <v>203</v>
      </c>
      <c r="K83" s="5">
        <f t="shared" si="31"/>
        <v>54903.94</v>
      </c>
    </row>
    <row r="84" spans="2:18" x14ac:dyDescent="0.45">
      <c r="B84" s="2">
        <v>18</v>
      </c>
      <c r="C84" s="10">
        <f t="shared" si="25"/>
        <v>208</v>
      </c>
      <c r="D84" s="10">
        <f t="shared" si="26"/>
        <v>207</v>
      </c>
      <c r="E84" s="10">
        <f t="shared" si="27"/>
        <v>207</v>
      </c>
      <c r="F84" s="10">
        <f t="shared" si="28"/>
        <v>206</v>
      </c>
      <c r="G84" s="10">
        <f t="shared" si="29"/>
        <v>206</v>
      </c>
      <c r="H84" s="10">
        <f t="shared" si="30"/>
        <v>205</v>
      </c>
      <c r="J84" s="1">
        <v>204</v>
      </c>
      <c r="K84" s="5">
        <f t="shared" si="31"/>
        <v>55114.39</v>
      </c>
    </row>
    <row r="85" spans="2:18" x14ac:dyDescent="0.45">
      <c r="B85" s="2">
        <v>19</v>
      </c>
      <c r="C85" s="10">
        <f t="shared" si="25"/>
        <v>208</v>
      </c>
      <c r="D85" s="10">
        <f t="shared" si="26"/>
        <v>208</v>
      </c>
      <c r="E85" s="10">
        <f t="shared" si="27"/>
        <v>207</v>
      </c>
      <c r="F85" s="10">
        <f t="shared" si="28"/>
        <v>207</v>
      </c>
      <c r="G85" s="10">
        <f t="shared" si="29"/>
        <v>206</v>
      </c>
      <c r="H85" s="10">
        <f t="shared" si="30"/>
        <v>206</v>
      </c>
      <c r="J85" s="1">
        <v>205</v>
      </c>
      <c r="K85" s="5">
        <f t="shared" si="31"/>
        <v>55193.27</v>
      </c>
    </row>
    <row r="86" spans="2:18" x14ac:dyDescent="0.45">
      <c r="B86" s="2">
        <v>20</v>
      </c>
      <c r="C86" s="10">
        <f t="shared" si="25"/>
        <v>209</v>
      </c>
      <c r="D86" s="10">
        <f t="shared" si="26"/>
        <v>208</v>
      </c>
      <c r="E86" s="10">
        <f t="shared" si="27"/>
        <v>208</v>
      </c>
      <c r="F86" s="10">
        <f t="shared" si="28"/>
        <v>207</v>
      </c>
      <c r="G86" s="10">
        <f t="shared" si="29"/>
        <v>207</v>
      </c>
      <c r="H86" s="10">
        <f t="shared" si="30"/>
        <v>206</v>
      </c>
      <c r="J86" s="1">
        <v>206</v>
      </c>
      <c r="K86" s="5">
        <f t="shared" si="31"/>
        <v>55268.37</v>
      </c>
    </row>
    <row r="87" spans="2:18" x14ac:dyDescent="0.45">
      <c r="B87" s="2">
        <v>21</v>
      </c>
      <c r="C87" s="10">
        <f t="shared" si="25"/>
        <v>209</v>
      </c>
      <c r="D87" s="10">
        <f t="shared" si="26"/>
        <v>209</v>
      </c>
      <c r="E87" s="10">
        <f t="shared" si="27"/>
        <v>208</v>
      </c>
      <c r="F87" s="10">
        <f t="shared" si="28"/>
        <v>208</v>
      </c>
      <c r="G87" s="10">
        <f t="shared" si="29"/>
        <v>207</v>
      </c>
      <c r="H87" s="10">
        <f t="shared" si="30"/>
        <v>207</v>
      </c>
      <c r="J87" s="1">
        <v>207</v>
      </c>
      <c r="K87" s="5">
        <f t="shared" si="31"/>
        <v>55396.53</v>
      </c>
    </row>
    <row r="88" spans="2:18" x14ac:dyDescent="0.45">
      <c r="B88" s="2">
        <v>22</v>
      </c>
      <c r="C88" s="10">
        <f t="shared" si="25"/>
        <v>210</v>
      </c>
      <c r="D88" s="10">
        <f t="shared" si="26"/>
        <v>209</v>
      </c>
      <c r="E88" s="10">
        <f t="shared" si="27"/>
        <v>209</v>
      </c>
      <c r="F88" s="10">
        <f t="shared" si="28"/>
        <v>208</v>
      </c>
      <c r="G88" s="10">
        <f t="shared" si="29"/>
        <v>208</v>
      </c>
      <c r="H88" s="10">
        <f t="shared" si="30"/>
        <v>207</v>
      </c>
      <c r="J88" s="1">
        <v>208</v>
      </c>
      <c r="K88" s="5">
        <f t="shared" si="31"/>
        <v>55552.15</v>
      </c>
    </row>
    <row r="89" spans="2:18" x14ac:dyDescent="0.45">
      <c r="B89" s="2">
        <v>23</v>
      </c>
      <c r="C89" s="10">
        <f t="shared" si="25"/>
        <v>210</v>
      </c>
      <c r="D89" s="10">
        <f t="shared" si="26"/>
        <v>210</v>
      </c>
      <c r="E89" s="10">
        <f t="shared" si="27"/>
        <v>209</v>
      </c>
      <c r="F89" s="10">
        <f t="shared" si="28"/>
        <v>209</v>
      </c>
      <c r="G89" s="10">
        <f t="shared" si="29"/>
        <v>208</v>
      </c>
      <c r="H89" s="10">
        <f t="shared" si="30"/>
        <v>208</v>
      </c>
      <c r="J89" s="1">
        <v>209</v>
      </c>
      <c r="K89" s="5">
        <f t="shared" si="31"/>
        <v>55633.17</v>
      </c>
    </row>
    <row r="90" spans="2:18" x14ac:dyDescent="0.45">
      <c r="B90" s="2">
        <v>24</v>
      </c>
      <c r="C90" s="10">
        <f t="shared" si="25"/>
        <v>211</v>
      </c>
      <c r="D90" s="10">
        <f t="shared" si="26"/>
        <v>210</v>
      </c>
      <c r="E90" s="10">
        <f t="shared" si="27"/>
        <v>210</v>
      </c>
      <c r="F90" s="10">
        <f t="shared" si="28"/>
        <v>209</v>
      </c>
      <c r="G90" s="10">
        <f t="shared" si="29"/>
        <v>209</v>
      </c>
      <c r="H90" s="10">
        <f t="shared" si="30"/>
        <v>208</v>
      </c>
      <c r="J90" s="1">
        <v>210</v>
      </c>
      <c r="K90" s="5">
        <f t="shared" si="31"/>
        <v>55711.12</v>
      </c>
    </row>
    <row r="91" spans="2:18" x14ac:dyDescent="0.45">
      <c r="B91" s="2">
        <v>25</v>
      </c>
      <c r="C91" s="10">
        <f t="shared" si="25"/>
        <v>211</v>
      </c>
      <c r="D91" s="10">
        <f t="shared" si="26"/>
        <v>211</v>
      </c>
      <c r="E91" s="10">
        <f t="shared" si="27"/>
        <v>210</v>
      </c>
      <c r="F91" s="10">
        <f t="shared" si="28"/>
        <v>210</v>
      </c>
      <c r="G91" s="10">
        <f t="shared" si="29"/>
        <v>209</v>
      </c>
      <c r="H91" s="10">
        <f t="shared" si="30"/>
        <v>209</v>
      </c>
      <c r="J91" s="1">
        <v>211</v>
      </c>
      <c r="K91" s="5">
        <f t="shared" si="31"/>
        <v>56320.07</v>
      </c>
    </row>
    <row r="92" spans="2:18" x14ac:dyDescent="0.45">
      <c r="B92" s="2">
        <v>26</v>
      </c>
      <c r="C92" s="10">
        <f t="shared" si="25"/>
        <v>212</v>
      </c>
      <c r="D92" s="10">
        <f t="shared" si="26"/>
        <v>211</v>
      </c>
      <c r="E92" s="10">
        <f t="shared" si="27"/>
        <v>211</v>
      </c>
      <c r="F92" s="10">
        <f t="shared" si="28"/>
        <v>210</v>
      </c>
      <c r="G92" s="10">
        <f t="shared" si="29"/>
        <v>210</v>
      </c>
      <c r="H92" s="10">
        <f t="shared" si="30"/>
        <v>209</v>
      </c>
      <c r="J92" s="1">
        <v>212</v>
      </c>
      <c r="K92" s="5">
        <f t="shared" si="31"/>
        <v>56878.3</v>
      </c>
    </row>
    <row r="93" spans="2:18" x14ac:dyDescent="0.45">
      <c r="B93" s="2">
        <v>27</v>
      </c>
      <c r="C93" s="10">
        <f t="shared" si="25"/>
        <v>212</v>
      </c>
      <c r="D93" s="10">
        <f t="shared" si="26"/>
        <v>212</v>
      </c>
      <c r="E93" s="10">
        <f t="shared" si="27"/>
        <v>211</v>
      </c>
      <c r="F93" s="10">
        <f t="shared" si="28"/>
        <v>211</v>
      </c>
      <c r="G93" s="10">
        <f t="shared" si="29"/>
        <v>210</v>
      </c>
      <c r="H93" s="10">
        <f t="shared" si="30"/>
        <v>210</v>
      </c>
      <c r="J93" s="1">
        <v>213</v>
      </c>
      <c r="K93" s="5">
        <f>MAX(C33:H33)</f>
        <v>56958.79</v>
      </c>
    </row>
    <row r="95" spans="2:18" x14ac:dyDescent="0.45">
      <c r="C95" s="3" t="s">
        <v>10</v>
      </c>
      <c r="J95" s="13" t="s">
        <v>15</v>
      </c>
      <c r="K95" s="14"/>
      <c r="Q95" s="15"/>
      <c r="R95" s="15"/>
    </row>
    <row r="96" spans="2:18" x14ac:dyDescent="0.45">
      <c r="B96" s="2">
        <v>0</v>
      </c>
      <c r="C96" s="10" cm="1">
        <f t="array" ref="C96">J36+$J$1*INDEX($K$66:$K$93, C66-$D$4+1)</f>
        <v>53128.152000000002</v>
      </c>
      <c r="D96" s="10" cm="1">
        <f t="array" ref="D96">K36+$J$1*INDEX($K$66:$K$93, D66-$D$4+1)</f>
        <v>53008.612999999998</v>
      </c>
      <c r="E96" s="10" cm="1">
        <f t="array" ref="E96">L36+$J$1*INDEX($K$66:$K$93, E66-$D$4+1)</f>
        <v>53014.612999999998</v>
      </c>
      <c r="F96" s="10" cm="1">
        <f t="array" ref="F96">M36+$J$1*INDEX($K$66:$K$93, F66-$D$4+1)</f>
        <v>52964.334000000003</v>
      </c>
      <c r="G96" s="10" cm="1">
        <f t="array" ref="G96">N36+$J$1*INDEX($K$66:$K$93, G66-$D$4+1)</f>
        <v>52966.334000000003</v>
      </c>
      <c r="H96" s="10" cm="1">
        <f t="array" ref="H96">O36+$J$1*INDEX($K$66:$K$93, H66-$D$4+1)</f>
        <v>52890.635000000002</v>
      </c>
      <c r="J96" s="1">
        <f>C96-C6</f>
        <v>393.23200000000361</v>
      </c>
      <c r="K96" s="1">
        <f t="shared" ref="K96:O96" si="32">D96-D6</f>
        <v>258.56299999999464</v>
      </c>
      <c r="L96" s="1">
        <f t="shared" si="32"/>
        <v>326.65299999999843</v>
      </c>
      <c r="M96" s="1">
        <f t="shared" si="32"/>
        <v>272.18400000000111</v>
      </c>
      <c r="N96" s="1">
        <f t="shared" si="32"/>
        <v>341.44400000000314</v>
      </c>
      <c r="O96" s="1">
        <f t="shared" si="32"/>
        <v>272.8550000000032</v>
      </c>
      <c r="Q96" s="12"/>
    </row>
    <row r="97" spans="2:15" x14ac:dyDescent="0.45">
      <c r="B97" s="2">
        <v>1</v>
      </c>
      <c r="C97" s="10" cm="1">
        <f t="array" ref="C97">J37+$J$1*INDEX($K$66:$K$93, C67-$D$4+1)</f>
        <v>53188.152000000002</v>
      </c>
      <c r="D97" s="10" cm="1">
        <f t="array" ref="D97">K37+$J$1*INDEX($K$66:$K$93, D67-$D$4+1)</f>
        <v>53197.152000000002</v>
      </c>
      <c r="E97" s="10" cm="1">
        <f t="array" ref="E97">L37+$J$1*INDEX($K$66:$K$93, E67-$D$4+1)</f>
        <v>53076.612999999998</v>
      </c>
      <c r="F97" s="10" cm="1">
        <f t="array" ref="F97">M37+$J$1*INDEX($K$66:$K$93, F67-$D$4+1)</f>
        <v>53081.612999999998</v>
      </c>
      <c r="G97" s="10" cm="1">
        <f t="array" ref="G97">N37+$J$1*INDEX($K$66:$K$93, G67-$D$4+1)</f>
        <v>53030.334000000003</v>
      </c>
      <c r="H97" s="10" cm="1">
        <f t="array" ref="H97">O37+$J$1*INDEX($K$66:$K$93, H67-$D$4+1)</f>
        <v>53031.334000000003</v>
      </c>
      <c r="J97" s="1">
        <f t="shared" ref="J97:J123" si="33">C97-C7</f>
        <v>269.80200000000332</v>
      </c>
      <c r="K97" s="1">
        <f t="shared" ref="K97:K123" si="34">D97-D7</f>
        <v>272.17199999999866</v>
      </c>
      <c r="L97" s="1">
        <f t="shared" ref="L97:L123" si="35">E97-E7</f>
        <v>256.6929999999993</v>
      </c>
      <c r="M97" s="1">
        <f t="shared" ref="M97:M123" si="36">F97-F7</f>
        <v>257.53299999999581</v>
      </c>
      <c r="N97" s="1">
        <f t="shared" ref="N97:N123" si="37">G97-G7</f>
        <v>264.93400000000111</v>
      </c>
      <c r="O97" s="1">
        <f t="shared" ref="O97:O123" si="38">H97-H7</f>
        <v>271.1140000000014</v>
      </c>
    </row>
    <row r="98" spans="2:15" x14ac:dyDescent="0.45">
      <c r="B98" s="2">
        <v>2</v>
      </c>
      <c r="C98" s="10" cm="1">
        <f t="array" ref="C98">J38+$J$1*INDEX($K$66:$K$93, C68-$D$4+1)</f>
        <v>53379.642999999996</v>
      </c>
      <c r="D98" s="10" cm="1">
        <f t="array" ref="D98">K38+$J$1*INDEX($K$66:$K$93, D68-$D$4+1)</f>
        <v>53266.152000000002</v>
      </c>
      <c r="E98" s="10" cm="1">
        <f t="array" ref="E98">L38+$J$1*INDEX($K$66:$K$93, E68-$D$4+1)</f>
        <v>53272.152000000002</v>
      </c>
      <c r="F98" s="10" cm="1">
        <f t="array" ref="F98">M38+$J$1*INDEX($K$66:$K$93, F68-$D$4+1)</f>
        <v>53148.612999999998</v>
      </c>
      <c r="G98" s="10" cm="1">
        <f t="array" ref="G98">N38+$J$1*INDEX($K$66:$K$93, G68-$D$4+1)</f>
        <v>53150.612999999998</v>
      </c>
      <c r="H98" s="10" cm="1">
        <f t="array" ref="H98">O38+$J$1*INDEX($K$66:$K$93, H68-$D$4+1)</f>
        <v>53096.334000000003</v>
      </c>
      <c r="J98" s="1">
        <f t="shared" si="33"/>
        <v>285.92299999999523</v>
      </c>
      <c r="K98" s="1">
        <f t="shared" si="34"/>
        <v>155.28199999999924</v>
      </c>
      <c r="L98" s="1">
        <f t="shared" si="35"/>
        <v>284.97200000000157</v>
      </c>
      <c r="M98" s="1">
        <f t="shared" si="36"/>
        <v>151.80299999999988</v>
      </c>
      <c r="N98" s="1">
        <f t="shared" si="37"/>
        <v>265.11299999999756</v>
      </c>
      <c r="O98" s="1">
        <f t="shared" si="38"/>
        <v>218.96399999999994</v>
      </c>
    </row>
    <row r="99" spans="2:15" x14ac:dyDescent="0.45">
      <c r="B99" s="2">
        <v>3</v>
      </c>
      <c r="C99" s="10" cm="1">
        <f t="array" ref="C99">J39+$J$1*INDEX($K$66:$K$93, C69-$D$4+1)</f>
        <v>53440.642999999996</v>
      </c>
      <c r="D99" s="10" cm="1">
        <f t="array" ref="D99">K39+$J$1*INDEX($K$66:$K$93, D69-$D$4+1)</f>
        <v>53449.642999999996</v>
      </c>
      <c r="E99" s="10" cm="1">
        <f t="array" ref="E99">L39+$J$1*INDEX($K$66:$K$93, E69-$D$4+1)</f>
        <v>53335.152000000002</v>
      </c>
      <c r="F99" s="10" cm="1">
        <f t="array" ref="F99">M39+$J$1*INDEX($K$66:$K$93, F69-$D$4+1)</f>
        <v>53340.152000000002</v>
      </c>
      <c r="G99" s="10" cm="1">
        <f t="array" ref="G99">N39+$J$1*INDEX($K$66:$K$93, G69-$D$4+1)</f>
        <v>53215.612999999998</v>
      </c>
      <c r="H99" s="10" cm="1">
        <f t="array" ref="H99">O39+$J$1*INDEX($K$66:$K$93, H69-$D$4+1)</f>
        <v>53216.612999999998</v>
      </c>
      <c r="J99" s="1">
        <f t="shared" si="33"/>
        <v>266.17299999999523</v>
      </c>
      <c r="K99" s="1">
        <f t="shared" si="34"/>
        <v>270.90299999999843</v>
      </c>
      <c r="L99" s="1">
        <f t="shared" si="35"/>
        <v>273.76200000000244</v>
      </c>
      <c r="M99" s="1">
        <f t="shared" si="36"/>
        <v>273.46199999999953</v>
      </c>
      <c r="N99" s="1">
        <f t="shared" si="37"/>
        <v>258.10299999999552</v>
      </c>
      <c r="O99" s="1">
        <f t="shared" si="38"/>
        <v>274.89299999999639</v>
      </c>
    </row>
    <row r="100" spans="2:15" x14ac:dyDescent="0.45">
      <c r="B100" s="2">
        <v>4</v>
      </c>
      <c r="C100" s="10" cm="1">
        <f t="array" ref="C100">J40+$J$1*INDEX($K$66:$K$93, C70-$D$4+1)</f>
        <v>53584.498</v>
      </c>
      <c r="D100" s="10" cm="1">
        <f t="array" ref="D100">K40+$J$1*INDEX($K$66:$K$93, D70-$D$4+1)</f>
        <v>53519.642999999996</v>
      </c>
      <c r="E100" s="10" cm="1">
        <f t="array" ref="E100">L40+$J$1*INDEX($K$66:$K$93, E70-$D$4+1)</f>
        <v>53525.642999999996</v>
      </c>
      <c r="F100" s="10" cm="1">
        <f t="array" ref="F100">M40+$J$1*INDEX($K$66:$K$93, F70-$D$4+1)</f>
        <v>53408.152000000002</v>
      </c>
      <c r="G100" s="10" cm="1">
        <f t="array" ref="G100">N40+$J$1*INDEX($K$66:$K$93, G70-$D$4+1)</f>
        <v>53410.152000000002</v>
      </c>
      <c r="H100" s="10" cm="1">
        <f t="array" ref="H100">O40+$J$1*INDEX($K$66:$K$93, H70-$D$4+1)</f>
        <v>53282.612999999998</v>
      </c>
      <c r="J100" s="1">
        <f t="shared" si="33"/>
        <v>340.41799999999785</v>
      </c>
      <c r="K100" s="1">
        <f t="shared" si="34"/>
        <v>269.39299999999639</v>
      </c>
      <c r="L100" s="1">
        <f t="shared" si="35"/>
        <v>395.05299999999988</v>
      </c>
      <c r="M100" s="1">
        <f t="shared" si="36"/>
        <v>271.62200000000303</v>
      </c>
      <c r="N100" s="1">
        <f t="shared" si="37"/>
        <v>396.26200000000244</v>
      </c>
      <c r="O100" s="1">
        <f t="shared" si="38"/>
        <v>266.10299999999552</v>
      </c>
    </row>
    <row r="101" spans="2:15" x14ac:dyDescent="0.45">
      <c r="B101" s="2">
        <v>5</v>
      </c>
      <c r="C101" s="10" cm="1">
        <f t="array" ref="C101">J41+$J$1*INDEX($K$66:$K$93, C71-$D$4+1)</f>
        <v>53646.498</v>
      </c>
      <c r="D101" s="10" cm="1">
        <f t="array" ref="D101">K41+$J$1*INDEX($K$66:$K$93, D71-$D$4+1)</f>
        <v>53655.498</v>
      </c>
      <c r="E101" s="10" cm="1">
        <f t="array" ref="E101">L41+$J$1*INDEX($K$66:$K$93, E71-$D$4+1)</f>
        <v>53589.642999999996</v>
      </c>
      <c r="F101" s="10" cm="1">
        <f t="array" ref="F101">M41+$J$1*INDEX($K$66:$K$93, F71-$D$4+1)</f>
        <v>53594.642999999996</v>
      </c>
      <c r="G101" s="10" cm="1">
        <f t="array" ref="G101">N41+$J$1*INDEX($K$66:$K$93, G71-$D$4+1)</f>
        <v>53476.152000000002</v>
      </c>
      <c r="H101" s="10" cm="1">
        <f t="array" ref="H101">O41+$J$1*INDEX($K$66:$K$93, H71-$D$4+1)</f>
        <v>53477.152000000002</v>
      </c>
      <c r="J101" s="1">
        <f t="shared" si="33"/>
        <v>263.13799999999901</v>
      </c>
      <c r="K101" s="1">
        <f t="shared" si="34"/>
        <v>260.39800000000105</v>
      </c>
      <c r="L101" s="1">
        <f t="shared" si="35"/>
        <v>285.09299999999348</v>
      </c>
      <c r="M101" s="1">
        <f t="shared" si="36"/>
        <v>274.1929999999993</v>
      </c>
      <c r="N101" s="1">
        <f t="shared" si="37"/>
        <v>268.4120000000039</v>
      </c>
      <c r="O101" s="1">
        <f t="shared" si="38"/>
        <v>269.38200000000506</v>
      </c>
    </row>
    <row r="102" spans="2:15" x14ac:dyDescent="0.45">
      <c r="B102" s="2">
        <v>6</v>
      </c>
      <c r="C102" s="10" cm="1">
        <f t="array" ref="C102">J42+$J$1*INDEX($K$66:$K$93, C72-$D$4+1)</f>
        <v>53775.476999999999</v>
      </c>
      <c r="D102" s="10" cm="1">
        <f t="array" ref="D102">K42+$J$1*INDEX($K$66:$K$93, D72-$D$4+1)</f>
        <v>53726.498</v>
      </c>
      <c r="E102" s="10" cm="1">
        <f t="array" ref="E102">L42+$J$1*INDEX($K$66:$K$93, E72-$D$4+1)</f>
        <v>53732.498</v>
      </c>
      <c r="F102" s="10" cm="1">
        <f t="array" ref="F102">M42+$J$1*INDEX($K$66:$K$93, F72-$D$4+1)</f>
        <v>53663.642999999996</v>
      </c>
      <c r="G102" s="10" cm="1">
        <f t="array" ref="G102">N42+$J$1*INDEX($K$66:$K$93, G72-$D$4+1)</f>
        <v>53665.642999999996</v>
      </c>
      <c r="H102" s="10" cm="1">
        <f t="array" ref="H102">O42+$J$1*INDEX($K$66:$K$93, H72-$D$4+1)</f>
        <v>53544.152000000002</v>
      </c>
      <c r="J102" s="1">
        <f t="shared" si="33"/>
        <v>284.92699999999604</v>
      </c>
      <c r="K102" s="1">
        <f t="shared" si="34"/>
        <v>228.40800000000309</v>
      </c>
      <c r="L102" s="1">
        <f t="shared" si="35"/>
        <v>278.46800000000076</v>
      </c>
      <c r="M102" s="1">
        <f t="shared" si="36"/>
        <v>191.16299999999319</v>
      </c>
      <c r="N102" s="1">
        <f t="shared" si="37"/>
        <v>266.42299999999523</v>
      </c>
      <c r="O102" s="1">
        <f t="shared" si="38"/>
        <v>151.90200000000186</v>
      </c>
    </row>
    <row r="103" spans="2:15" x14ac:dyDescent="0.45">
      <c r="B103" s="2">
        <v>7</v>
      </c>
      <c r="C103" s="10" cm="1">
        <f t="array" ref="C103">J43+$J$1*INDEX($K$66:$K$93, C73-$D$4+1)</f>
        <v>53838.476999999999</v>
      </c>
      <c r="D103" s="10" cm="1">
        <f t="array" ref="D103">K43+$J$1*INDEX($K$66:$K$93, D73-$D$4+1)</f>
        <v>53847.476999999999</v>
      </c>
      <c r="E103" s="10" cm="1">
        <f t="array" ref="E103">L43+$J$1*INDEX($K$66:$K$93, E73-$D$4+1)</f>
        <v>53797.498</v>
      </c>
      <c r="F103" s="10" cm="1">
        <f t="array" ref="F103">M43+$J$1*INDEX($K$66:$K$93, F73-$D$4+1)</f>
        <v>53802.498</v>
      </c>
      <c r="G103" s="10" cm="1">
        <f t="array" ref="G103">N43+$J$1*INDEX($K$66:$K$93, G73-$D$4+1)</f>
        <v>53732.642999999996</v>
      </c>
      <c r="H103" s="10" cm="1">
        <f t="array" ref="H103">O43+$J$1*INDEX($K$66:$K$93, H73-$D$4+1)</f>
        <v>53733.642999999996</v>
      </c>
      <c r="J103" s="1">
        <f t="shared" si="33"/>
        <v>264.19700000000012</v>
      </c>
      <c r="K103" s="1">
        <f t="shared" si="34"/>
        <v>271.49699999999575</v>
      </c>
      <c r="L103" s="1">
        <f t="shared" si="35"/>
        <v>257.72800000000279</v>
      </c>
      <c r="M103" s="1">
        <f t="shared" si="36"/>
        <v>258.97800000000279</v>
      </c>
      <c r="N103" s="1">
        <f t="shared" si="37"/>
        <v>273.93299999999726</v>
      </c>
      <c r="O103" s="1">
        <f t="shared" si="38"/>
        <v>271.70299999999406</v>
      </c>
    </row>
    <row r="104" spans="2:15" x14ac:dyDescent="0.45">
      <c r="B104" s="2">
        <v>8</v>
      </c>
      <c r="C104" s="10" cm="1">
        <f t="array" ref="C104">J44+$J$1*INDEX($K$66:$K$93, C74-$D$4+1)</f>
        <v>54085.546000000002</v>
      </c>
      <c r="D104" s="10" cm="1">
        <f t="array" ref="D104">K44+$J$1*INDEX($K$66:$K$93, D74-$D$4+1)</f>
        <v>53919.476999999999</v>
      </c>
      <c r="E104" s="10" cm="1">
        <f t="array" ref="E104">L44+$J$1*INDEX($K$66:$K$93, E74-$D$4+1)</f>
        <v>53925.476999999999</v>
      </c>
      <c r="F104" s="10" cm="1">
        <f t="array" ref="F104">M44+$J$1*INDEX($K$66:$K$93, F74-$D$4+1)</f>
        <v>53872.498</v>
      </c>
      <c r="G104" s="10" cm="1">
        <f t="array" ref="G104">N44+$J$1*INDEX($K$66:$K$93, G74-$D$4+1)</f>
        <v>53874.498</v>
      </c>
      <c r="H104" s="10" cm="1">
        <f t="array" ref="H104">O44+$J$1*INDEX($K$66:$K$93, H74-$D$4+1)</f>
        <v>53801.642999999996</v>
      </c>
      <c r="J104" s="1">
        <f t="shared" si="33"/>
        <v>444.48600000000442</v>
      </c>
      <c r="K104" s="1">
        <f t="shared" si="34"/>
        <v>269.34700000000157</v>
      </c>
      <c r="L104" s="1">
        <f t="shared" si="35"/>
        <v>320.94700000000012</v>
      </c>
      <c r="M104" s="1">
        <f t="shared" si="36"/>
        <v>262.10800000000017</v>
      </c>
      <c r="N104" s="1">
        <f t="shared" si="37"/>
        <v>343.02799999999843</v>
      </c>
      <c r="O104" s="1">
        <f t="shared" si="38"/>
        <v>264.06299999999464</v>
      </c>
    </row>
    <row r="105" spans="2:15" x14ac:dyDescent="0.45">
      <c r="B105" s="2">
        <v>9</v>
      </c>
      <c r="C105" s="10" cm="1">
        <f t="array" ref="C105">J45+$J$1*INDEX($K$66:$K$93, C75-$D$4+1)</f>
        <v>54149.546000000002</v>
      </c>
      <c r="D105" s="10" cm="1">
        <f t="array" ref="D105">K45+$J$1*INDEX($K$66:$K$93, D75-$D$4+1)</f>
        <v>54158.546000000002</v>
      </c>
      <c r="E105" s="10" cm="1">
        <f t="array" ref="E105">L45+$J$1*INDEX($K$66:$K$93, E75-$D$4+1)</f>
        <v>53991.476999999999</v>
      </c>
      <c r="F105" s="10" cm="1">
        <f t="array" ref="F105">M45+$J$1*INDEX($K$66:$K$93, F75-$D$4+1)</f>
        <v>53996.476999999999</v>
      </c>
      <c r="G105" s="10" cm="1">
        <f t="array" ref="G105">N45+$J$1*INDEX($K$66:$K$93, G75-$D$4+1)</f>
        <v>53942.498</v>
      </c>
      <c r="H105" s="10" cm="1">
        <f t="array" ref="H105">O45+$J$1*INDEX($K$66:$K$93, H75-$D$4+1)</f>
        <v>53943.498</v>
      </c>
      <c r="J105" s="1">
        <f t="shared" si="33"/>
        <v>267.1160000000018</v>
      </c>
      <c r="K105" s="1">
        <f t="shared" si="34"/>
        <v>264.53600000000006</v>
      </c>
      <c r="L105" s="1">
        <f t="shared" si="35"/>
        <v>272.5769999999975</v>
      </c>
      <c r="M105" s="1">
        <f t="shared" si="36"/>
        <v>271.20700000000215</v>
      </c>
      <c r="N105" s="1">
        <f t="shared" si="37"/>
        <v>267.32800000000134</v>
      </c>
      <c r="O105" s="1">
        <f t="shared" si="38"/>
        <v>276.52799999999843</v>
      </c>
    </row>
    <row r="106" spans="2:15" x14ac:dyDescent="0.45">
      <c r="B106" s="2">
        <v>10</v>
      </c>
      <c r="C106" s="10" cm="1">
        <f t="array" ref="C106">J46+$J$1*INDEX($K$66:$K$93, C76-$D$4+1)</f>
        <v>54412.951000000001</v>
      </c>
      <c r="D106" s="10" cm="1">
        <f t="array" ref="D106">K46+$J$1*INDEX($K$66:$K$93, D76-$D$4+1)</f>
        <v>54231.546000000002</v>
      </c>
      <c r="E106" s="10" cm="1">
        <f t="array" ref="E106">L46+$J$1*INDEX($K$66:$K$93, E76-$D$4+1)</f>
        <v>54237.546000000002</v>
      </c>
      <c r="F106" s="10" cm="1">
        <f t="array" ref="F106">M46+$J$1*INDEX($K$66:$K$93, F76-$D$4+1)</f>
        <v>54067.476999999999</v>
      </c>
      <c r="G106" s="10" cm="1">
        <f t="array" ref="G106">N46+$J$1*INDEX($K$66:$K$93, G76-$D$4+1)</f>
        <v>54069.476999999999</v>
      </c>
      <c r="H106" s="10" cm="1">
        <f t="array" ref="H106">O46+$J$1*INDEX($K$66:$K$93, H76-$D$4+1)</f>
        <v>54012.498</v>
      </c>
      <c r="J106" s="1">
        <f t="shared" si="33"/>
        <v>278.44099999999889</v>
      </c>
      <c r="K106" s="1">
        <f t="shared" si="34"/>
        <v>86.39600000000064</v>
      </c>
      <c r="L106" s="1">
        <f t="shared" si="35"/>
        <v>287.94600000000355</v>
      </c>
      <c r="M106" s="1">
        <f t="shared" si="36"/>
        <v>116.83699999999953</v>
      </c>
      <c r="N106" s="1">
        <f t="shared" si="37"/>
        <v>275.0769999999975</v>
      </c>
      <c r="O106" s="1">
        <f t="shared" si="38"/>
        <v>212.0679999999993</v>
      </c>
    </row>
    <row r="107" spans="2:15" x14ac:dyDescent="0.45">
      <c r="B107" s="2">
        <v>11</v>
      </c>
      <c r="C107" s="10" cm="1">
        <f t="array" ref="C107">J47+$J$1*INDEX($K$66:$K$93, C77-$D$4+1)</f>
        <v>54477.951000000001</v>
      </c>
      <c r="D107" s="10" cm="1">
        <f t="array" ref="D107">K47+$J$1*INDEX($K$66:$K$93, D77-$D$4+1)</f>
        <v>54486.951000000001</v>
      </c>
      <c r="E107" s="10" cm="1">
        <f t="array" ref="E107">L47+$J$1*INDEX($K$66:$K$93, E77-$D$4+1)</f>
        <v>54304.546000000002</v>
      </c>
      <c r="F107" s="10" cm="1">
        <f t="array" ref="F107">M47+$J$1*INDEX($K$66:$K$93, F77-$D$4+1)</f>
        <v>54309.546000000002</v>
      </c>
      <c r="G107" s="10" cm="1">
        <f t="array" ref="G107">N47+$J$1*INDEX($K$66:$K$93, G77-$D$4+1)</f>
        <v>54138.476999999999</v>
      </c>
      <c r="H107" s="10" cm="1">
        <f t="array" ref="H107">O47+$J$1*INDEX($K$66:$K$93, H77-$D$4+1)</f>
        <v>54139.476999999999</v>
      </c>
      <c r="J107" s="1">
        <f t="shared" si="33"/>
        <v>262.73099999999977</v>
      </c>
      <c r="K107" s="1">
        <f t="shared" si="34"/>
        <v>257.69099999999889</v>
      </c>
      <c r="L107" s="1">
        <f t="shared" si="35"/>
        <v>280.37600000000384</v>
      </c>
      <c r="M107" s="1">
        <f t="shared" si="36"/>
        <v>276.60599999999977</v>
      </c>
      <c r="N107" s="1">
        <f t="shared" si="37"/>
        <v>264.77700000000186</v>
      </c>
      <c r="O107" s="1">
        <f t="shared" si="38"/>
        <v>273.40699999999924</v>
      </c>
    </row>
    <row r="108" spans="2:15" x14ac:dyDescent="0.45">
      <c r="B108" s="2">
        <v>12</v>
      </c>
      <c r="C108" s="10" cm="1">
        <f t="array" ref="C108">J48+$J$1*INDEX($K$66:$K$93, C78-$D$4+1)</f>
        <v>54623.942999999999</v>
      </c>
      <c r="D108" s="10" cm="1">
        <f t="array" ref="D108">K48+$J$1*INDEX($K$66:$K$93, D78-$D$4+1)</f>
        <v>54560.951000000001</v>
      </c>
      <c r="E108" s="10" cm="1">
        <f t="array" ref="E108">L48+$J$1*INDEX($K$66:$K$93, E78-$D$4+1)</f>
        <v>54566.951000000001</v>
      </c>
      <c r="F108" s="10" cm="1">
        <f t="array" ref="F108">M48+$J$1*INDEX($K$66:$K$93, F78-$D$4+1)</f>
        <v>54381.546000000002</v>
      </c>
      <c r="G108" s="10" cm="1">
        <f t="array" ref="G108">N48+$J$1*INDEX($K$66:$K$93, G78-$D$4+1)</f>
        <v>54383.546000000002</v>
      </c>
      <c r="H108" s="10" cm="1">
        <f t="array" ref="H108">O48+$J$1*INDEX($K$66:$K$93, H78-$D$4+1)</f>
        <v>54209.476999999999</v>
      </c>
      <c r="J108" s="1">
        <f t="shared" si="33"/>
        <v>337.35300000000279</v>
      </c>
      <c r="K108" s="1">
        <f t="shared" si="34"/>
        <v>271.38100000000122</v>
      </c>
      <c r="L108" s="1">
        <f t="shared" si="35"/>
        <v>460.06100000000151</v>
      </c>
      <c r="M108" s="1">
        <f t="shared" si="36"/>
        <v>283.55600000000413</v>
      </c>
      <c r="N108" s="1">
        <f t="shared" si="37"/>
        <v>451.70600000000559</v>
      </c>
      <c r="O108" s="1">
        <f t="shared" si="38"/>
        <v>271.29699999999866</v>
      </c>
    </row>
    <row r="109" spans="2:15" x14ac:dyDescent="0.45">
      <c r="B109" s="2">
        <v>13</v>
      </c>
      <c r="C109" s="10" cm="1">
        <f t="array" ref="C109">J49+$J$1*INDEX($K$66:$K$93, C79-$D$4+1)</f>
        <v>54689.942999999999</v>
      </c>
      <c r="D109" s="10" cm="1">
        <f t="array" ref="D109">K49+$J$1*INDEX($K$66:$K$93, D79-$D$4+1)</f>
        <v>54698.942999999999</v>
      </c>
      <c r="E109" s="10" cm="1">
        <f t="array" ref="E109">L49+$J$1*INDEX($K$66:$K$93, E79-$D$4+1)</f>
        <v>54634.951000000001</v>
      </c>
      <c r="F109" s="10" cm="1">
        <f t="array" ref="F109">M49+$J$1*INDEX($K$66:$K$93, F79-$D$4+1)</f>
        <v>54639.951000000001</v>
      </c>
      <c r="G109" s="10" cm="1">
        <f t="array" ref="G109">N49+$J$1*INDEX($K$66:$K$93, G79-$D$4+1)</f>
        <v>54453.546000000002</v>
      </c>
      <c r="H109" s="10" cm="1">
        <f t="array" ref="H109">O49+$J$1*INDEX($K$66:$K$93, H79-$D$4+1)</f>
        <v>54454.546000000002</v>
      </c>
      <c r="J109" s="1">
        <f t="shared" si="33"/>
        <v>263.25299999999697</v>
      </c>
      <c r="K109" s="1">
        <f t="shared" si="34"/>
        <v>267.66300000000047</v>
      </c>
      <c r="L109" s="1">
        <f t="shared" si="35"/>
        <v>253.50100000000384</v>
      </c>
      <c r="M109" s="1">
        <f t="shared" si="36"/>
        <v>254.6710000000021</v>
      </c>
      <c r="N109" s="1">
        <f t="shared" si="37"/>
        <v>271.72600000000239</v>
      </c>
      <c r="O109" s="1">
        <f t="shared" si="38"/>
        <v>267.41600000000471</v>
      </c>
    </row>
    <row r="110" spans="2:15" x14ac:dyDescent="0.45">
      <c r="B110" s="2">
        <v>14</v>
      </c>
      <c r="C110" s="10" cm="1">
        <f t="array" ref="C110">J50+$J$1*INDEX($K$66:$K$93, C80-$D$4+1)</f>
        <v>54833.533000000003</v>
      </c>
      <c r="D110" s="10" cm="1">
        <f t="array" ref="D110">K50+$J$1*INDEX($K$66:$K$93, D80-$D$4+1)</f>
        <v>54773.942999999999</v>
      </c>
      <c r="E110" s="10" cm="1">
        <f t="array" ref="E110">L50+$J$1*INDEX($K$66:$K$93, E80-$D$4+1)</f>
        <v>54779.942999999999</v>
      </c>
      <c r="F110" s="10" cm="1">
        <f t="array" ref="F110">M50+$J$1*INDEX($K$66:$K$93, F80-$D$4+1)</f>
        <v>54712.951000000001</v>
      </c>
      <c r="G110" s="10" cm="1">
        <f t="array" ref="G110">N50+$J$1*INDEX($K$66:$K$93, G80-$D$4+1)</f>
        <v>54714.951000000001</v>
      </c>
      <c r="H110" s="10" cm="1">
        <f t="array" ref="H110">O50+$J$1*INDEX($K$66:$K$93, H80-$D$4+1)</f>
        <v>54525.546000000002</v>
      </c>
      <c r="J110" s="1">
        <f t="shared" si="33"/>
        <v>272.4230000000025</v>
      </c>
      <c r="K110" s="1">
        <f t="shared" si="34"/>
        <v>207.6730000000025</v>
      </c>
      <c r="L110" s="1">
        <f t="shared" si="35"/>
        <v>281.08299999999872</v>
      </c>
      <c r="M110" s="1">
        <f t="shared" si="36"/>
        <v>208.71100000000297</v>
      </c>
      <c r="N110" s="1">
        <f t="shared" si="37"/>
        <v>267.23099999999977</v>
      </c>
      <c r="O110" s="1">
        <f t="shared" si="38"/>
        <v>74.706000000005588</v>
      </c>
    </row>
    <row r="111" spans="2:15" x14ac:dyDescent="0.45">
      <c r="B111" s="2">
        <v>15</v>
      </c>
      <c r="C111" s="10" cm="1">
        <f t="array" ref="C111">J51+$J$1*INDEX($K$66:$K$93, C81-$D$4+1)</f>
        <v>54900.533000000003</v>
      </c>
      <c r="D111" s="10" cm="1">
        <f t="array" ref="D111">K51+$J$1*INDEX($K$66:$K$93, D81-$D$4+1)</f>
        <v>54909.533000000003</v>
      </c>
      <c r="E111" s="10" cm="1">
        <f t="array" ref="E111">L51+$J$1*INDEX($K$66:$K$93, E81-$D$4+1)</f>
        <v>54848.942999999999</v>
      </c>
      <c r="F111" s="10" cm="1">
        <f t="array" ref="F111">M51+$J$1*INDEX($K$66:$K$93, F81-$D$4+1)</f>
        <v>54853.942999999999</v>
      </c>
      <c r="G111" s="10" cm="1">
        <f t="array" ref="G111">N51+$J$1*INDEX($K$66:$K$93, G81-$D$4+1)</f>
        <v>54785.951000000001</v>
      </c>
      <c r="H111" s="10" cm="1">
        <f t="array" ref="H111">O51+$J$1*INDEX($K$66:$K$93, H81-$D$4+1)</f>
        <v>54786.951000000001</v>
      </c>
      <c r="J111" s="1">
        <f t="shared" si="33"/>
        <v>273.32300000000396</v>
      </c>
      <c r="K111" s="1">
        <f t="shared" si="34"/>
        <v>262.31300000000192</v>
      </c>
      <c r="L111" s="1">
        <f t="shared" si="35"/>
        <v>270.82299999999668</v>
      </c>
      <c r="M111" s="1">
        <f t="shared" si="36"/>
        <v>277.80299999999988</v>
      </c>
      <c r="N111" s="1">
        <f t="shared" si="37"/>
        <v>259.81100000000151</v>
      </c>
      <c r="O111" s="1">
        <f t="shared" si="38"/>
        <v>253.66100000000006</v>
      </c>
    </row>
    <row r="112" spans="2:15" x14ac:dyDescent="0.45">
      <c r="B112" s="2">
        <v>16</v>
      </c>
      <c r="C112" s="10" cm="1">
        <f t="array" ref="C112">J52+$J$1*INDEX($K$66:$K$93, C82-$D$4+1)</f>
        <v>55092.877</v>
      </c>
      <c r="D112" s="10" cm="1">
        <f t="array" ref="D112">K52+$J$1*INDEX($K$66:$K$93, D82-$D$4+1)</f>
        <v>54985.533000000003</v>
      </c>
      <c r="E112" s="10" cm="1">
        <f t="array" ref="E112">L52+$J$1*INDEX($K$66:$K$93, E82-$D$4+1)</f>
        <v>54991.533000000003</v>
      </c>
      <c r="F112" s="10" cm="1">
        <f t="array" ref="F112">M52+$J$1*INDEX($K$66:$K$93, F82-$D$4+1)</f>
        <v>54927.942999999999</v>
      </c>
      <c r="G112" s="10" cm="1">
        <f t="array" ref="G112">N52+$J$1*INDEX($K$66:$K$93, G82-$D$4+1)</f>
        <v>54929.942999999999</v>
      </c>
      <c r="H112" s="10" cm="1">
        <f t="array" ref="H112">O52+$J$1*INDEX($K$66:$K$93, H82-$D$4+1)</f>
        <v>54858.951000000001</v>
      </c>
      <c r="J112" s="1">
        <f t="shared" si="33"/>
        <v>383.76699999999983</v>
      </c>
      <c r="K112" s="1">
        <f t="shared" si="34"/>
        <v>275.00300000000425</v>
      </c>
      <c r="L112" s="1">
        <f t="shared" si="35"/>
        <v>336.1530000000057</v>
      </c>
      <c r="M112" s="1">
        <f t="shared" si="36"/>
        <v>277.24300000000221</v>
      </c>
      <c r="N112" s="1">
        <f t="shared" si="37"/>
        <v>334.74300000000221</v>
      </c>
      <c r="O112" s="1">
        <f t="shared" si="38"/>
        <v>264.90099999999802</v>
      </c>
    </row>
    <row r="113" spans="2:15" x14ac:dyDescent="0.45">
      <c r="B113" s="2">
        <v>17</v>
      </c>
      <c r="C113" s="10" cm="1">
        <f t="array" ref="C113">J53+$J$1*INDEX($K$66:$K$93, C83-$D$4+1)</f>
        <v>55160.877</v>
      </c>
      <c r="D113" s="10" cm="1">
        <f t="array" ref="D113">K53+$J$1*INDEX($K$66:$K$93, D83-$D$4+1)</f>
        <v>55169.877</v>
      </c>
      <c r="E113" s="10" cm="1">
        <f t="array" ref="E113">L53+$J$1*INDEX($K$66:$K$93, E83-$D$4+1)</f>
        <v>55061.533000000003</v>
      </c>
      <c r="F113" s="10" cm="1">
        <f t="array" ref="F113">M53+$J$1*INDEX($K$66:$K$93, F83-$D$4+1)</f>
        <v>55066.533000000003</v>
      </c>
      <c r="G113" s="10" cm="1">
        <f t="array" ref="G113">N53+$J$1*INDEX($K$66:$K$93, G83-$D$4+1)</f>
        <v>55001.942999999999</v>
      </c>
      <c r="H113" s="10" cm="1">
        <f t="array" ref="H113">O53+$J$1*INDEX($K$66:$K$93, H83-$D$4+1)</f>
        <v>55002.942999999999</v>
      </c>
      <c r="J113" s="1">
        <f t="shared" si="33"/>
        <v>276.88700000000244</v>
      </c>
      <c r="K113" s="1">
        <f t="shared" si="34"/>
        <v>265.93699999999808</v>
      </c>
      <c r="L113" s="1">
        <f t="shared" si="35"/>
        <v>261.50300000000425</v>
      </c>
      <c r="M113" s="1">
        <f t="shared" si="36"/>
        <v>267.19300000000658</v>
      </c>
      <c r="N113" s="1">
        <f t="shared" si="37"/>
        <v>266.7129999999961</v>
      </c>
      <c r="O113" s="1">
        <f t="shared" si="38"/>
        <v>274.34300000000076</v>
      </c>
    </row>
    <row r="114" spans="2:15" x14ac:dyDescent="0.45">
      <c r="B114" s="2">
        <v>18</v>
      </c>
      <c r="C114" s="10" cm="1">
        <f t="array" ref="C114">J54+$J$1*INDEX($K$66:$K$93, C84-$D$4+1)</f>
        <v>55378.935000000005</v>
      </c>
      <c r="D114" s="10" cm="1">
        <f t="array" ref="D114">K54+$J$1*INDEX($K$66:$K$93, D84-$D$4+1)</f>
        <v>55246.877</v>
      </c>
      <c r="E114" s="10" cm="1">
        <f t="array" ref="E114">L54+$J$1*INDEX($K$66:$K$93, E84-$D$4+1)</f>
        <v>55252.877</v>
      </c>
      <c r="F114" s="10" cm="1">
        <f t="array" ref="F114">M54+$J$1*INDEX($K$66:$K$93, F84-$D$4+1)</f>
        <v>55141.533000000003</v>
      </c>
      <c r="G114" s="10" cm="1">
        <f t="array" ref="G114">N54+$J$1*INDEX($K$66:$K$93, G84-$D$4+1)</f>
        <v>55143.533000000003</v>
      </c>
      <c r="H114" s="10" cm="1">
        <f t="array" ref="H114">O54+$J$1*INDEX($K$66:$K$93, H84-$D$4+1)</f>
        <v>55075.942999999999</v>
      </c>
      <c r="J114" s="1">
        <f t="shared" si="33"/>
        <v>268.76500000000669</v>
      </c>
      <c r="K114" s="1">
        <f t="shared" si="34"/>
        <v>132.48700000000099</v>
      </c>
      <c r="L114" s="1">
        <f t="shared" si="35"/>
        <v>272.42700000000332</v>
      </c>
      <c r="M114" s="1">
        <f t="shared" si="36"/>
        <v>158.66300000000047</v>
      </c>
      <c r="N114" s="1">
        <f t="shared" si="37"/>
        <v>266.07300000000396</v>
      </c>
      <c r="O114" s="1">
        <f t="shared" si="38"/>
        <v>212.1730000000025</v>
      </c>
    </row>
    <row r="115" spans="2:15" x14ac:dyDescent="0.45">
      <c r="B115" s="2">
        <v>19</v>
      </c>
      <c r="C115" s="10" cm="1">
        <f t="array" ref="C115">J55+$J$1*INDEX($K$66:$K$93, C85-$D$4+1)</f>
        <v>55447.935000000005</v>
      </c>
      <c r="D115" s="10" cm="1">
        <f t="array" ref="D115">K55+$J$1*INDEX($K$66:$K$93, D85-$D$4+1)</f>
        <v>55456.935000000005</v>
      </c>
      <c r="E115" s="10" cm="1">
        <f t="array" ref="E115">L55+$J$1*INDEX($K$66:$K$93, E85-$D$4+1)</f>
        <v>55323.877</v>
      </c>
      <c r="F115" s="10" cm="1">
        <f t="array" ref="F115">M55+$J$1*INDEX($K$66:$K$93, F85-$D$4+1)</f>
        <v>55328.877</v>
      </c>
      <c r="G115" s="10" cm="1">
        <f t="array" ref="G115">N55+$J$1*INDEX($K$66:$K$93, G85-$D$4+1)</f>
        <v>55216.533000000003</v>
      </c>
      <c r="H115" s="10" cm="1">
        <f t="array" ref="H115">O55+$J$1*INDEX($K$66:$K$93, H85-$D$4+1)</f>
        <v>55217.533000000003</v>
      </c>
      <c r="J115" s="1">
        <f t="shared" si="33"/>
        <v>271.90500000000611</v>
      </c>
      <c r="K115" s="1">
        <f t="shared" si="34"/>
        <v>263.66500000000815</v>
      </c>
      <c r="L115" s="1">
        <f t="shared" si="35"/>
        <v>264.15699999999924</v>
      </c>
      <c r="M115" s="1">
        <f t="shared" si="36"/>
        <v>270.87700000000041</v>
      </c>
      <c r="N115" s="1">
        <f t="shared" si="37"/>
        <v>270.26300000000629</v>
      </c>
      <c r="O115" s="1">
        <f t="shared" si="38"/>
        <v>268.333000000006</v>
      </c>
    </row>
    <row r="116" spans="2:15" x14ac:dyDescent="0.45">
      <c r="B116" s="2">
        <v>20</v>
      </c>
      <c r="C116" s="10" cm="1">
        <f t="array" ref="C116">J56+$J$1*INDEX($K$66:$K$93, C86-$D$4+1)</f>
        <v>55599.853000000003</v>
      </c>
      <c r="D116" s="10" cm="1">
        <f t="array" ref="D116">K56+$J$1*INDEX($K$66:$K$93, D86-$D$4+1)</f>
        <v>55534.935000000005</v>
      </c>
      <c r="E116" s="10" cm="1">
        <f t="array" ref="E116">L56+$J$1*INDEX($K$66:$K$93, E86-$D$4+1)</f>
        <v>55540.935000000005</v>
      </c>
      <c r="F116" s="10" cm="1">
        <f t="array" ref="F116">M56+$J$1*INDEX($K$66:$K$93, F86-$D$4+1)</f>
        <v>55404.877</v>
      </c>
      <c r="G116" s="10" cm="1">
        <f t="array" ref="G116">N56+$J$1*INDEX($K$66:$K$93, G86-$D$4+1)</f>
        <v>55406.877</v>
      </c>
      <c r="H116" s="10" cm="1">
        <f t="array" ref="H116">O56+$J$1*INDEX($K$66:$K$93, H86-$D$4+1)</f>
        <v>55291.533000000003</v>
      </c>
      <c r="J116" s="1">
        <f t="shared" si="33"/>
        <v>341.75300000000425</v>
      </c>
      <c r="K116" s="1">
        <f t="shared" si="34"/>
        <v>266.56500000000233</v>
      </c>
      <c r="L116" s="1">
        <f t="shared" si="35"/>
        <v>412.0850000000064</v>
      </c>
      <c r="M116" s="1">
        <f t="shared" si="36"/>
        <v>276.0769999999975</v>
      </c>
      <c r="N116" s="1">
        <f t="shared" si="37"/>
        <v>392.38700000000244</v>
      </c>
      <c r="O116" s="1">
        <f t="shared" si="38"/>
        <v>268.97300000000541</v>
      </c>
    </row>
    <row r="117" spans="2:15" x14ac:dyDescent="0.45">
      <c r="B117" s="2">
        <v>21</v>
      </c>
      <c r="C117" s="10" cm="1">
        <f t="array" ref="C117">J57+$J$1*INDEX($K$66:$K$93, C87-$D$4+1)</f>
        <v>55669.853000000003</v>
      </c>
      <c r="D117" s="10" cm="1">
        <f t="array" ref="D117">K57+$J$1*INDEX($K$66:$K$93, D87-$D$4+1)</f>
        <v>55678.853000000003</v>
      </c>
      <c r="E117" s="10" cm="1">
        <f t="array" ref="E117">L57+$J$1*INDEX($K$66:$K$93, E87-$D$4+1)</f>
        <v>55612.935000000005</v>
      </c>
      <c r="F117" s="10" cm="1">
        <f t="array" ref="F117">M57+$J$1*INDEX($K$66:$K$93, F87-$D$4+1)</f>
        <v>55617.935000000005</v>
      </c>
      <c r="G117" s="10" cm="1">
        <f t="array" ref="G117">N57+$J$1*INDEX($K$66:$K$93, G87-$D$4+1)</f>
        <v>55480.877</v>
      </c>
      <c r="H117" s="10" cm="1">
        <f t="array" ref="H117">O57+$J$1*INDEX($K$66:$K$93, H87-$D$4+1)</f>
        <v>55481.877</v>
      </c>
      <c r="J117" s="1">
        <f t="shared" si="33"/>
        <v>276.36300000000483</v>
      </c>
      <c r="K117" s="1">
        <f t="shared" si="34"/>
        <v>282.32300000000396</v>
      </c>
      <c r="L117" s="1">
        <f t="shared" si="35"/>
        <v>266.21500000000378</v>
      </c>
      <c r="M117" s="1">
        <f t="shared" si="36"/>
        <v>273.23500000000786</v>
      </c>
      <c r="N117" s="1">
        <f t="shared" si="37"/>
        <v>275.7870000000039</v>
      </c>
      <c r="O117" s="1">
        <f t="shared" si="38"/>
        <v>263.17700000000332</v>
      </c>
    </row>
    <row r="118" spans="2:15" x14ac:dyDescent="0.45">
      <c r="B118" s="2">
        <v>22</v>
      </c>
      <c r="C118" s="10" cm="1">
        <f t="array" ref="C118">J58+$J$1*INDEX($K$66:$K$93, C88-$D$4+1)</f>
        <v>55820.008000000002</v>
      </c>
      <c r="D118" s="10" cm="1">
        <f t="array" ref="D118">K58+$J$1*INDEX($K$66:$K$93, D88-$D$4+1)</f>
        <v>55757.853000000003</v>
      </c>
      <c r="E118" s="10" cm="1">
        <f t="array" ref="E118">L58+$J$1*INDEX($K$66:$K$93, E88-$D$4+1)</f>
        <v>55763.853000000003</v>
      </c>
      <c r="F118" s="10" cm="1">
        <f t="array" ref="F118">M58+$J$1*INDEX($K$66:$K$93, F88-$D$4+1)</f>
        <v>55694.935000000005</v>
      </c>
      <c r="G118" s="10" cm="1">
        <f t="array" ref="G118">N58+$J$1*INDEX($K$66:$K$93, G88-$D$4+1)</f>
        <v>55696.935000000005</v>
      </c>
      <c r="H118" s="10" cm="1">
        <f t="array" ref="H118">O58+$J$1*INDEX($K$66:$K$93, H88-$D$4+1)</f>
        <v>55556.877</v>
      </c>
      <c r="J118" s="1">
        <f t="shared" si="33"/>
        <v>279.34799999999814</v>
      </c>
      <c r="K118" s="1">
        <f t="shared" si="34"/>
        <v>205.70300000000134</v>
      </c>
      <c r="L118" s="1">
        <f t="shared" si="35"/>
        <v>285.49300000000221</v>
      </c>
      <c r="M118" s="1">
        <f t="shared" si="36"/>
        <v>205.92500000000291</v>
      </c>
      <c r="N118" s="1">
        <f t="shared" si="37"/>
        <v>264.67500000000291</v>
      </c>
      <c r="O118" s="1">
        <f t="shared" si="38"/>
        <v>133.27700000000186</v>
      </c>
    </row>
    <row r="119" spans="2:15" x14ac:dyDescent="0.45">
      <c r="B119" s="2">
        <v>23</v>
      </c>
      <c r="C119" s="10" cm="1">
        <f t="array" ref="C119">J59+$J$1*INDEX($K$66:$K$93, C89-$D$4+1)</f>
        <v>55891.008000000002</v>
      </c>
      <c r="D119" s="10" cm="1">
        <f t="array" ref="D119">K59+$J$1*INDEX($K$66:$K$93, D89-$D$4+1)</f>
        <v>55900.008000000002</v>
      </c>
      <c r="E119" s="10" cm="1">
        <f t="array" ref="E119">L59+$J$1*INDEX($K$66:$K$93, E89-$D$4+1)</f>
        <v>55836.853000000003</v>
      </c>
      <c r="F119" s="10" cm="1">
        <f t="array" ref="F119">M59+$J$1*INDEX($K$66:$K$93, F89-$D$4+1)</f>
        <v>55841.853000000003</v>
      </c>
      <c r="G119" s="10" cm="1">
        <f t="array" ref="G119">N59+$J$1*INDEX($K$66:$K$93, G89-$D$4+1)</f>
        <v>55771.935000000005</v>
      </c>
      <c r="H119" s="10" cm="1">
        <f t="array" ref="H119">O59+$J$1*INDEX($K$66:$K$93, H89-$D$4+1)</f>
        <v>55772.935000000005</v>
      </c>
      <c r="J119" s="1">
        <f t="shared" si="33"/>
        <v>268.87800000000425</v>
      </c>
      <c r="K119" s="1">
        <f t="shared" si="34"/>
        <v>266.83800000000338</v>
      </c>
      <c r="L119" s="1">
        <f t="shared" si="35"/>
        <v>267.20300000000134</v>
      </c>
      <c r="M119" s="1">
        <f t="shared" si="36"/>
        <v>280.78300000000309</v>
      </c>
      <c r="N119" s="1">
        <f t="shared" si="37"/>
        <v>258.94500000000698</v>
      </c>
      <c r="O119" s="1">
        <f t="shared" si="38"/>
        <v>267.82500000000437</v>
      </c>
    </row>
    <row r="120" spans="2:15" x14ac:dyDescent="0.45">
      <c r="B120" s="2">
        <v>24</v>
      </c>
      <c r="C120" s="10" cm="1">
        <f t="array" ref="C120">J60+$J$1*INDEX($K$66:$K$93, C90-$D$4+1)</f>
        <v>56520.063000000002</v>
      </c>
      <c r="D120" s="10" cm="1">
        <f t="array" ref="D120">K60+$J$1*INDEX($K$66:$K$93, D90-$D$4+1)</f>
        <v>55980.008000000002</v>
      </c>
      <c r="E120" s="10" cm="1">
        <f t="array" ref="E120">L60+$J$1*INDEX($K$66:$K$93, E90-$D$4+1)</f>
        <v>55986.008000000002</v>
      </c>
      <c r="F120" s="10" cm="1">
        <f t="array" ref="F120">M60+$J$1*INDEX($K$66:$K$93, F90-$D$4+1)</f>
        <v>55919.853000000003</v>
      </c>
      <c r="G120" s="10" cm="1">
        <f t="array" ref="G120">N60+$J$1*INDEX($K$66:$K$93, G90-$D$4+1)</f>
        <v>55921.853000000003</v>
      </c>
      <c r="H120" s="10" cm="1">
        <f t="array" ref="H120">O60+$J$1*INDEX($K$66:$K$93, H90-$D$4+1)</f>
        <v>55848.935000000005</v>
      </c>
      <c r="J120" s="1">
        <f t="shared" si="33"/>
        <v>818.72300000000541</v>
      </c>
      <c r="K120" s="1">
        <f t="shared" si="34"/>
        <v>268.88799999999901</v>
      </c>
      <c r="L120" s="1">
        <f t="shared" si="35"/>
        <v>355.70799999999872</v>
      </c>
      <c r="M120" s="1">
        <f t="shared" si="36"/>
        <v>284.30299999999988</v>
      </c>
      <c r="N120" s="1">
        <f t="shared" si="37"/>
        <v>342.9030000000057</v>
      </c>
      <c r="O120" s="1">
        <f t="shared" si="38"/>
        <v>266.1050000000032</v>
      </c>
    </row>
    <row r="121" spans="2:15" x14ac:dyDescent="0.45">
      <c r="B121" s="2">
        <v>25</v>
      </c>
      <c r="C121" s="10" cm="1">
        <f t="array" ref="C121">J61+$J$1*INDEX($K$66:$K$93, C91-$D$4+1)</f>
        <v>56592.063000000002</v>
      </c>
      <c r="D121" s="10" cm="1">
        <f t="array" ref="D121">K61+$J$1*INDEX($K$66:$K$93, D91-$D$4+1)</f>
        <v>56601.063000000002</v>
      </c>
      <c r="E121" s="10" cm="1">
        <f t="array" ref="E121">L61+$J$1*INDEX($K$66:$K$93, E91-$D$4+1)</f>
        <v>56060.008000000002</v>
      </c>
      <c r="F121" s="10" cm="1">
        <f t="array" ref="F121">M61+$J$1*INDEX($K$66:$K$93, F91-$D$4+1)</f>
        <v>56065.008000000002</v>
      </c>
      <c r="G121" s="10" cm="1">
        <f t="array" ref="G121">N61+$J$1*INDEX($K$66:$K$93, G91-$D$4+1)</f>
        <v>55997.853000000003</v>
      </c>
      <c r="H121" s="10" cm="1">
        <f t="array" ref="H121">O61+$J$1*INDEX($K$66:$K$93, H91-$D$4+1)</f>
        <v>55998.853000000003</v>
      </c>
      <c r="J121" s="1">
        <f t="shared" si="33"/>
        <v>276.07300000000396</v>
      </c>
      <c r="K121" s="1">
        <f t="shared" si="34"/>
        <v>280.99300000000221</v>
      </c>
      <c r="L121" s="1">
        <f t="shared" si="35"/>
        <v>277.23800000000483</v>
      </c>
      <c r="M121" s="1">
        <f t="shared" si="36"/>
        <v>268.93800000000192</v>
      </c>
      <c r="N121" s="1">
        <f t="shared" si="37"/>
        <v>283.73300000000017</v>
      </c>
      <c r="O121" s="1">
        <f t="shared" si="38"/>
        <v>276.75300000000425</v>
      </c>
    </row>
    <row r="122" spans="2:15" x14ac:dyDescent="0.45">
      <c r="B122" s="2">
        <v>26</v>
      </c>
      <c r="C122" s="10" cm="1">
        <f t="array" ref="C122">J62+$J$1*INDEX($K$66:$K$93, C92-$D$4+1)</f>
        <v>57176.47</v>
      </c>
      <c r="D122" s="10" cm="1">
        <f t="array" ref="D122">K62+$J$1*INDEX($K$66:$K$93, D92-$D$4+1)</f>
        <v>56682.063000000002</v>
      </c>
      <c r="E122" s="10" cm="1">
        <f t="array" ref="E122">L62+$J$1*INDEX($K$66:$K$93, E92-$D$4+1)</f>
        <v>56688.063000000002</v>
      </c>
      <c r="F122" s="10" cm="1">
        <f t="array" ref="F122">M62+$J$1*INDEX($K$66:$K$93, F92-$D$4+1)</f>
        <v>56144.008000000002</v>
      </c>
      <c r="G122" s="10" cm="1">
        <f t="array" ref="G122">N62+$J$1*INDEX($K$66:$K$93, G92-$D$4+1)</f>
        <v>56146.008000000002</v>
      </c>
      <c r="H122" s="10" cm="1">
        <f t="array" ref="H122">O62+$J$1*INDEX($K$66:$K$93, H92-$D$4+1)</f>
        <v>56075.853000000003</v>
      </c>
      <c r="J122" s="1">
        <f t="shared" si="33"/>
        <v>317.59999999999854</v>
      </c>
      <c r="K122" s="1">
        <f t="shared" si="34"/>
        <v>-196.23700000000099</v>
      </c>
      <c r="L122" s="1">
        <f t="shared" si="35"/>
        <v>279.06300000000192</v>
      </c>
      <c r="M122" s="1">
        <f t="shared" si="36"/>
        <v>-262.42199999999866</v>
      </c>
      <c r="N122" s="1">
        <f t="shared" si="37"/>
        <v>272.68800000000192</v>
      </c>
      <c r="O122" s="1">
        <f t="shared" si="38"/>
        <v>201.1530000000057</v>
      </c>
    </row>
    <row r="123" spans="2:15" x14ac:dyDescent="0.45">
      <c r="B123" s="2">
        <v>27</v>
      </c>
      <c r="C123" s="10" cm="1">
        <f t="array" ref="C123">J63+$J$1*INDEX($K$66:$K$93, C93-$D$4+1)</f>
        <v>57249.47</v>
      </c>
      <c r="D123" s="10" cm="1">
        <f t="array" ref="D123">K63+$J$1*INDEX($K$66:$K$93, D93-$D$4+1)</f>
        <v>57258.47</v>
      </c>
      <c r="E123" s="10" cm="1">
        <f t="array" ref="E123">L63+$J$1*INDEX($K$66:$K$93, E93-$D$4+1)</f>
        <v>56763.063000000002</v>
      </c>
      <c r="F123" s="10" cm="1">
        <f t="array" ref="F123">M63+$J$1*INDEX($K$66:$K$93, F93-$D$4+1)</f>
        <v>56768.063000000002</v>
      </c>
      <c r="G123" s="10" cm="1">
        <f t="array" ref="G123">N63+$J$1*INDEX($K$66:$K$93, G93-$D$4+1)</f>
        <v>56223.008000000002</v>
      </c>
      <c r="H123" s="10" cm="1">
        <f t="array" ref="H123">O63+$J$1*INDEX($K$66:$K$93, H93-$D$4+1)</f>
        <v>56224.008000000002</v>
      </c>
      <c r="J123" s="1">
        <f t="shared" si="33"/>
        <v>311.72000000000116</v>
      </c>
      <c r="K123" s="1">
        <f t="shared" si="34"/>
        <v>299.68000000000029</v>
      </c>
      <c r="L123" s="1">
        <f t="shared" si="35"/>
        <v>277.37299999999959</v>
      </c>
      <c r="M123" s="1">
        <f t="shared" si="36"/>
        <v>275.01299999999901</v>
      </c>
      <c r="N123" s="1">
        <f t="shared" si="37"/>
        <v>268.8179999999993</v>
      </c>
      <c r="O123" s="1">
        <f t="shared" si="38"/>
        <v>273.21800000000076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C694-88D1-4267-9F53-682BABC77863}">
  <dimension ref="A1:F28"/>
  <sheetViews>
    <sheetView workbookViewId="0">
      <selection sqref="A1:F28"/>
    </sheetView>
  </sheetViews>
  <sheetFormatPr defaultRowHeight="14.25" x14ac:dyDescent="0.45"/>
  <cols>
    <col min="6" max="6" width="11.6640625" customWidth="1"/>
  </cols>
  <sheetData>
    <row r="1" spans="1:6" x14ac:dyDescent="0.45">
      <c r="A1">
        <v>52734.92</v>
      </c>
      <c r="B1">
        <v>52750.05</v>
      </c>
      <c r="C1">
        <v>52687.96</v>
      </c>
      <c r="D1">
        <v>52692.15</v>
      </c>
      <c r="E1">
        <v>52624.89</v>
      </c>
      <c r="F1">
        <v>52617.78</v>
      </c>
    </row>
    <row r="2" spans="1:6" x14ac:dyDescent="0.45">
      <c r="A2">
        <v>52918.35</v>
      </c>
      <c r="B2">
        <v>52924.98</v>
      </c>
      <c r="C2">
        <v>52819.92</v>
      </c>
      <c r="D2">
        <v>52824.08</v>
      </c>
      <c r="E2">
        <v>52765.4</v>
      </c>
      <c r="F2">
        <v>52760.22</v>
      </c>
    </row>
    <row r="3" spans="1:6" x14ac:dyDescent="0.45">
      <c r="A3">
        <v>53093.72</v>
      </c>
      <c r="B3">
        <v>53110.87</v>
      </c>
      <c r="C3">
        <v>52987.18</v>
      </c>
      <c r="D3">
        <v>52996.81</v>
      </c>
      <c r="E3">
        <v>52885.5</v>
      </c>
      <c r="F3">
        <v>52877.37</v>
      </c>
    </row>
    <row r="4" spans="1:6" x14ac:dyDescent="0.45">
      <c r="A4">
        <v>53174.47</v>
      </c>
      <c r="B4">
        <v>53178.74</v>
      </c>
      <c r="C4">
        <v>53061.39</v>
      </c>
      <c r="D4">
        <v>53066.69</v>
      </c>
      <c r="E4">
        <v>52957.51</v>
      </c>
      <c r="F4">
        <v>52941.72</v>
      </c>
    </row>
    <row r="5" spans="1:6" x14ac:dyDescent="0.45">
      <c r="A5">
        <v>53244.08</v>
      </c>
      <c r="B5">
        <v>53250.25</v>
      </c>
      <c r="C5">
        <v>53130.59</v>
      </c>
      <c r="D5">
        <v>53136.53</v>
      </c>
      <c r="E5">
        <v>53013.89</v>
      </c>
      <c r="F5">
        <v>53016.51</v>
      </c>
    </row>
    <row r="6" spans="1:6" x14ac:dyDescent="0.45">
      <c r="A6">
        <v>53383.360000000001</v>
      </c>
      <c r="B6">
        <v>53395.1</v>
      </c>
      <c r="C6">
        <v>53304.55</v>
      </c>
      <c r="D6">
        <v>53320.45</v>
      </c>
      <c r="E6">
        <v>53207.74</v>
      </c>
      <c r="F6">
        <v>53207.77</v>
      </c>
    </row>
    <row r="7" spans="1:6" x14ac:dyDescent="0.45">
      <c r="A7">
        <v>53490.55</v>
      </c>
      <c r="B7">
        <v>53498.09</v>
      </c>
      <c r="C7">
        <v>53454.03</v>
      </c>
      <c r="D7">
        <v>53472.480000000003</v>
      </c>
      <c r="E7">
        <v>53399.22</v>
      </c>
      <c r="F7">
        <v>53392.25</v>
      </c>
    </row>
    <row r="8" spans="1:6" x14ac:dyDescent="0.45">
      <c r="A8">
        <v>53574.28</v>
      </c>
      <c r="B8">
        <v>53575.98</v>
      </c>
      <c r="C8">
        <v>53539.77</v>
      </c>
      <c r="D8">
        <v>53543.519999999997</v>
      </c>
      <c r="E8">
        <v>53458.71</v>
      </c>
      <c r="F8">
        <v>53461.94</v>
      </c>
    </row>
    <row r="9" spans="1:6" x14ac:dyDescent="0.45">
      <c r="A9">
        <v>53641.06</v>
      </c>
      <c r="B9">
        <v>53650.13</v>
      </c>
      <c r="C9">
        <v>53604.53</v>
      </c>
      <c r="D9">
        <v>53610.39</v>
      </c>
      <c r="E9">
        <v>53531.47</v>
      </c>
      <c r="F9">
        <v>53537.58</v>
      </c>
    </row>
    <row r="10" spans="1:6" x14ac:dyDescent="0.45">
      <c r="A10">
        <v>53882.43</v>
      </c>
      <c r="B10">
        <v>53894.01</v>
      </c>
      <c r="C10">
        <v>53718.9</v>
      </c>
      <c r="D10">
        <v>53725.27</v>
      </c>
      <c r="E10">
        <v>53675.17</v>
      </c>
      <c r="F10">
        <v>53666.97</v>
      </c>
    </row>
    <row r="11" spans="1:6" x14ac:dyDescent="0.45">
      <c r="A11">
        <v>54134.51</v>
      </c>
      <c r="B11">
        <v>54145.15</v>
      </c>
      <c r="C11">
        <v>53949.599999999999</v>
      </c>
      <c r="D11">
        <v>53950.64</v>
      </c>
      <c r="E11">
        <v>53794.400000000001</v>
      </c>
      <c r="F11">
        <v>53800.43</v>
      </c>
    </row>
    <row r="12" spans="1:6" x14ac:dyDescent="0.45">
      <c r="A12">
        <v>54215.22</v>
      </c>
      <c r="B12">
        <v>54229.26</v>
      </c>
      <c r="C12">
        <v>54024.17</v>
      </c>
      <c r="D12">
        <v>54032.94</v>
      </c>
      <c r="E12">
        <v>53873.7</v>
      </c>
      <c r="F12">
        <v>53866.07</v>
      </c>
    </row>
    <row r="13" spans="1:6" x14ac:dyDescent="0.45">
      <c r="A13">
        <v>54286.59</v>
      </c>
      <c r="B13">
        <v>54289.57</v>
      </c>
      <c r="C13">
        <v>54106.89</v>
      </c>
      <c r="D13">
        <v>54097.99</v>
      </c>
      <c r="E13">
        <v>53931.839999999997</v>
      </c>
      <c r="F13">
        <v>53938.18</v>
      </c>
    </row>
    <row r="14" spans="1:6" x14ac:dyDescent="0.45">
      <c r="A14">
        <v>54426.69</v>
      </c>
      <c r="B14">
        <v>54431.28</v>
      </c>
      <c r="C14">
        <v>54381.45</v>
      </c>
      <c r="D14">
        <v>54385.279999999999</v>
      </c>
      <c r="E14">
        <v>54181.82</v>
      </c>
      <c r="F14">
        <v>54187.13</v>
      </c>
    </row>
    <row r="15" spans="1:6" x14ac:dyDescent="0.45">
      <c r="A15">
        <v>54561.11</v>
      </c>
      <c r="B15">
        <v>54566.27</v>
      </c>
      <c r="C15">
        <v>54498.86</v>
      </c>
      <c r="D15">
        <v>54504.24</v>
      </c>
      <c r="E15">
        <v>54447.72</v>
      </c>
      <c r="F15">
        <v>54450.84</v>
      </c>
    </row>
    <row r="16" spans="1:6" x14ac:dyDescent="0.45">
      <c r="A16">
        <v>54627.21</v>
      </c>
      <c r="B16">
        <v>54647.22</v>
      </c>
      <c r="C16">
        <v>54578.12</v>
      </c>
      <c r="D16">
        <v>54576.14</v>
      </c>
      <c r="E16">
        <v>54526.14</v>
      </c>
      <c r="F16">
        <v>54533.29</v>
      </c>
    </row>
    <row r="17" spans="1:6" x14ac:dyDescent="0.45">
      <c r="A17">
        <v>54709.11</v>
      </c>
      <c r="B17">
        <v>54710.53</v>
      </c>
      <c r="C17">
        <v>54655.38</v>
      </c>
      <c r="D17">
        <v>54650.7</v>
      </c>
      <c r="E17">
        <v>54595.199999999997</v>
      </c>
      <c r="F17">
        <v>54594.05</v>
      </c>
    </row>
    <row r="18" spans="1:6" x14ac:dyDescent="0.45">
      <c r="A18">
        <v>54883.99</v>
      </c>
      <c r="B18">
        <v>54903.94</v>
      </c>
      <c r="C18">
        <v>54800.03</v>
      </c>
      <c r="D18">
        <v>54799.34</v>
      </c>
      <c r="E18">
        <v>54735.23</v>
      </c>
      <c r="F18">
        <v>54728.6</v>
      </c>
    </row>
    <row r="19" spans="1:6" x14ac:dyDescent="0.45">
      <c r="A19">
        <v>55110.17</v>
      </c>
      <c r="B19">
        <v>55114.39</v>
      </c>
      <c r="C19">
        <v>54980.45</v>
      </c>
      <c r="D19">
        <v>54982.87</v>
      </c>
      <c r="E19">
        <v>54877.46</v>
      </c>
      <c r="F19">
        <v>54863.77</v>
      </c>
    </row>
    <row r="20" spans="1:6" x14ac:dyDescent="0.45">
      <c r="A20">
        <v>55176.03</v>
      </c>
      <c r="B20">
        <v>55193.27</v>
      </c>
      <c r="C20">
        <v>55059.72</v>
      </c>
      <c r="D20">
        <v>55058</v>
      </c>
      <c r="E20">
        <v>54946.27</v>
      </c>
      <c r="F20">
        <v>54949.2</v>
      </c>
    </row>
    <row r="21" spans="1:6" x14ac:dyDescent="0.45">
      <c r="A21">
        <v>55258.1</v>
      </c>
      <c r="B21">
        <v>55268.37</v>
      </c>
      <c r="C21">
        <v>55128.85</v>
      </c>
      <c r="D21">
        <v>55128.800000000003</v>
      </c>
      <c r="E21">
        <v>55014.49</v>
      </c>
      <c r="F21">
        <v>55022.559999999998</v>
      </c>
    </row>
    <row r="22" spans="1:6" x14ac:dyDescent="0.45">
      <c r="A22">
        <v>55393.49</v>
      </c>
      <c r="B22">
        <v>55396.53</v>
      </c>
      <c r="C22">
        <v>55346.720000000001</v>
      </c>
      <c r="D22">
        <v>55344.7</v>
      </c>
      <c r="E22">
        <v>55205.09</v>
      </c>
      <c r="F22">
        <v>55218.7</v>
      </c>
    </row>
    <row r="23" spans="1:6" x14ac:dyDescent="0.45">
      <c r="A23">
        <v>55540.66</v>
      </c>
      <c r="B23">
        <v>55552.15</v>
      </c>
      <c r="C23">
        <v>55478.36</v>
      </c>
      <c r="D23">
        <v>55489.01</v>
      </c>
      <c r="E23">
        <v>55432.26</v>
      </c>
      <c r="F23">
        <v>55423.6</v>
      </c>
    </row>
    <row r="24" spans="1:6" x14ac:dyDescent="0.45">
      <c r="A24">
        <v>55622.13</v>
      </c>
      <c r="B24">
        <v>55633.17</v>
      </c>
      <c r="C24">
        <v>55569.65</v>
      </c>
      <c r="D24">
        <v>55561.07</v>
      </c>
      <c r="E24">
        <v>55512.99</v>
      </c>
      <c r="F24">
        <v>55505.11</v>
      </c>
    </row>
    <row r="25" spans="1:6" x14ac:dyDescent="0.45">
      <c r="A25">
        <v>55701.34</v>
      </c>
      <c r="B25">
        <v>55711.12</v>
      </c>
      <c r="C25">
        <v>55630.3</v>
      </c>
      <c r="D25">
        <v>55635.55</v>
      </c>
      <c r="E25">
        <v>55578.95</v>
      </c>
      <c r="F25">
        <v>55582.83</v>
      </c>
    </row>
    <row r="26" spans="1:6" x14ac:dyDescent="0.45">
      <c r="A26">
        <v>56315.99</v>
      </c>
      <c r="B26">
        <v>56320.07</v>
      </c>
      <c r="C26">
        <v>55782.77</v>
      </c>
      <c r="D26">
        <v>55796.07</v>
      </c>
      <c r="E26">
        <v>55714.12</v>
      </c>
      <c r="F26">
        <v>55722.1</v>
      </c>
    </row>
    <row r="27" spans="1:6" x14ac:dyDescent="0.45">
      <c r="A27">
        <v>56858.87</v>
      </c>
      <c r="B27">
        <v>56878.3</v>
      </c>
      <c r="C27">
        <v>56409</v>
      </c>
      <c r="D27">
        <v>56406.43</v>
      </c>
      <c r="E27">
        <v>55873.32</v>
      </c>
      <c r="F27">
        <v>55874.7</v>
      </c>
    </row>
    <row r="28" spans="1:6" x14ac:dyDescent="0.45">
      <c r="A28">
        <v>56937.75</v>
      </c>
      <c r="B28">
        <v>56958.79</v>
      </c>
      <c r="C28">
        <v>56485.69</v>
      </c>
      <c r="D28">
        <v>56493.05</v>
      </c>
      <c r="E28">
        <v>55954.19</v>
      </c>
      <c r="F28">
        <v>55950.79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papadakk</dc:creator>
  <cp:lastModifiedBy>papadakk</cp:lastModifiedBy>
  <dcterms:created xsi:type="dcterms:W3CDTF">2022-11-30T20:45:42Z</dcterms:created>
  <dcterms:modified xsi:type="dcterms:W3CDTF">2022-11-30T23:03:54Z</dcterms:modified>
</cp:coreProperties>
</file>