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nniswood\Documents\"/>
    </mc:Choice>
  </mc:AlternateContent>
  <bookViews>
    <workbookView xWindow="0" yWindow="0" windowWidth="23040" windowHeight="9408" activeTab="1"/>
  </bookViews>
  <sheets>
    <sheet name="Linear Speed" sheetId="1" r:id="rId1"/>
    <sheet name="Angular Range &amp; Spee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H11" i="2"/>
  <c r="G11" i="2"/>
  <c r="F11" i="2"/>
  <c r="E11" i="2"/>
  <c r="D11" i="2"/>
  <c r="C11" i="2"/>
  <c r="B11" i="2"/>
  <c r="H8" i="2" l="1"/>
  <c r="G8" i="2"/>
  <c r="F8" i="2"/>
  <c r="E8" i="2"/>
  <c r="D8" i="2"/>
  <c r="C8" i="2"/>
  <c r="B8" i="2"/>
  <c r="C3" i="2"/>
  <c r="C26" i="1"/>
  <c r="D26" i="1"/>
  <c r="E26" i="1"/>
  <c r="F26" i="1"/>
  <c r="G26" i="1"/>
  <c r="H26" i="1"/>
  <c r="I26" i="1"/>
  <c r="J26" i="1"/>
  <c r="K26" i="1"/>
  <c r="L26" i="1"/>
  <c r="M26" i="1"/>
  <c r="C25" i="1"/>
  <c r="D25" i="1"/>
  <c r="E25" i="1"/>
  <c r="F25" i="1"/>
  <c r="G25" i="1"/>
  <c r="H25" i="1"/>
  <c r="I25" i="1"/>
  <c r="J25" i="1"/>
  <c r="K25" i="1"/>
  <c r="L25" i="1"/>
  <c r="M25" i="1"/>
  <c r="C24" i="1"/>
  <c r="D24" i="1"/>
  <c r="E24" i="1"/>
  <c r="F24" i="1"/>
  <c r="G24" i="1"/>
  <c r="H24" i="1"/>
  <c r="I24" i="1"/>
  <c r="J24" i="1"/>
  <c r="K24" i="1"/>
  <c r="L24" i="1"/>
  <c r="M24" i="1"/>
  <c r="C23" i="1"/>
  <c r="D23" i="1"/>
  <c r="E23" i="1"/>
  <c r="F23" i="1"/>
  <c r="G23" i="1"/>
  <c r="H23" i="1"/>
  <c r="I23" i="1"/>
  <c r="J23" i="1"/>
  <c r="K23" i="1"/>
  <c r="L23" i="1"/>
  <c r="M23" i="1"/>
  <c r="C22" i="1"/>
  <c r="D22" i="1"/>
  <c r="E22" i="1"/>
  <c r="F22" i="1"/>
  <c r="G22" i="1"/>
  <c r="H22" i="1"/>
  <c r="I22" i="1"/>
  <c r="J22" i="1"/>
  <c r="K22" i="1"/>
  <c r="L22" i="1"/>
  <c r="M22" i="1"/>
  <c r="C21" i="1"/>
  <c r="D21" i="1"/>
  <c r="E21" i="1"/>
  <c r="F21" i="1"/>
  <c r="G21" i="1"/>
  <c r="H21" i="1"/>
  <c r="I21" i="1"/>
  <c r="J21" i="1"/>
  <c r="K21" i="1"/>
  <c r="L21" i="1"/>
  <c r="M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0" i="1"/>
  <c r="E20" i="1"/>
  <c r="G20" i="1"/>
  <c r="I20" i="1"/>
  <c r="K20" i="1"/>
  <c r="M20" i="1"/>
  <c r="C19" i="1"/>
  <c r="E19" i="1"/>
  <c r="G19" i="1"/>
  <c r="I19" i="1"/>
  <c r="K19" i="1"/>
  <c r="M19" i="1"/>
  <c r="C18" i="1"/>
  <c r="E18" i="1"/>
  <c r="G18" i="1"/>
  <c r="I18" i="1"/>
  <c r="K18" i="1"/>
  <c r="M18" i="1"/>
  <c r="C17" i="1"/>
  <c r="E17" i="1"/>
  <c r="G17" i="1"/>
  <c r="I17" i="1"/>
  <c r="K17" i="1"/>
  <c r="M17" i="1"/>
  <c r="C16" i="1"/>
  <c r="E16" i="1"/>
  <c r="G16" i="1"/>
  <c r="I16" i="1"/>
  <c r="K16" i="1"/>
  <c r="M16" i="1"/>
  <c r="C15" i="1"/>
  <c r="E15" i="1"/>
  <c r="G15" i="1"/>
  <c r="I15" i="1"/>
  <c r="K15" i="1"/>
  <c r="M15" i="1"/>
  <c r="C14" i="1"/>
  <c r="E14" i="1"/>
  <c r="G14" i="1"/>
  <c r="I14" i="1"/>
  <c r="K14" i="1"/>
  <c r="M14" i="1"/>
  <c r="C13" i="1"/>
  <c r="E13" i="1"/>
  <c r="G13" i="1"/>
  <c r="I13" i="1"/>
  <c r="K13" i="1"/>
  <c r="M13" i="1"/>
  <c r="C12" i="1"/>
  <c r="E12" i="1"/>
  <c r="G12" i="1"/>
  <c r="I12" i="1"/>
  <c r="K12" i="1"/>
  <c r="M12" i="1"/>
  <c r="C11" i="1"/>
  <c r="E11" i="1"/>
  <c r="G11" i="1"/>
  <c r="I11" i="1"/>
  <c r="K11" i="1"/>
  <c r="M11" i="1"/>
  <c r="C10" i="1"/>
  <c r="E10" i="1"/>
  <c r="G10" i="1"/>
  <c r="I10" i="1"/>
  <c r="K10" i="1"/>
  <c r="M10" i="1"/>
  <c r="C9" i="1"/>
  <c r="E9" i="1"/>
  <c r="G9" i="1"/>
  <c r="I9" i="1"/>
  <c r="K9" i="1"/>
  <c r="M9" i="1"/>
  <c r="C8" i="1"/>
  <c r="E8" i="1"/>
  <c r="G8" i="1"/>
  <c r="I8" i="1"/>
  <c r="K8" i="1"/>
  <c r="M8" i="1"/>
  <c r="C7" i="1"/>
  <c r="E7" i="1"/>
  <c r="G7" i="1"/>
  <c r="I7" i="1"/>
  <c r="K7" i="1"/>
  <c r="M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  <c r="M3" i="1"/>
  <c r="K3" i="1"/>
  <c r="I3" i="1"/>
  <c r="G3" i="1"/>
  <c r="E3" i="1"/>
  <c r="C3" i="1"/>
</calcChain>
</file>

<file path=xl/sharedStrings.xml><?xml version="1.0" encoding="utf-8"?>
<sst xmlns="http://schemas.openxmlformats.org/spreadsheetml/2006/main" count="26" uniqueCount="24">
  <si>
    <t>Stride</t>
  </si>
  <si>
    <t>Stride (heel to toe)</t>
  </si>
  <si>
    <t>feet</t>
  </si>
  <si>
    <t>Time</t>
  </si>
  <si>
    <t>seconds</t>
  </si>
  <si>
    <t>FPS -&gt; MPH</t>
  </si>
  <si>
    <t>running</t>
  </si>
  <si>
    <t>Target:</t>
  </si>
  <si>
    <t>2 foot stride</t>
  </si>
  <si>
    <t>0.66 seconds</t>
  </si>
  <si>
    <t>2.1 Miles Per hour</t>
  </si>
  <si>
    <t>Angular Range (corresponding to stride)</t>
  </si>
  <si>
    <t>Total Leg Length</t>
  </si>
  <si>
    <t>inches</t>
  </si>
  <si>
    <t>isosolese triangle - means 2 identical right triangles.  So cut stride in half.</t>
  </si>
  <si>
    <t>Angle = asin( half_stride / Leg_Length)</t>
  </si>
  <si>
    <t>air borne…</t>
  </si>
  <si>
    <t>Angle forward (Degrees)</t>
  </si>
  <si>
    <t>Target</t>
  </si>
  <si>
    <t>Deg/Sec</t>
  </si>
  <si>
    <t>Time (seconds)</t>
  </si>
  <si>
    <t>Note:  Average speed only!</t>
  </si>
  <si>
    <t>Swing legs approximately 30 degrees back and forth. 
(~0.66 seconds)</t>
  </si>
  <si>
    <t>Note the time is for the stride as it's walking.  This means swing leg and stance leg.  Swing leg timing can be readily measured.  Stance leg must match timing - critical to Balancing!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</si>
</sst>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164" fontId="0" fillId="0" borderId="0" xfId="0" applyNumberFormat="1"/>
    <xf numFmtId="164" fontId="0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/>
    <xf numFmtId="164" fontId="4" fillId="0" borderId="0" xfId="0" applyNumberFormat="1" applyFont="1"/>
    <xf numFmtId="0" fontId="1" fillId="0" borderId="2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4" xfId="0" applyBorder="1"/>
    <xf numFmtId="2" fontId="0" fillId="0" borderId="5" xfId="0" applyNumberFormat="1" applyBorder="1"/>
    <xf numFmtId="0" fontId="0" fillId="0" borderId="5" xfId="0" applyBorder="1"/>
    <xf numFmtId="0" fontId="0" fillId="0" borderId="6" xfId="0" applyBorder="1"/>
    <xf numFmtId="164" fontId="1" fillId="4" borderId="0" xfId="0" applyNumberFormat="1" applyFont="1" applyFill="1"/>
    <xf numFmtId="0" fontId="0" fillId="4" borderId="1" xfId="0" applyFill="1" applyBorder="1"/>
    <xf numFmtId="0" fontId="0" fillId="4" borderId="3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0" borderId="0" xfId="0" applyAlignment="1">
      <alignment horizontal="center"/>
    </xf>
    <xf numFmtId="164" fontId="0" fillId="3" borderId="13" xfId="0" applyNumberFormat="1" applyFill="1" applyBorder="1"/>
    <xf numFmtId="164" fontId="0" fillId="3" borderId="8" xfId="0" applyNumberFormat="1" applyFill="1" applyBorder="1"/>
    <xf numFmtId="164" fontId="0" fillId="3" borderId="14" xfId="0" applyNumberFormat="1" applyFill="1" applyBorder="1"/>
    <xf numFmtId="164" fontId="0" fillId="3" borderId="12" xfId="0" applyNumberFormat="1" applyFill="1" applyBorder="1"/>
    <xf numFmtId="0" fontId="0" fillId="3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1" fillId="3" borderId="4" xfId="0" applyFont="1" applyFill="1" applyBorder="1" applyAlignment="1">
      <alignment horizontal="center"/>
    </xf>
    <xf numFmtId="164" fontId="1" fillId="3" borderId="4" xfId="0" applyNumberFormat="1" applyFont="1" applyFill="1" applyBorder="1"/>
    <xf numFmtId="2" fontId="0" fillId="5" borderId="0" xfId="0" applyNumberFormat="1" applyFill="1"/>
    <xf numFmtId="164" fontId="6" fillId="3" borderId="6" xfId="0" applyNumberFormat="1" applyFont="1" applyFill="1" applyBorder="1"/>
    <xf numFmtId="164" fontId="7" fillId="0" borderId="0" xfId="0" applyNumberFormat="1" applyFont="1"/>
    <xf numFmtId="0" fontId="0" fillId="0" borderId="0" xfId="0" applyAlignment="1">
      <alignment horizontal="center"/>
    </xf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18" xfId="0" applyFill="1" applyBorder="1" applyAlignment="1">
      <alignment horizontal="left" vertical="top" wrapText="1"/>
    </xf>
    <xf numFmtId="0" fontId="0" fillId="4" borderId="19" xfId="0" applyFill="1" applyBorder="1" applyAlignment="1">
      <alignment horizontal="left" vertical="top" wrapText="1"/>
    </xf>
    <xf numFmtId="0" fontId="0" fillId="4" borderId="20" xfId="0" applyFill="1" applyBorder="1" applyAlignment="1">
      <alignment horizontal="left" vertical="top" wrapText="1"/>
    </xf>
    <xf numFmtId="0" fontId="0" fillId="4" borderId="21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22" xfId="0" applyFill="1" applyBorder="1" applyAlignment="1">
      <alignment horizontal="left" vertical="top" wrapText="1"/>
    </xf>
    <xf numFmtId="0" fontId="0" fillId="4" borderId="23" xfId="0" applyFill="1" applyBorder="1" applyAlignment="1">
      <alignment horizontal="left" vertical="top" wrapText="1"/>
    </xf>
    <xf numFmtId="0" fontId="0" fillId="4" borderId="24" xfId="0" applyFill="1" applyBorder="1" applyAlignment="1">
      <alignment horizontal="left" vertical="top" wrapText="1"/>
    </xf>
    <xf numFmtId="0" fontId="0" fillId="4" borderId="25" xfId="0" applyFill="1" applyBorder="1" applyAlignment="1">
      <alignment horizontal="left" vertical="top" wrapText="1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B1" workbookViewId="0">
      <selection activeCell="E16" sqref="E16"/>
    </sheetView>
  </sheetViews>
  <sheetFormatPr defaultRowHeight="14.4" x14ac:dyDescent="0.3"/>
  <cols>
    <col min="1" max="1" width="4.44140625" customWidth="1"/>
    <col min="2" max="2" width="7.5546875" bestFit="1" customWidth="1"/>
  </cols>
  <sheetData>
    <row r="1" spans="1:15" ht="15" thickBot="1" x14ac:dyDescent="0.35">
      <c r="B1" t="s">
        <v>4</v>
      </c>
      <c r="C1" s="1" t="s">
        <v>2</v>
      </c>
      <c r="D1" s="1"/>
      <c r="E1" s="1"/>
      <c r="F1" s="1"/>
      <c r="G1" s="1"/>
      <c r="H1" s="1"/>
      <c r="I1" t="s">
        <v>6</v>
      </c>
    </row>
    <row r="2" spans="1:15" ht="15" thickBot="1" x14ac:dyDescent="0.35">
      <c r="A2" t="s">
        <v>1</v>
      </c>
      <c r="B2" s="11"/>
      <c r="C2" s="8">
        <v>1</v>
      </c>
      <c r="D2" s="8">
        <v>1.5</v>
      </c>
      <c r="E2" s="8">
        <v>2</v>
      </c>
      <c r="F2" s="8">
        <v>2.5</v>
      </c>
      <c r="G2" s="8">
        <v>3</v>
      </c>
      <c r="H2" s="8">
        <v>3.5</v>
      </c>
      <c r="I2" s="8">
        <v>4</v>
      </c>
      <c r="J2" s="9">
        <v>4.5</v>
      </c>
      <c r="K2" s="9">
        <v>5</v>
      </c>
      <c r="L2" s="9">
        <v>5.5</v>
      </c>
      <c r="M2" s="10">
        <v>6</v>
      </c>
      <c r="N2" s="2" t="s">
        <v>5</v>
      </c>
    </row>
    <row r="3" spans="1:15" x14ac:dyDescent="0.3">
      <c r="A3" t="s">
        <v>3</v>
      </c>
      <c r="B3" s="12">
        <v>0.1</v>
      </c>
      <c r="C3" s="5">
        <f t="shared" ref="C3:M12" si="0">C$2/$B3*$N$3</f>
        <v>6.8181799999999999</v>
      </c>
      <c r="D3" s="5">
        <f t="shared" si="0"/>
        <v>10.227270000000001</v>
      </c>
      <c r="E3" s="5">
        <f t="shared" si="0"/>
        <v>13.63636</v>
      </c>
      <c r="F3" s="4">
        <f t="shared" si="0"/>
        <v>17.045450000000002</v>
      </c>
      <c r="G3" s="4">
        <f t="shared" si="0"/>
        <v>20.454540000000001</v>
      </c>
      <c r="H3" s="4">
        <f t="shared" si="0"/>
        <v>23.863630000000001</v>
      </c>
      <c r="I3" s="4">
        <f t="shared" si="0"/>
        <v>27.27272</v>
      </c>
      <c r="J3" s="5">
        <f t="shared" si="0"/>
        <v>30.681810000000002</v>
      </c>
      <c r="K3" s="5">
        <f t="shared" si="0"/>
        <v>34.090900000000005</v>
      </c>
      <c r="L3" s="5">
        <f t="shared" si="0"/>
        <v>37.499990000000004</v>
      </c>
      <c r="M3" s="5">
        <f t="shared" si="0"/>
        <v>40.909080000000003</v>
      </c>
      <c r="N3" s="2">
        <v>0.68181800000000004</v>
      </c>
    </row>
    <row r="4" spans="1:15" x14ac:dyDescent="0.3">
      <c r="B4" s="12">
        <v>0.15</v>
      </c>
      <c r="C4" s="5">
        <f t="shared" si="0"/>
        <v>4.5454533333333336</v>
      </c>
      <c r="D4" s="5">
        <f t="shared" si="0"/>
        <v>6.8181799999999999</v>
      </c>
      <c r="E4" s="3">
        <f t="shared" si="0"/>
        <v>9.0909066666666671</v>
      </c>
      <c r="F4" s="4">
        <f t="shared" si="0"/>
        <v>11.363633333333334</v>
      </c>
      <c r="G4" s="4">
        <f t="shared" si="0"/>
        <v>13.63636</v>
      </c>
      <c r="H4" s="4">
        <f t="shared" si="0"/>
        <v>15.909086666666669</v>
      </c>
      <c r="I4" s="4">
        <f t="shared" si="0"/>
        <v>18.181813333333334</v>
      </c>
      <c r="J4" s="5">
        <f t="shared" si="0"/>
        <v>20.454540000000001</v>
      </c>
      <c r="K4" s="5">
        <f t="shared" si="0"/>
        <v>22.727266666666669</v>
      </c>
      <c r="L4" s="5">
        <f t="shared" si="0"/>
        <v>24.99999333333334</v>
      </c>
      <c r="M4" s="5">
        <f t="shared" si="0"/>
        <v>27.27272</v>
      </c>
    </row>
    <row r="5" spans="1:15" x14ac:dyDescent="0.3">
      <c r="B5" s="12">
        <v>0.2</v>
      </c>
      <c r="C5" s="3">
        <f t="shared" si="0"/>
        <v>3.40909</v>
      </c>
      <c r="D5" s="3">
        <f t="shared" si="0"/>
        <v>5.1136350000000004</v>
      </c>
      <c r="E5" s="3">
        <f t="shared" si="0"/>
        <v>6.8181799999999999</v>
      </c>
      <c r="F5" s="3">
        <f t="shared" si="0"/>
        <v>8.5227250000000012</v>
      </c>
      <c r="G5" s="3">
        <f t="shared" si="0"/>
        <v>10.227270000000001</v>
      </c>
      <c r="H5" s="3">
        <f t="shared" si="0"/>
        <v>11.931815</v>
      </c>
      <c r="I5" s="3">
        <f t="shared" si="0"/>
        <v>13.63636</v>
      </c>
      <c r="J5" s="5">
        <f t="shared" si="0"/>
        <v>15.340905000000001</v>
      </c>
      <c r="K5" s="5">
        <f t="shared" si="0"/>
        <v>17.045450000000002</v>
      </c>
      <c r="L5" s="5">
        <f t="shared" si="0"/>
        <v>18.749995000000002</v>
      </c>
      <c r="M5" s="5">
        <f t="shared" si="0"/>
        <v>20.454540000000001</v>
      </c>
    </row>
    <row r="6" spans="1:15" x14ac:dyDescent="0.3">
      <c r="B6" s="12">
        <v>0.25</v>
      </c>
      <c r="C6" s="3">
        <f t="shared" si="0"/>
        <v>2.7272720000000001</v>
      </c>
      <c r="D6" s="3">
        <f t="shared" si="0"/>
        <v>4.0909080000000007</v>
      </c>
      <c r="E6" s="3">
        <f t="shared" si="0"/>
        <v>5.4545440000000003</v>
      </c>
      <c r="F6" s="3">
        <f t="shared" si="0"/>
        <v>6.8181799999999999</v>
      </c>
      <c r="G6" s="3">
        <f t="shared" si="0"/>
        <v>8.1818160000000013</v>
      </c>
      <c r="H6" s="3">
        <f t="shared" si="0"/>
        <v>9.5454520000000009</v>
      </c>
      <c r="I6" s="3">
        <f t="shared" si="0"/>
        <v>10.909088000000001</v>
      </c>
      <c r="J6" s="5">
        <f t="shared" si="0"/>
        <v>12.272724</v>
      </c>
      <c r="K6" s="5">
        <f t="shared" si="0"/>
        <v>13.63636</v>
      </c>
      <c r="L6" s="5">
        <f t="shared" si="0"/>
        <v>14.999996000000001</v>
      </c>
      <c r="M6" s="5">
        <f t="shared" si="0"/>
        <v>16.363632000000003</v>
      </c>
    </row>
    <row r="7" spans="1:15" x14ac:dyDescent="0.3">
      <c r="B7" s="12">
        <v>0.3</v>
      </c>
      <c r="C7" s="6">
        <f t="shared" si="0"/>
        <v>2.2727266666666668</v>
      </c>
      <c r="D7" s="4">
        <f t="shared" si="0"/>
        <v>3.40909</v>
      </c>
      <c r="E7" s="3">
        <f t="shared" si="0"/>
        <v>4.5454533333333336</v>
      </c>
      <c r="F7" s="4">
        <f t="shared" si="0"/>
        <v>5.6818166666666672</v>
      </c>
      <c r="G7" s="3">
        <f t="shared" si="0"/>
        <v>6.8181799999999999</v>
      </c>
      <c r="H7" s="4">
        <f t="shared" si="0"/>
        <v>7.9545433333333344</v>
      </c>
      <c r="I7" s="3">
        <f t="shared" si="0"/>
        <v>9.0909066666666671</v>
      </c>
      <c r="J7" s="5">
        <f t="shared" si="0"/>
        <v>10.227270000000001</v>
      </c>
      <c r="K7" s="5">
        <f t="shared" si="0"/>
        <v>11.363633333333334</v>
      </c>
      <c r="L7" s="5">
        <f t="shared" si="0"/>
        <v>12.49999666666667</v>
      </c>
      <c r="M7" s="5">
        <f t="shared" si="0"/>
        <v>13.63636</v>
      </c>
    </row>
    <row r="8" spans="1:15" x14ac:dyDescent="0.3">
      <c r="B8" s="12">
        <v>0.35</v>
      </c>
      <c r="C8" s="6">
        <f t="shared" si="0"/>
        <v>1.9480514285714288</v>
      </c>
      <c r="D8" s="4">
        <f t="shared" si="0"/>
        <v>2.9220771428571428</v>
      </c>
      <c r="E8" s="3">
        <f t="shared" si="0"/>
        <v>3.8961028571428575</v>
      </c>
      <c r="F8" s="4">
        <f t="shared" si="0"/>
        <v>4.8701285714285723</v>
      </c>
      <c r="G8" s="3">
        <f t="shared" si="0"/>
        <v>5.8441542857142856</v>
      </c>
      <c r="H8" s="4">
        <f t="shared" si="0"/>
        <v>6.8181799999999999</v>
      </c>
      <c r="I8" s="3">
        <f t="shared" si="0"/>
        <v>7.7922057142857151</v>
      </c>
      <c r="J8" s="5">
        <f t="shared" si="0"/>
        <v>8.7662314285714302</v>
      </c>
      <c r="K8" s="5">
        <f t="shared" si="0"/>
        <v>9.7402571428571445</v>
      </c>
      <c r="L8" s="5">
        <f t="shared" si="0"/>
        <v>10.714282857142859</v>
      </c>
      <c r="M8" s="5">
        <f t="shared" si="0"/>
        <v>11.688308571428571</v>
      </c>
    </row>
    <row r="9" spans="1:15" x14ac:dyDescent="0.3">
      <c r="B9" s="12">
        <v>0.4</v>
      </c>
      <c r="C9" s="3">
        <f t="shared" si="0"/>
        <v>1.704545</v>
      </c>
      <c r="D9" s="3">
        <f t="shared" si="0"/>
        <v>2.5568175000000002</v>
      </c>
      <c r="E9" s="3">
        <f t="shared" si="0"/>
        <v>3.40909</v>
      </c>
      <c r="F9" s="3">
        <f t="shared" si="0"/>
        <v>4.2613625000000006</v>
      </c>
      <c r="G9" s="3">
        <f t="shared" si="0"/>
        <v>5.1136350000000004</v>
      </c>
      <c r="H9" s="3">
        <f t="shared" si="0"/>
        <v>5.9659075000000001</v>
      </c>
      <c r="I9" s="3">
        <f t="shared" si="0"/>
        <v>6.8181799999999999</v>
      </c>
      <c r="J9" s="5">
        <f t="shared" si="0"/>
        <v>7.6704525000000006</v>
      </c>
      <c r="K9" s="5">
        <f t="shared" si="0"/>
        <v>8.5227250000000012</v>
      </c>
      <c r="L9" s="5">
        <f t="shared" si="0"/>
        <v>9.374997500000001</v>
      </c>
      <c r="M9" s="5">
        <f t="shared" si="0"/>
        <v>10.227270000000001</v>
      </c>
    </row>
    <row r="10" spans="1:15" x14ac:dyDescent="0.3">
      <c r="B10" s="12">
        <v>0.45</v>
      </c>
      <c r="C10" s="3">
        <f t="shared" si="0"/>
        <v>1.5151511111111113</v>
      </c>
      <c r="D10" s="6">
        <f t="shared" si="0"/>
        <v>2.2727266666666668</v>
      </c>
      <c r="E10" s="3">
        <f t="shared" si="0"/>
        <v>3.0303022222222227</v>
      </c>
      <c r="F10" s="3">
        <f t="shared" si="0"/>
        <v>3.7878777777777777</v>
      </c>
      <c r="G10" s="3">
        <f t="shared" si="0"/>
        <v>4.5454533333333336</v>
      </c>
      <c r="H10" s="3">
        <f t="shared" si="0"/>
        <v>5.303028888888889</v>
      </c>
      <c r="I10" s="3">
        <f t="shared" si="0"/>
        <v>6.0606044444444453</v>
      </c>
      <c r="J10" s="5">
        <f t="shared" si="0"/>
        <v>6.8181799999999999</v>
      </c>
      <c r="K10" s="5">
        <f t="shared" si="0"/>
        <v>7.5757555555555554</v>
      </c>
      <c r="L10" s="5">
        <f t="shared" si="0"/>
        <v>8.3333311111111108</v>
      </c>
      <c r="M10" s="5">
        <f t="shared" si="0"/>
        <v>9.0909066666666671</v>
      </c>
    </row>
    <row r="11" spans="1:15" ht="15" thickBot="1" x14ac:dyDescent="0.35">
      <c r="B11" s="12">
        <v>0.5</v>
      </c>
      <c r="C11" s="3">
        <f t="shared" si="0"/>
        <v>1.3636360000000001</v>
      </c>
      <c r="D11" s="6">
        <f t="shared" si="0"/>
        <v>2.0454540000000003</v>
      </c>
      <c r="E11" s="3">
        <f t="shared" si="0"/>
        <v>2.7272720000000001</v>
      </c>
      <c r="F11" s="3">
        <f t="shared" si="0"/>
        <v>3.40909</v>
      </c>
      <c r="G11" s="3">
        <f t="shared" si="0"/>
        <v>4.0909080000000007</v>
      </c>
      <c r="H11" s="3">
        <f t="shared" si="0"/>
        <v>4.7727260000000005</v>
      </c>
      <c r="I11" s="4">
        <f t="shared" si="0"/>
        <v>5.4545440000000003</v>
      </c>
      <c r="J11" s="5">
        <f t="shared" si="0"/>
        <v>6.1363620000000001</v>
      </c>
      <c r="K11" s="5">
        <f t="shared" si="0"/>
        <v>6.8181799999999999</v>
      </c>
      <c r="L11" s="5">
        <f t="shared" si="0"/>
        <v>7.4999980000000006</v>
      </c>
      <c r="M11" s="5">
        <f t="shared" si="0"/>
        <v>8.1818160000000013</v>
      </c>
    </row>
    <row r="12" spans="1:15" ht="15" thickBot="1" x14ac:dyDescent="0.35">
      <c r="B12" s="12">
        <v>0.55000000000000004</v>
      </c>
      <c r="C12" s="3">
        <f t="shared" si="0"/>
        <v>1.2396690909090908</v>
      </c>
      <c r="D12" s="6">
        <f t="shared" si="0"/>
        <v>1.8595036363636364</v>
      </c>
      <c r="E12" s="3">
        <f t="shared" si="0"/>
        <v>2.4793381818181817</v>
      </c>
      <c r="F12" s="3">
        <f t="shared" si="0"/>
        <v>3.0991727272727272</v>
      </c>
      <c r="G12" s="3">
        <f t="shared" si="0"/>
        <v>3.7190072727272727</v>
      </c>
      <c r="H12" s="3">
        <f t="shared" si="0"/>
        <v>4.3388418181818178</v>
      </c>
      <c r="I12" s="5">
        <f t="shared" si="0"/>
        <v>4.9586763636363633</v>
      </c>
      <c r="J12" s="5">
        <f t="shared" si="0"/>
        <v>5.5785109090909089</v>
      </c>
      <c r="K12" s="5">
        <f t="shared" si="0"/>
        <v>6.1983454545454544</v>
      </c>
      <c r="L12" s="5">
        <f t="shared" si="0"/>
        <v>6.8181799999999999</v>
      </c>
      <c r="M12" s="5">
        <f t="shared" si="0"/>
        <v>7.4380145454545454</v>
      </c>
      <c r="N12" s="16" t="s">
        <v>7</v>
      </c>
      <c r="O12" s="17"/>
    </row>
    <row r="13" spans="1:15" x14ac:dyDescent="0.3">
      <c r="B13" s="12">
        <v>0.6</v>
      </c>
      <c r="C13" s="3">
        <f t="shared" ref="C13:M26" si="1">C$2/$B13*$N$3</f>
        <v>1.1363633333333334</v>
      </c>
      <c r="D13" s="3">
        <f t="shared" si="1"/>
        <v>1.704545</v>
      </c>
      <c r="E13" s="15">
        <f t="shared" si="1"/>
        <v>2.2727266666666668</v>
      </c>
      <c r="F13" s="3">
        <f t="shared" si="1"/>
        <v>2.8409083333333336</v>
      </c>
      <c r="G13" s="3">
        <f t="shared" si="1"/>
        <v>3.40909</v>
      </c>
      <c r="H13" s="3">
        <f t="shared" si="1"/>
        <v>3.9772716666666672</v>
      </c>
      <c r="I13" s="5">
        <f t="shared" si="1"/>
        <v>4.5454533333333336</v>
      </c>
      <c r="J13" s="5">
        <f t="shared" si="1"/>
        <v>5.1136350000000004</v>
      </c>
      <c r="K13" s="5">
        <f t="shared" si="1"/>
        <v>5.6818166666666672</v>
      </c>
      <c r="L13" s="5">
        <f t="shared" si="1"/>
        <v>6.2499983333333349</v>
      </c>
      <c r="M13" s="5">
        <f t="shared" si="1"/>
        <v>6.8181799999999999</v>
      </c>
      <c r="N13" s="18" t="s">
        <v>8</v>
      </c>
      <c r="O13" s="19"/>
    </row>
    <row r="14" spans="1:15" x14ac:dyDescent="0.3">
      <c r="B14" s="12">
        <v>0.66</v>
      </c>
      <c r="C14" s="3">
        <f t="shared" si="1"/>
        <v>1.0330575757575757</v>
      </c>
      <c r="D14" s="3">
        <f t="shared" si="1"/>
        <v>1.5495863636363636</v>
      </c>
      <c r="E14" s="15">
        <f t="shared" si="1"/>
        <v>2.0661151515151515</v>
      </c>
      <c r="F14" s="3">
        <f t="shared" si="1"/>
        <v>2.5826439393939395</v>
      </c>
      <c r="G14" s="3">
        <f t="shared" si="1"/>
        <v>3.0991727272727272</v>
      </c>
      <c r="H14" s="3">
        <f t="shared" si="1"/>
        <v>3.6157015151515153</v>
      </c>
      <c r="I14" s="4">
        <f t="shared" si="1"/>
        <v>4.1322303030303029</v>
      </c>
      <c r="J14" s="5">
        <f t="shared" si="1"/>
        <v>4.648759090909091</v>
      </c>
      <c r="K14" s="5">
        <f t="shared" si="1"/>
        <v>5.1652878787878791</v>
      </c>
      <c r="L14" s="5">
        <f t="shared" si="1"/>
        <v>5.6818166666666663</v>
      </c>
      <c r="M14" s="5">
        <f t="shared" si="1"/>
        <v>6.1983454545454544</v>
      </c>
      <c r="N14" s="20" t="s">
        <v>9</v>
      </c>
      <c r="O14" s="21"/>
    </row>
    <row r="15" spans="1:15" ht="15" thickBot="1" x14ac:dyDescent="0.35">
      <c r="B15" s="12">
        <v>0.7</v>
      </c>
      <c r="C15" s="3">
        <f t="shared" si="1"/>
        <v>0.97402571428571438</v>
      </c>
      <c r="D15" s="3">
        <f t="shared" si="1"/>
        <v>1.4610385714285714</v>
      </c>
      <c r="E15" s="15">
        <f t="shared" si="1"/>
        <v>1.9480514285714288</v>
      </c>
      <c r="F15" s="3">
        <f t="shared" si="1"/>
        <v>2.4350642857142861</v>
      </c>
      <c r="G15" s="3">
        <f t="shared" si="1"/>
        <v>2.9220771428571428</v>
      </c>
      <c r="H15" s="3">
        <f t="shared" si="1"/>
        <v>3.40909</v>
      </c>
      <c r="I15" s="4">
        <f t="shared" si="1"/>
        <v>3.8961028571428575</v>
      </c>
      <c r="J15" s="5">
        <f t="shared" si="1"/>
        <v>4.3831157142857151</v>
      </c>
      <c r="K15" s="5">
        <f t="shared" si="1"/>
        <v>4.8701285714285723</v>
      </c>
      <c r="L15" s="5">
        <f t="shared" si="1"/>
        <v>5.3571414285714294</v>
      </c>
      <c r="M15" s="5">
        <f t="shared" si="1"/>
        <v>5.8441542857142856</v>
      </c>
      <c r="N15" s="22" t="s">
        <v>10</v>
      </c>
      <c r="O15" s="23"/>
    </row>
    <row r="16" spans="1:15" x14ac:dyDescent="0.3">
      <c r="B16" s="12">
        <v>0.75</v>
      </c>
      <c r="C16" s="3">
        <f t="shared" si="1"/>
        <v>0.90909066666666671</v>
      </c>
      <c r="D16" s="3">
        <f t="shared" si="1"/>
        <v>1.3636360000000001</v>
      </c>
      <c r="E16" s="3">
        <f t="shared" si="1"/>
        <v>1.8181813333333334</v>
      </c>
      <c r="F16" s="6">
        <f t="shared" si="1"/>
        <v>2.2727266666666668</v>
      </c>
      <c r="G16" s="3">
        <f t="shared" si="1"/>
        <v>2.7272720000000001</v>
      </c>
      <c r="H16" s="3">
        <f t="shared" si="1"/>
        <v>3.1818173333333335</v>
      </c>
      <c r="I16" s="4">
        <f t="shared" si="1"/>
        <v>3.6363626666666669</v>
      </c>
      <c r="J16" s="5">
        <f t="shared" si="1"/>
        <v>4.0909080000000007</v>
      </c>
      <c r="K16" s="5">
        <f t="shared" si="1"/>
        <v>4.5454533333333336</v>
      </c>
      <c r="L16" s="5">
        <f t="shared" si="1"/>
        <v>4.9999986666666665</v>
      </c>
      <c r="M16" s="5">
        <f t="shared" si="1"/>
        <v>5.4545440000000003</v>
      </c>
    </row>
    <row r="17" spans="2:13" x14ac:dyDescent="0.3">
      <c r="B17" s="12">
        <v>0.8</v>
      </c>
      <c r="C17" s="3">
        <f t="shared" si="1"/>
        <v>0.85227249999999999</v>
      </c>
      <c r="D17" s="3">
        <f t="shared" si="1"/>
        <v>1.2784087500000001</v>
      </c>
      <c r="E17" s="4">
        <f t="shared" si="1"/>
        <v>1.704545</v>
      </c>
      <c r="F17" s="6">
        <f t="shared" si="1"/>
        <v>2.1306812500000003</v>
      </c>
      <c r="G17" s="3">
        <f t="shared" si="1"/>
        <v>2.5568175000000002</v>
      </c>
      <c r="H17" s="3">
        <f t="shared" si="1"/>
        <v>2.9829537500000001</v>
      </c>
      <c r="I17" s="4">
        <f t="shared" si="1"/>
        <v>3.40909</v>
      </c>
      <c r="J17" s="5">
        <f t="shared" si="1"/>
        <v>3.8352262500000003</v>
      </c>
      <c r="K17" s="5">
        <f t="shared" si="1"/>
        <v>4.2613625000000006</v>
      </c>
      <c r="L17" s="5">
        <f t="shared" si="1"/>
        <v>4.6874987500000005</v>
      </c>
      <c r="M17" s="5">
        <f t="shared" si="1"/>
        <v>5.1136350000000004</v>
      </c>
    </row>
    <row r="18" spans="2:13" x14ac:dyDescent="0.3">
      <c r="B18" s="12">
        <v>0.85</v>
      </c>
      <c r="C18" s="3">
        <f t="shared" si="1"/>
        <v>0.80213882352941179</v>
      </c>
      <c r="D18" s="3">
        <f t="shared" si="1"/>
        <v>1.2032082352941176</v>
      </c>
      <c r="E18" s="4">
        <f t="shared" si="1"/>
        <v>1.6042776470588236</v>
      </c>
      <c r="F18" s="6">
        <f t="shared" si="1"/>
        <v>2.0053470588235296</v>
      </c>
      <c r="G18" s="3">
        <f t="shared" si="1"/>
        <v>2.4064164705882352</v>
      </c>
      <c r="H18" s="3">
        <f t="shared" si="1"/>
        <v>2.8074858823529416</v>
      </c>
      <c r="I18" s="4">
        <f t="shared" si="1"/>
        <v>3.2085552941176472</v>
      </c>
      <c r="J18" s="5">
        <f t="shared" si="1"/>
        <v>3.6096247058823532</v>
      </c>
      <c r="K18" s="5">
        <f t="shared" si="1"/>
        <v>4.0106941176470592</v>
      </c>
      <c r="L18" s="5">
        <f t="shared" si="1"/>
        <v>4.4117635294117648</v>
      </c>
      <c r="M18" s="5">
        <f t="shared" si="1"/>
        <v>4.8128329411764703</v>
      </c>
    </row>
    <row r="19" spans="2:13" x14ac:dyDescent="0.3">
      <c r="B19" s="12">
        <v>0.9</v>
      </c>
      <c r="C19" s="3">
        <f t="shared" si="1"/>
        <v>0.75757555555555567</v>
      </c>
      <c r="D19" s="3">
        <f t="shared" si="1"/>
        <v>1.1363633333333334</v>
      </c>
      <c r="E19" s="4">
        <f t="shared" si="1"/>
        <v>1.5151511111111113</v>
      </c>
      <c r="F19" s="6">
        <f t="shared" si="1"/>
        <v>1.8939388888888888</v>
      </c>
      <c r="G19" s="6">
        <f t="shared" si="1"/>
        <v>2.2727266666666668</v>
      </c>
      <c r="H19" s="3">
        <f t="shared" si="1"/>
        <v>2.6515144444444445</v>
      </c>
      <c r="I19" s="4">
        <f t="shared" si="1"/>
        <v>3.0303022222222227</v>
      </c>
      <c r="J19" s="5">
        <f t="shared" si="1"/>
        <v>3.40909</v>
      </c>
      <c r="K19" s="5">
        <f t="shared" si="1"/>
        <v>3.7878777777777777</v>
      </c>
      <c r="L19" s="5">
        <f t="shared" si="1"/>
        <v>4.1666655555555554</v>
      </c>
      <c r="M19" s="5">
        <f t="shared" si="1"/>
        <v>4.5454533333333336</v>
      </c>
    </row>
    <row r="20" spans="2:13" x14ac:dyDescent="0.3">
      <c r="B20" s="12">
        <v>0.95</v>
      </c>
      <c r="C20" s="3">
        <f t="shared" si="1"/>
        <v>0.71770315789473682</v>
      </c>
      <c r="D20" s="3">
        <f t="shared" si="1"/>
        <v>1.0765547368421053</v>
      </c>
      <c r="E20" s="4">
        <f t="shared" si="1"/>
        <v>1.4354063157894736</v>
      </c>
      <c r="F20" s="3">
        <f t="shared" si="1"/>
        <v>1.7942578947368424</v>
      </c>
      <c r="G20" s="6">
        <f t="shared" si="1"/>
        <v>2.1531094736842107</v>
      </c>
      <c r="H20" s="3">
        <f t="shared" si="1"/>
        <v>2.5119610526315794</v>
      </c>
      <c r="I20" s="4">
        <f t="shared" si="1"/>
        <v>2.8708126315789473</v>
      </c>
      <c r="J20" s="5">
        <f t="shared" si="1"/>
        <v>3.2296642105263165</v>
      </c>
      <c r="K20" s="5">
        <f t="shared" si="1"/>
        <v>3.5885157894736848</v>
      </c>
      <c r="L20" s="5">
        <f t="shared" si="1"/>
        <v>3.9473673684210531</v>
      </c>
      <c r="M20" s="5">
        <f t="shared" si="1"/>
        <v>4.3062189473684214</v>
      </c>
    </row>
    <row r="21" spans="2:13" x14ac:dyDescent="0.3">
      <c r="B21" s="12">
        <v>1</v>
      </c>
      <c r="C21" s="3">
        <f t="shared" si="1"/>
        <v>0.68181800000000004</v>
      </c>
      <c r="D21" s="3">
        <f t="shared" si="1"/>
        <v>1.0227270000000002</v>
      </c>
      <c r="E21" s="4">
        <f t="shared" si="1"/>
        <v>1.3636360000000001</v>
      </c>
      <c r="F21" s="4">
        <f t="shared" si="1"/>
        <v>1.704545</v>
      </c>
      <c r="G21" s="3">
        <f t="shared" si="1"/>
        <v>2.0454540000000003</v>
      </c>
      <c r="H21" s="3">
        <f t="shared" si="1"/>
        <v>2.3863630000000002</v>
      </c>
      <c r="I21" s="4">
        <f t="shared" si="1"/>
        <v>2.7272720000000001</v>
      </c>
      <c r="J21" s="5">
        <f t="shared" si="1"/>
        <v>3.068181</v>
      </c>
      <c r="K21" s="5">
        <f t="shared" si="1"/>
        <v>3.40909</v>
      </c>
      <c r="L21" s="5">
        <f t="shared" si="1"/>
        <v>3.7499990000000003</v>
      </c>
      <c r="M21" s="5">
        <f t="shared" si="1"/>
        <v>4.0909080000000007</v>
      </c>
    </row>
    <row r="22" spans="2:13" x14ac:dyDescent="0.3">
      <c r="B22" s="12">
        <v>1.1000000000000001</v>
      </c>
      <c r="C22" s="3">
        <f t="shared" si="1"/>
        <v>0.61983454545454542</v>
      </c>
      <c r="D22" s="3">
        <f t="shared" si="1"/>
        <v>0.92975181818181818</v>
      </c>
      <c r="E22" s="4">
        <f t="shared" si="1"/>
        <v>1.2396690909090908</v>
      </c>
      <c r="F22" s="4">
        <f t="shared" si="1"/>
        <v>1.5495863636363636</v>
      </c>
      <c r="G22" s="3">
        <f t="shared" si="1"/>
        <v>1.8595036363636364</v>
      </c>
      <c r="H22" s="6">
        <f t="shared" si="1"/>
        <v>2.1694209090909089</v>
      </c>
      <c r="I22" s="4">
        <f t="shared" si="1"/>
        <v>2.4793381818181817</v>
      </c>
      <c r="J22" s="5">
        <f t="shared" si="1"/>
        <v>2.7892554545454544</v>
      </c>
      <c r="K22" s="5">
        <f t="shared" si="1"/>
        <v>3.0991727272727272</v>
      </c>
      <c r="L22" s="5">
        <f t="shared" si="1"/>
        <v>3.40909</v>
      </c>
      <c r="M22" s="5">
        <f t="shared" si="1"/>
        <v>3.7190072727272727</v>
      </c>
    </row>
    <row r="23" spans="2:13" x14ac:dyDescent="0.3">
      <c r="B23" s="12">
        <v>1.2</v>
      </c>
      <c r="C23" s="3">
        <f t="shared" si="1"/>
        <v>0.5681816666666667</v>
      </c>
      <c r="D23" s="3">
        <f t="shared" si="1"/>
        <v>0.85227249999999999</v>
      </c>
      <c r="E23" s="4">
        <f t="shared" si="1"/>
        <v>1.1363633333333334</v>
      </c>
      <c r="F23" s="4">
        <f t="shared" si="1"/>
        <v>1.4204541666666668</v>
      </c>
      <c r="G23" s="3">
        <f t="shared" si="1"/>
        <v>1.704545</v>
      </c>
      <c r="H23" s="6">
        <f t="shared" si="1"/>
        <v>1.9886358333333336</v>
      </c>
      <c r="I23" s="6">
        <f t="shared" si="1"/>
        <v>2.2727266666666668</v>
      </c>
      <c r="J23" s="5">
        <f t="shared" si="1"/>
        <v>2.5568175000000002</v>
      </c>
      <c r="K23" s="5">
        <f t="shared" si="1"/>
        <v>2.8409083333333336</v>
      </c>
      <c r="L23" s="5">
        <f t="shared" si="1"/>
        <v>3.1249991666666674</v>
      </c>
      <c r="M23" s="5">
        <f t="shared" si="1"/>
        <v>3.40909</v>
      </c>
    </row>
    <row r="24" spans="2:13" x14ac:dyDescent="0.3">
      <c r="B24" s="12">
        <v>1.3</v>
      </c>
      <c r="C24" s="3">
        <f t="shared" si="1"/>
        <v>0.52447538461538457</v>
      </c>
      <c r="D24" s="3">
        <f t="shared" si="1"/>
        <v>0.7867130769230769</v>
      </c>
      <c r="E24" s="4">
        <f t="shared" si="1"/>
        <v>1.0489507692307691</v>
      </c>
      <c r="F24" s="4">
        <f t="shared" si="1"/>
        <v>1.3111884615384615</v>
      </c>
      <c r="G24" s="3">
        <f t="shared" si="1"/>
        <v>1.5734261538461538</v>
      </c>
      <c r="H24" s="6">
        <f t="shared" si="1"/>
        <v>1.8356638461538461</v>
      </c>
      <c r="I24" s="6">
        <f t="shared" si="1"/>
        <v>2.0979015384615383</v>
      </c>
      <c r="J24" s="5">
        <f t="shared" si="1"/>
        <v>2.3601392307692306</v>
      </c>
      <c r="K24" s="5">
        <f t="shared" si="1"/>
        <v>2.6223769230769229</v>
      </c>
      <c r="L24" s="5">
        <f t="shared" si="1"/>
        <v>2.8846146153846157</v>
      </c>
      <c r="M24" s="5">
        <f t="shared" si="1"/>
        <v>3.1468523076923076</v>
      </c>
    </row>
    <row r="25" spans="2:13" x14ac:dyDescent="0.3">
      <c r="B25" s="12">
        <v>1.4</v>
      </c>
      <c r="C25" s="3">
        <f t="shared" si="1"/>
        <v>0.48701285714285719</v>
      </c>
      <c r="D25" s="3">
        <f t="shared" si="1"/>
        <v>0.7305192857142857</v>
      </c>
      <c r="E25" s="4">
        <f t="shared" si="1"/>
        <v>0.97402571428571438</v>
      </c>
      <c r="F25" s="4">
        <f t="shared" si="1"/>
        <v>1.2175321428571431</v>
      </c>
      <c r="G25" s="3">
        <f t="shared" si="1"/>
        <v>1.4610385714285714</v>
      </c>
      <c r="H25" s="3">
        <f t="shared" si="1"/>
        <v>1.704545</v>
      </c>
      <c r="I25" s="6">
        <f t="shared" si="1"/>
        <v>1.9480514285714288</v>
      </c>
      <c r="J25" s="7">
        <f t="shared" si="1"/>
        <v>2.1915578571428576</v>
      </c>
      <c r="K25" s="5">
        <f t="shared" si="1"/>
        <v>2.4350642857142861</v>
      </c>
      <c r="L25" s="5">
        <f t="shared" si="1"/>
        <v>2.6785707142857147</v>
      </c>
      <c r="M25" s="5">
        <f t="shared" si="1"/>
        <v>2.9220771428571428</v>
      </c>
    </row>
    <row r="26" spans="2:13" x14ac:dyDescent="0.3">
      <c r="B26" s="12">
        <v>1.5</v>
      </c>
      <c r="C26" s="3">
        <f t="shared" si="1"/>
        <v>0.45454533333333336</v>
      </c>
      <c r="D26" s="3">
        <f t="shared" si="1"/>
        <v>0.68181800000000004</v>
      </c>
      <c r="E26" s="4">
        <f t="shared" si="1"/>
        <v>0.90909066666666671</v>
      </c>
      <c r="F26" s="4">
        <f t="shared" si="1"/>
        <v>1.1363633333333334</v>
      </c>
      <c r="G26" s="3">
        <f t="shared" si="1"/>
        <v>1.3636360000000001</v>
      </c>
      <c r="H26" s="3">
        <f t="shared" si="1"/>
        <v>1.5909086666666667</v>
      </c>
      <c r="I26" s="4">
        <f t="shared" si="1"/>
        <v>1.8181813333333334</v>
      </c>
      <c r="J26" s="7">
        <f t="shared" si="1"/>
        <v>2.0454540000000003</v>
      </c>
      <c r="K26" s="5">
        <f t="shared" si="1"/>
        <v>2.2727266666666668</v>
      </c>
      <c r="L26" s="5">
        <f t="shared" si="1"/>
        <v>2.4999993333333332</v>
      </c>
      <c r="M26" s="5">
        <f t="shared" si="1"/>
        <v>2.7272720000000001</v>
      </c>
    </row>
    <row r="27" spans="2:13" x14ac:dyDescent="0.3">
      <c r="B27" s="13"/>
    </row>
    <row r="28" spans="2:13" x14ac:dyDescent="0.3">
      <c r="B28" s="13"/>
    </row>
    <row r="29" spans="2:13" x14ac:dyDescent="0.3">
      <c r="B29" s="13"/>
    </row>
    <row r="30" spans="2:13" ht="15" thickBot="1" x14ac:dyDescent="0.35">
      <c r="B30" s="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A21" sqref="A21:F23"/>
    </sheetView>
  </sheetViews>
  <sheetFormatPr defaultRowHeight="14.4" x14ac:dyDescent="0.3"/>
  <cols>
    <col min="1" max="1" width="15" customWidth="1"/>
    <col min="3" max="3" width="8.109375" bestFit="1" customWidth="1"/>
    <col min="9" max="9" width="10.33203125" customWidth="1"/>
    <col min="12" max="12" width="10.5546875" customWidth="1"/>
  </cols>
  <sheetData>
    <row r="1" spans="1:12" x14ac:dyDescent="0.3">
      <c r="A1" s="36" t="s">
        <v>11</v>
      </c>
      <c r="B1" s="36"/>
      <c r="C1" s="36"/>
      <c r="D1" s="36"/>
      <c r="E1" s="36"/>
      <c r="F1" s="36"/>
      <c r="G1" s="36"/>
      <c r="H1" s="36"/>
      <c r="I1" s="36"/>
    </row>
    <row r="2" spans="1:12" x14ac:dyDescent="0.3">
      <c r="B2" t="s">
        <v>13</v>
      </c>
      <c r="C2" t="s">
        <v>2</v>
      </c>
    </row>
    <row r="3" spans="1:12" x14ac:dyDescent="0.3">
      <c r="A3" t="s">
        <v>12</v>
      </c>
      <c r="B3">
        <v>25</v>
      </c>
      <c r="C3">
        <f>B3/12</f>
        <v>2.0833333333333335</v>
      </c>
    </row>
    <row r="4" spans="1:12" x14ac:dyDescent="0.3">
      <c r="A4" t="s">
        <v>14</v>
      </c>
    </row>
    <row r="5" spans="1:12" ht="15" thickBot="1" x14ac:dyDescent="0.35">
      <c r="A5" t="s">
        <v>15</v>
      </c>
    </row>
    <row r="6" spans="1:12" ht="15" thickBot="1" x14ac:dyDescent="0.35">
      <c r="D6" s="31" t="s">
        <v>18</v>
      </c>
    </row>
    <row r="7" spans="1:12" x14ac:dyDescent="0.3">
      <c r="A7" s="29" t="s">
        <v>0</v>
      </c>
      <c r="B7" s="25">
        <v>1</v>
      </c>
      <c r="C7" s="25">
        <v>1.5</v>
      </c>
      <c r="D7" s="32">
        <v>2</v>
      </c>
      <c r="E7" s="25">
        <v>2.5</v>
      </c>
      <c r="F7" s="25">
        <v>3</v>
      </c>
      <c r="G7" s="25">
        <v>3.5</v>
      </c>
      <c r="H7" s="26">
        <v>4</v>
      </c>
      <c r="I7" s="3" t="s">
        <v>16</v>
      </c>
    </row>
    <row r="8" spans="1:12" ht="30" thickBot="1" x14ac:dyDescent="0.4">
      <c r="A8" s="30" t="s">
        <v>17</v>
      </c>
      <c r="B8" s="27">
        <f>DEGREES(ASIN(B7/(2*$C$3)))</f>
        <v>13.886540362628992</v>
      </c>
      <c r="C8" s="27">
        <f t="shared" ref="C8:F8" si="0">DEGREES(ASIN(C7/(2*$C$3)))</f>
        <v>21.100196024093023</v>
      </c>
      <c r="D8" s="34">
        <f t="shared" si="0"/>
        <v>28.685402014118925</v>
      </c>
      <c r="E8" s="27">
        <f t="shared" si="0"/>
        <v>36.86989764584402</v>
      </c>
      <c r="F8" s="27">
        <f t="shared" si="0"/>
        <v>46.054480437691161</v>
      </c>
      <c r="G8" s="27">
        <f t="shared" ref="G8" si="1">DEGREES(ASIN(G7/(2*$C$3)))</f>
        <v>57.140119621110898</v>
      </c>
      <c r="H8" s="28">
        <f t="shared" ref="H8" si="2">DEGREES(ASIN(H7/(2*$C$3)))</f>
        <v>73.739795291688026</v>
      </c>
    </row>
    <row r="10" spans="1:12" x14ac:dyDescent="0.3">
      <c r="A10" s="24" t="s">
        <v>20</v>
      </c>
      <c r="B10" s="37" t="s">
        <v>19</v>
      </c>
      <c r="C10" s="37"/>
      <c r="D10" s="37"/>
      <c r="E10" s="37"/>
      <c r="F10" s="37"/>
      <c r="G10" s="37"/>
      <c r="H10" s="37"/>
      <c r="J10" s="48" t="s">
        <v>7</v>
      </c>
      <c r="K10" s="49"/>
      <c r="L10" s="50"/>
    </row>
    <row r="11" spans="1:12" ht="14.4" customHeight="1" x14ac:dyDescent="0.3">
      <c r="A11" s="33">
        <v>0.4</v>
      </c>
      <c r="B11" s="3">
        <f t="shared" ref="B11:B18" si="3">2*B$8/$A11</f>
        <v>69.432701813144959</v>
      </c>
      <c r="C11" s="3">
        <f t="shared" ref="C11:H18" si="4">2*C$8/$A11</f>
        <v>105.50098012046512</v>
      </c>
      <c r="D11" s="3">
        <f t="shared" si="4"/>
        <v>143.4270100705946</v>
      </c>
      <c r="E11" s="3">
        <f t="shared" si="4"/>
        <v>184.3494882292201</v>
      </c>
      <c r="F11" s="3">
        <f t="shared" si="4"/>
        <v>230.2724021884558</v>
      </c>
      <c r="G11" s="3">
        <f t="shared" si="4"/>
        <v>285.70059810555449</v>
      </c>
      <c r="H11" s="3">
        <f t="shared" si="4"/>
        <v>368.69897645844009</v>
      </c>
      <c r="J11" s="39" t="s">
        <v>22</v>
      </c>
      <c r="K11" s="40"/>
      <c r="L11" s="41"/>
    </row>
    <row r="12" spans="1:12" x14ac:dyDescent="0.3">
      <c r="A12" s="33">
        <v>0.5</v>
      </c>
      <c r="B12" s="3">
        <f t="shared" si="3"/>
        <v>55.546161450515967</v>
      </c>
      <c r="C12" s="3">
        <f t="shared" si="4"/>
        <v>84.400784096372092</v>
      </c>
      <c r="D12" s="3">
        <f t="shared" si="4"/>
        <v>114.7416080564757</v>
      </c>
      <c r="E12" s="3">
        <f t="shared" si="4"/>
        <v>147.47959058337608</v>
      </c>
      <c r="F12" s="3">
        <f t="shared" si="4"/>
        <v>184.21792175076465</v>
      </c>
      <c r="G12" s="3">
        <f t="shared" si="4"/>
        <v>228.56047848444359</v>
      </c>
      <c r="H12" s="3">
        <f t="shared" si="4"/>
        <v>294.9591811667521</v>
      </c>
      <c r="J12" s="42"/>
      <c r="K12" s="43"/>
      <c r="L12" s="44"/>
    </row>
    <row r="13" spans="1:12" x14ac:dyDescent="0.3">
      <c r="A13" s="33">
        <v>0.6</v>
      </c>
      <c r="B13" s="3">
        <f t="shared" si="3"/>
        <v>46.288467875429973</v>
      </c>
      <c r="C13" s="3">
        <f t="shared" si="4"/>
        <v>70.333986746976748</v>
      </c>
      <c r="D13" s="35">
        <f t="shared" si="4"/>
        <v>95.618006713729756</v>
      </c>
      <c r="E13" s="3">
        <f t="shared" si="4"/>
        <v>122.89965881948007</v>
      </c>
      <c r="F13" s="3">
        <f t="shared" si="4"/>
        <v>153.51493479230388</v>
      </c>
      <c r="G13" s="3">
        <f t="shared" si="4"/>
        <v>190.467065403703</v>
      </c>
      <c r="H13" s="3">
        <f t="shared" si="4"/>
        <v>245.7993176389601</v>
      </c>
      <c r="J13" s="45"/>
      <c r="K13" s="46"/>
      <c r="L13" s="47"/>
    </row>
    <row r="14" spans="1:12" x14ac:dyDescent="0.3">
      <c r="A14" s="33">
        <v>0.66</v>
      </c>
      <c r="B14" s="3">
        <f t="shared" si="3"/>
        <v>42.080425341299971</v>
      </c>
      <c r="C14" s="3">
        <f t="shared" si="4"/>
        <v>63.939987951797036</v>
      </c>
      <c r="D14" s="6">
        <f t="shared" si="4"/>
        <v>86.925460648845217</v>
      </c>
      <c r="E14" s="3">
        <f t="shared" si="4"/>
        <v>111.7269625631637</v>
      </c>
      <c r="F14" s="3">
        <f t="shared" si="4"/>
        <v>139.55903162936715</v>
      </c>
      <c r="G14" s="3">
        <f t="shared" si="4"/>
        <v>173.15187763972997</v>
      </c>
      <c r="H14" s="3">
        <f t="shared" si="4"/>
        <v>223.45392512632733</v>
      </c>
    </row>
    <row r="15" spans="1:12" x14ac:dyDescent="0.3">
      <c r="A15" s="33">
        <v>0.7</v>
      </c>
      <c r="B15" s="3">
        <f t="shared" si="3"/>
        <v>39.67582960751141</v>
      </c>
      <c r="C15" s="3">
        <f t="shared" si="4"/>
        <v>60.286274354551502</v>
      </c>
      <c r="D15" s="35">
        <f t="shared" si="4"/>
        <v>81.958291468911213</v>
      </c>
      <c r="E15" s="3">
        <f t="shared" si="4"/>
        <v>105.34256470241149</v>
      </c>
      <c r="F15" s="3">
        <f t="shared" si="4"/>
        <v>131.58422982197476</v>
      </c>
      <c r="G15" s="3">
        <f t="shared" si="4"/>
        <v>163.25748463174543</v>
      </c>
      <c r="H15" s="3">
        <f t="shared" si="4"/>
        <v>210.68512940482293</v>
      </c>
    </row>
    <row r="16" spans="1:12" x14ac:dyDescent="0.3">
      <c r="A16" s="33">
        <v>0.75</v>
      </c>
      <c r="B16" s="3">
        <f t="shared" si="3"/>
        <v>37.030774300343978</v>
      </c>
      <c r="C16" s="3">
        <f t="shared" si="4"/>
        <v>56.267189397581397</v>
      </c>
      <c r="D16" s="3">
        <f t="shared" si="4"/>
        <v>76.494405370983799</v>
      </c>
      <c r="E16" s="3">
        <f t="shared" si="4"/>
        <v>98.319727055584053</v>
      </c>
      <c r="F16" s="3">
        <f t="shared" si="4"/>
        <v>122.81194783384309</v>
      </c>
      <c r="G16" s="3">
        <f t="shared" si="4"/>
        <v>152.37365232296239</v>
      </c>
      <c r="H16" s="3">
        <f t="shared" si="4"/>
        <v>196.63945411116808</v>
      </c>
    </row>
    <row r="17" spans="1:8" x14ac:dyDescent="0.3">
      <c r="A17" s="33">
        <v>0.9</v>
      </c>
      <c r="B17" s="3">
        <f t="shared" si="3"/>
        <v>30.858978583619979</v>
      </c>
      <c r="C17" s="3">
        <f t="shared" si="4"/>
        <v>46.889324497984497</v>
      </c>
      <c r="D17" s="3">
        <f t="shared" si="4"/>
        <v>63.745337809153163</v>
      </c>
      <c r="E17" s="3">
        <f t="shared" si="4"/>
        <v>81.933105879653382</v>
      </c>
      <c r="F17" s="3">
        <f t="shared" si="4"/>
        <v>102.34328986153591</v>
      </c>
      <c r="G17" s="3">
        <f t="shared" si="4"/>
        <v>126.97804360246866</v>
      </c>
      <c r="H17" s="3">
        <f t="shared" si="4"/>
        <v>163.86621175930671</v>
      </c>
    </row>
    <row r="18" spans="1:8" x14ac:dyDescent="0.3">
      <c r="A18" s="33">
        <v>1</v>
      </c>
      <c r="B18" s="3">
        <f t="shared" si="3"/>
        <v>27.773080725257984</v>
      </c>
      <c r="C18" s="3">
        <f t="shared" si="4"/>
        <v>42.200392048186046</v>
      </c>
      <c r="D18" s="3">
        <f t="shared" si="4"/>
        <v>57.370804028237849</v>
      </c>
      <c r="E18" s="3">
        <f t="shared" si="4"/>
        <v>73.73979529168804</v>
      </c>
      <c r="F18" s="3">
        <f t="shared" si="4"/>
        <v>92.108960875382323</v>
      </c>
      <c r="G18" s="3">
        <f t="shared" si="4"/>
        <v>114.2802392422218</v>
      </c>
      <c r="H18" s="3">
        <f t="shared" si="4"/>
        <v>147.47959058337605</v>
      </c>
    </row>
    <row r="19" spans="1:8" x14ac:dyDescent="0.3">
      <c r="A19" s="38" t="s">
        <v>21</v>
      </c>
      <c r="B19" s="38"/>
    </row>
    <row r="21" spans="1:8" x14ac:dyDescent="0.3">
      <c r="A21" s="51" t="s">
        <v>23</v>
      </c>
      <c r="B21" s="51"/>
      <c r="C21" s="51"/>
      <c r="D21" s="51"/>
      <c r="E21" s="51"/>
      <c r="F21" s="51"/>
    </row>
    <row r="22" spans="1:8" x14ac:dyDescent="0.3">
      <c r="A22" s="51"/>
      <c r="B22" s="51"/>
      <c r="C22" s="51"/>
      <c r="D22" s="51"/>
      <c r="E22" s="51"/>
      <c r="F22" s="51"/>
    </row>
    <row r="23" spans="1:8" x14ac:dyDescent="0.3">
      <c r="A23" s="51"/>
      <c r="B23" s="51"/>
      <c r="C23" s="51"/>
      <c r="D23" s="51"/>
      <c r="E23" s="51"/>
      <c r="F23" s="51"/>
    </row>
  </sheetData>
  <mergeCells count="6">
    <mergeCell ref="A21:F23"/>
    <mergeCell ref="A1:I1"/>
    <mergeCell ref="B10:H10"/>
    <mergeCell ref="A19:B19"/>
    <mergeCell ref="J11:L13"/>
    <mergeCell ref="J10:L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Speed</vt:lpstr>
      <vt:lpstr>Angular Range &amp; Speed</vt:lpstr>
    </vt:vector>
  </TitlesOfParts>
  <Company>NSI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Tenniswood</dc:creator>
  <cp:lastModifiedBy>Stephen Tenniswood</cp:lastModifiedBy>
  <dcterms:created xsi:type="dcterms:W3CDTF">2016-01-22T18:26:06Z</dcterms:created>
  <dcterms:modified xsi:type="dcterms:W3CDTF">2016-02-01T20:29:58Z</dcterms:modified>
</cp:coreProperties>
</file>